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 activeTab="4"/>
  </bookViews>
  <sheets>
    <sheet name="القسم - تجميعي" sheetId="4" r:id="rId1"/>
    <sheet name="3" sheetId="5" r:id="rId2"/>
    <sheet name="4" sheetId="6" r:id="rId3"/>
    <sheet name="5" sheetId="7" r:id="rId4"/>
    <sheet name="6" sheetId="56" r:id="rId5"/>
    <sheet name="7" sheetId="46" r:id="rId6"/>
    <sheet name="8" sheetId="57" r:id="rId7"/>
    <sheet name="9" sheetId="59" r:id="rId8"/>
    <sheet name="10" sheetId="60" r:id="rId9"/>
    <sheet name="11" sheetId="61" r:id="rId10"/>
    <sheet name="12" sheetId="62" r:id="rId11"/>
    <sheet name="13" sheetId="63" r:id="rId12"/>
    <sheet name="14" sheetId="64" r:id="rId13"/>
    <sheet name="15" sheetId="9" r:id="rId14"/>
    <sheet name="ر-ت-ن16 الى 21" sheetId="10" r:id="rId15"/>
    <sheet name="القسم - حكومي" sheetId="11" r:id="rId16"/>
    <sheet name="22الى 24 (2)" sheetId="75" r:id="rId17"/>
    <sheet name="25" sheetId="13" r:id="rId18"/>
    <sheet name="26" sheetId="14" r:id="rId19"/>
    <sheet name="-27" sheetId="15" r:id="rId20"/>
    <sheet name="28الى31" sheetId="16" r:id="rId21"/>
    <sheet name="32" sheetId="17" r:id="rId22"/>
    <sheet name="33-" sheetId="18" r:id="rId23"/>
    <sheet name="34" sheetId="19" r:id="rId24"/>
    <sheet name="35" sheetId="20" r:id="rId25"/>
    <sheet name="36 " sheetId="21" r:id="rId26"/>
    <sheet name="37 " sheetId="22" r:id="rId27"/>
    <sheet name="38 " sheetId="23" r:id="rId28"/>
    <sheet name="39" sheetId="65" r:id="rId29"/>
    <sheet name="40" sheetId="66" r:id="rId30"/>
    <sheet name="41" sheetId="68" r:id="rId31"/>
    <sheet name="42" sheetId="67" r:id="rId32"/>
    <sheet name="43" sheetId="69" r:id="rId33"/>
    <sheet name="44" sheetId="70" r:id="rId34"/>
    <sheet name="45" sheetId="73" r:id="rId35"/>
    <sheet name="46" sheetId="72" r:id="rId36"/>
    <sheet name="74" sheetId="71" r:id="rId37"/>
    <sheet name="ر-ت-ن16 الى 21 (2)" sheetId="52" r:id="rId38"/>
    <sheet name="54 " sheetId="26" r:id="rId39"/>
    <sheet name="55 " sheetId="27" r:id="rId40"/>
    <sheet name="56" sheetId="28" r:id="rId41"/>
    <sheet name="57" sheetId="53" r:id="rId42"/>
    <sheet name="58" sheetId="54" r:id="rId43"/>
    <sheet name="59" sheetId="29" r:id="rId44"/>
    <sheet name="60" sheetId="30" r:id="rId45"/>
    <sheet name="تابع 60" sheetId="31" r:id="rId46"/>
    <sheet name="61" sheetId="32" r:id="rId47"/>
    <sheet name="القسم - اهلي" sheetId="91" r:id="rId48"/>
    <sheet name="62" sheetId="76" r:id="rId49"/>
    <sheet name="63" sheetId="77" r:id="rId50"/>
    <sheet name="64 الى 72" sheetId="78" r:id="rId51"/>
    <sheet name="73" sheetId="79" r:id="rId52"/>
    <sheet name="ر-ت-ن74الى 79" sheetId="80" r:id="rId53"/>
    <sheet name="الديني" sheetId="81" r:id="rId54"/>
    <sheet name="80" sheetId="82" r:id="rId55"/>
    <sheet name="81" sheetId="83" r:id="rId56"/>
    <sheet name="82الى 90" sheetId="84" r:id="rId57"/>
    <sheet name="91" sheetId="85" r:id="rId58"/>
    <sheet name="92الى 97" sheetId="86" r:id="rId59"/>
    <sheet name="فروقات" sheetId="87" r:id="rId60"/>
    <sheet name="االخلاصة الاجمالية للثانوي " sheetId="88" r:id="rId61"/>
    <sheet name="مقارنة" sheetId="89" r:id="rId62"/>
    <sheet name="الارشاد والحاسوب واللغات " sheetId="90" r:id="rId63"/>
  </sheets>
  <calcPr calcId="124519"/>
  <fileRecoveryPr dataExtractLoad="1"/>
</workbook>
</file>

<file path=xl/calcChain.xml><?xml version="1.0" encoding="utf-8"?>
<calcChain xmlns="http://schemas.openxmlformats.org/spreadsheetml/2006/main">
  <c r="J27" i="90"/>
  <c r="I27"/>
  <c r="H27"/>
  <c r="G27"/>
  <c r="F27"/>
  <c r="E27"/>
  <c r="D27"/>
  <c r="C27"/>
  <c r="AI27" i="89"/>
  <c r="AH27"/>
  <c r="AF27"/>
  <c r="AE27"/>
  <c r="AC27"/>
  <c r="AB27"/>
  <c r="AD27" s="1"/>
  <c r="Z27"/>
  <c r="Y27"/>
  <c r="M27"/>
  <c r="L27"/>
  <c r="J27"/>
  <c r="I27"/>
  <c r="G27"/>
  <c r="F27"/>
  <c r="D27"/>
  <c r="C27"/>
  <c r="AJ26"/>
  <c r="AG26"/>
  <c r="AD26"/>
  <c r="X26"/>
  <c r="U26"/>
  <c r="N26"/>
  <c r="K26"/>
  <c r="H26"/>
  <c r="E26"/>
  <c r="AJ25"/>
  <c r="AG25"/>
  <c r="AD25"/>
  <c r="X25"/>
  <c r="U25"/>
  <c r="N25"/>
  <c r="K25"/>
  <c r="H25"/>
  <c r="E25"/>
  <c r="AJ24"/>
  <c r="AG24"/>
  <c r="AD24"/>
  <c r="X24"/>
  <c r="U24"/>
  <c r="N24"/>
  <c r="K24"/>
  <c r="H24"/>
  <c r="E24"/>
  <c r="AJ23"/>
  <c r="AG23"/>
  <c r="AD23"/>
  <c r="X23"/>
  <c r="U23"/>
  <c r="N23"/>
  <c r="K23"/>
  <c r="H23"/>
  <c r="E23"/>
  <c r="AJ22"/>
  <c r="AG22"/>
  <c r="AD22"/>
  <c r="X22"/>
  <c r="U22"/>
  <c r="N22"/>
  <c r="K22"/>
  <c r="H22"/>
  <c r="E22"/>
  <c r="AJ21"/>
  <c r="AG21"/>
  <c r="AD21"/>
  <c r="X21"/>
  <c r="U21"/>
  <c r="N21"/>
  <c r="K21"/>
  <c r="H21"/>
  <c r="E21"/>
  <c r="AJ20"/>
  <c r="AG20"/>
  <c r="AD20"/>
  <c r="X20"/>
  <c r="U20"/>
  <c r="N20"/>
  <c r="K20"/>
  <c r="H20"/>
  <c r="E20"/>
  <c r="AJ19"/>
  <c r="AG19"/>
  <c r="AD19"/>
  <c r="X19"/>
  <c r="U19"/>
  <c r="N19"/>
  <c r="K19"/>
  <c r="H19"/>
  <c r="E19"/>
  <c r="AJ18"/>
  <c r="AG18"/>
  <c r="AD18"/>
  <c r="AA18"/>
  <c r="X18"/>
  <c r="U18"/>
  <c r="N18"/>
  <c r="K18"/>
  <c r="H18"/>
  <c r="E18"/>
  <c r="AJ16"/>
  <c r="AG16"/>
  <c r="AD16"/>
  <c r="AA16"/>
  <c r="X16"/>
  <c r="U16"/>
  <c r="N16"/>
  <c r="K16"/>
  <c r="H16"/>
  <c r="E16"/>
  <c r="AJ15"/>
  <c r="AG15"/>
  <c r="AD15"/>
  <c r="AA15"/>
  <c r="X15"/>
  <c r="U15"/>
  <c r="N15"/>
  <c r="K15"/>
  <c r="H15"/>
  <c r="E15"/>
  <c r="AJ14"/>
  <c r="AG14"/>
  <c r="AD14"/>
  <c r="AA14"/>
  <c r="X14"/>
  <c r="U14"/>
  <c r="N14"/>
  <c r="K14"/>
  <c r="H14"/>
  <c r="E14"/>
  <c r="AJ13"/>
  <c r="AG13"/>
  <c r="AD13"/>
  <c r="AA13"/>
  <c r="X13"/>
  <c r="U13"/>
  <c r="N13"/>
  <c r="K13"/>
  <c r="H13"/>
  <c r="E13"/>
  <c r="AJ12"/>
  <c r="AG12"/>
  <c r="AD12"/>
  <c r="AA12"/>
  <c r="X12"/>
  <c r="U12"/>
  <c r="N12"/>
  <c r="K12"/>
  <c r="H12"/>
  <c r="E12"/>
  <c r="AJ11"/>
  <c r="AG11"/>
  <c r="AD11"/>
  <c r="AA11"/>
  <c r="X11"/>
  <c r="U11"/>
  <c r="N11"/>
  <c r="K11"/>
  <c r="H11"/>
  <c r="E11"/>
  <c r="AJ10"/>
  <c r="AG10"/>
  <c r="AD10"/>
  <c r="AA10"/>
  <c r="X10"/>
  <c r="U10"/>
  <c r="N10"/>
  <c r="K10"/>
  <c r="H10"/>
  <c r="E10"/>
  <c r="AJ9"/>
  <c r="AG9"/>
  <c r="AD9"/>
  <c r="AA9"/>
  <c r="X9"/>
  <c r="U9"/>
  <c r="N9"/>
  <c r="K9"/>
  <c r="H9"/>
  <c r="E9"/>
  <c r="AJ8"/>
  <c r="AJ27" s="1"/>
  <c r="AG8"/>
  <c r="AG27" s="1"/>
  <c r="AD8"/>
  <c r="AA8"/>
  <c r="AA27" s="1"/>
  <c r="X8"/>
  <c r="X27" s="1"/>
  <c r="U8"/>
  <c r="N8"/>
  <c r="N27" s="1"/>
  <c r="K8"/>
  <c r="K27" s="1"/>
  <c r="H8"/>
  <c r="H27" s="1"/>
  <c r="E8"/>
  <c r="E27" s="1"/>
  <c r="AQ25" i="88"/>
  <c r="AO25"/>
  <c r="AA25"/>
  <c r="AP25" s="1"/>
  <c r="J25"/>
  <c r="AN25" s="1"/>
  <c r="I25"/>
  <c r="AM25" s="1"/>
  <c r="H25"/>
  <c r="AL25" s="1"/>
  <c r="G25"/>
  <c r="AK25" s="1"/>
  <c r="F25"/>
  <c r="AJ25" s="1"/>
  <c r="E25"/>
  <c r="AI25" s="1"/>
  <c r="D25"/>
  <c r="AH25" s="1"/>
  <c r="C25"/>
  <c r="AG25" s="1"/>
  <c r="AQ24"/>
  <c r="AP24"/>
  <c r="AO24"/>
  <c r="AN24"/>
  <c r="AM24"/>
  <c r="AL24"/>
  <c r="AK24"/>
  <c r="AJ24"/>
  <c r="AI24"/>
  <c r="AH24"/>
  <c r="AG24"/>
  <c r="AQ23"/>
  <c r="AP23"/>
  <c r="AO23"/>
  <c r="AN23"/>
  <c r="AM23"/>
  <c r="AL23"/>
  <c r="AK23"/>
  <c r="AJ23"/>
  <c r="AI23"/>
  <c r="AH23"/>
  <c r="AG23"/>
  <c r="AQ22"/>
  <c r="AP22"/>
  <c r="AO22"/>
  <c r="AN22"/>
  <c r="AM22"/>
  <c r="AL22"/>
  <c r="AK22"/>
  <c r="AJ22"/>
  <c r="AI22"/>
  <c r="AH22"/>
  <c r="AG22"/>
  <c r="AQ21"/>
  <c r="AP21"/>
  <c r="AO21"/>
  <c r="AN21"/>
  <c r="AM21"/>
  <c r="AL21"/>
  <c r="AK21"/>
  <c r="AJ21"/>
  <c r="AI21"/>
  <c r="AH21"/>
  <c r="AG21"/>
  <c r="AQ20"/>
  <c r="AP20"/>
  <c r="AO20"/>
  <c r="AN20"/>
  <c r="AM20"/>
  <c r="AL20"/>
  <c r="AK20"/>
  <c r="AJ20"/>
  <c r="AI20"/>
  <c r="AH20"/>
  <c r="AG20"/>
  <c r="AQ19"/>
  <c r="AP19"/>
  <c r="AO19"/>
  <c r="AN19"/>
  <c r="AM19"/>
  <c r="AL19"/>
  <c r="AK19"/>
  <c r="AJ19"/>
  <c r="AI19"/>
  <c r="AH19"/>
  <c r="AG19"/>
  <c r="AQ18"/>
  <c r="AP18"/>
  <c r="AO18"/>
  <c r="AN18"/>
  <c r="AM18"/>
  <c r="AL18"/>
  <c r="AK18"/>
  <c r="AJ18"/>
  <c r="AI18"/>
  <c r="AH18"/>
  <c r="AG18"/>
  <c r="AQ17"/>
  <c r="AP17"/>
  <c r="AO17"/>
  <c r="AN17"/>
  <c r="AM17"/>
  <c r="AL17"/>
  <c r="AK17"/>
  <c r="AJ17"/>
  <c r="AI17"/>
  <c r="AH17"/>
  <c r="AG17"/>
  <c r="AQ16"/>
  <c r="AP16"/>
  <c r="AO16"/>
  <c r="AN16"/>
  <c r="AM16"/>
  <c r="AL16"/>
  <c r="AK16"/>
  <c r="AJ16"/>
  <c r="AI16"/>
  <c r="AH16"/>
  <c r="AG16"/>
  <c r="AQ15"/>
  <c r="AP15"/>
  <c r="AO15"/>
  <c r="AN15"/>
  <c r="AM15"/>
  <c r="AL15"/>
  <c r="AK15"/>
  <c r="AJ15"/>
  <c r="AI15"/>
  <c r="AH15"/>
  <c r="AG15"/>
  <c r="AQ14"/>
  <c r="AP14"/>
  <c r="AO14"/>
  <c r="AN14"/>
  <c r="AM14"/>
  <c r="AL14"/>
  <c r="AK14"/>
  <c r="AJ14"/>
  <c r="AI14"/>
  <c r="AH14"/>
  <c r="AG14"/>
  <c r="AQ13"/>
  <c r="AP13"/>
  <c r="AO13"/>
  <c r="AN13"/>
  <c r="AM13"/>
  <c r="AL13"/>
  <c r="AK13"/>
  <c r="AJ13"/>
  <c r="AI13"/>
  <c r="AH13"/>
  <c r="AG13"/>
  <c r="AQ12"/>
  <c r="AP12"/>
  <c r="AO12"/>
  <c r="AN12"/>
  <c r="AM12"/>
  <c r="AL12"/>
  <c r="AK12"/>
  <c r="AJ12"/>
  <c r="AI12"/>
  <c r="AH12"/>
  <c r="AG12"/>
  <c r="AQ11"/>
  <c r="AP11"/>
  <c r="AO11"/>
  <c r="AN11"/>
  <c r="AM11"/>
  <c r="AL11"/>
  <c r="AK11"/>
  <c r="AJ11"/>
  <c r="AI11"/>
  <c r="AH11"/>
  <c r="AG11"/>
  <c r="AQ10"/>
  <c r="AP10"/>
  <c r="AO10"/>
  <c r="AN10"/>
  <c r="AM10"/>
  <c r="AL10"/>
  <c r="AK10"/>
  <c r="AJ10"/>
  <c r="AI10"/>
  <c r="AH10"/>
  <c r="AG10"/>
  <c r="AQ9"/>
  <c r="AP9"/>
  <c r="AO9"/>
  <c r="AN9"/>
  <c r="AM9"/>
  <c r="AL9"/>
  <c r="AK9"/>
  <c r="AJ9"/>
  <c r="AI9"/>
  <c r="AH9"/>
  <c r="AG9"/>
  <c r="AQ8"/>
  <c r="AP8"/>
  <c r="AO8"/>
  <c r="AN8"/>
  <c r="AM8"/>
  <c r="AL8"/>
  <c r="AK8"/>
  <c r="AJ8"/>
  <c r="AI8"/>
  <c r="AH8"/>
  <c r="AG8"/>
  <c r="AQ7"/>
  <c r="AP7"/>
  <c r="AO7"/>
  <c r="AN7"/>
  <c r="AM7"/>
  <c r="AL7"/>
  <c r="AK7"/>
  <c r="AJ7"/>
  <c r="AI7"/>
  <c r="AH7"/>
  <c r="AG7"/>
  <c r="AQ6"/>
  <c r="AP6"/>
  <c r="AO6"/>
  <c r="AN6"/>
  <c r="AM6"/>
  <c r="AL6"/>
  <c r="AK6"/>
  <c r="AJ6"/>
  <c r="AI6"/>
  <c r="AH6"/>
  <c r="AG6"/>
  <c r="FC27" i="86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FE26"/>
  <c r="FD26"/>
  <c r="FF26" s="1"/>
  <c r="ED26"/>
  <c r="EC26"/>
  <c r="EE26" s="1"/>
  <c r="DA26"/>
  <c r="CZ26"/>
  <c r="DB26" s="1"/>
  <c r="BZ26"/>
  <c r="BY26"/>
  <c r="CA26" s="1"/>
  <c r="AY26"/>
  <c r="AX26"/>
  <c r="AZ26" s="1"/>
  <c r="X26"/>
  <c r="W26"/>
  <c r="Y26" s="1"/>
  <c r="FE25"/>
  <c r="FD25"/>
  <c r="FF25" s="1"/>
  <c r="ED25"/>
  <c r="EC25"/>
  <c r="EE25" s="1"/>
  <c r="DA25"/>
  <c r="CZ25"/>
  <c r="DB25" s="1"/>
  <c r="BZ25"/>
  <c r="BY25"/>
  <c r="CA25" s="1"/>
  <c r="AY25"/>
  <c r="AX25"/>
  <c r="AZ25" s="1"/>
  <c r="X25"/>
  <c r="W25"/>
  <c r="Y25" s="1"/>
  <c r="FE24"/>
  <c r="FD24"/>
  <c r="FF24" s="1"/>
  <c r="ED24"/>
  <c r="EC24"/>
  <c r="EE24" s="1"/>
  <c r="DA24"/>
  <c r="CZ24"/>
  <c r="DB24" s="1"/>
  <c r="BZ24"/>
  <c r="BY24"/>
  <c r="CA24" s="1"/>
  <c r="AY24"/>
  <c r="AX24"/>
  <c r="AZ24" s="1"/>
  <c r="X24"/>
  <c r="W24"/>
  <c r="Y24" s="1"/>
  <c r="FE23"/>
  <c r="FD23"/>
  <c r="FF23" s="1"/>
  <c r="ED23"/>
  <c r="EC23"/>
  <c r="EE23" s="1"/>
  <c r="DA23"/>
  <c r="CZ23"/>
  <c r="DB23" s="1"/>
  <c r="BZ23"/>
  <c r="BY23"/>
  <c r="CA23" s="1"/>
  <c r="AY23"/>
  <c r="AX23"/>
  <c r="AZ23" s="1"/>
  <c r="X23"/>
  <c r="W23"/>
  <c r="Y23" s="1"/>
  <c r="FE22"/>
  <c r="FD22"/>
  <c r="FF22" s="1"/>
  <c r="ED22"/>
  <c r="EC22"/>
  <c r="EE22" s="1"/>
  <c r="DA22"/>
  <c r="CZ22"/>
  <c r="DB22" s="1"/>
  <c r="BZ22"/>
  <c r="BY22"/>
  <c r="CA22" s="1"/>
  <c r="AY22"/>
  <c r="AX22"/>
  <c r="AZ22" s="1"/>
  <c r="X22"/>
  <c r="W22"/>
  <c r="Y22" s="1"/>
  <c r="FE21"/>
  <c r="FD21"/>
  <c r="FF21" s="1"/>
  <c r="ED21"/>
  <c r="EC21"/>
  <c r="EE21" s="1"/>
  <c r="DA21"/>
  <c r="CZ21"/>
  <c r="DB21" s="1"/>
  <c r="BZ21"/>
  <c r="BY21"/>
  <c r="CA21" s="1"/>
  <c r="AY21"/>
  <c r="AX21"/>
  <c r="AZ21" s="1"/>
  <c r="X21"/>
  <c r="W21"/>
  <c r="Y21" s="1"/>
  <c r="FE20"/>
  <c r="FD20"/>
  <c r="FF20" s="1"/>
  <c r="ED20"/>
  <c r="EC20"/>
  <c r="EE20" s="1"/>
  <c r="DA20"/>
  <c r="CZ20"/>
  <c r="DB20" s="1"/>
  <c r="BZ20"/>
  <c r="BY20"/>
  <c r="CA20" s="1"/>
  <c r="AY20"/>
  <c r="AX20"/>
  <c r="AZ20" s="1"/>
  <c r="X20"/>
  <c r="W20"/>
  <c r="Y20" s="1"/>
  <c r="FE19"/>
  <c r="FD19"/>
  <c r="FF19" s="1"/>
  <c r="ED19"/>
  <c r="EC19"/>
  <c r="EE19" s="1"/>
  <c r="DA19"/>
  <c r="CZ19"/>
  <c r="DB19" s="1"/>
  <c r="BZ19"/>
  <c r="BY19"/>
  <c r="CA19" s="1"/>
  <c r="AY19"/>
  <c r="AX19"/>
  <c r="AZ19" s="1"/>
  <c r="X19"/>
  <c r="W19"/>
  <c r="Y19" s="1"/>
  <c r="FE18"/>
  <c r="FD18"/>
  <c r="FF18" s="1"/>
  <c r="ED18"/>
  <c r="EC18"/>
  <c r="EE18" s="1"/>
  <c r="DA18"/>
  <c r="CZ18"/>
  <c r="DB18" s="1"/>
  <c r="BZ18"/>
  <c r="BY18"/>
  <c r="CA18" s="1"/>
  <c r="AY18"/>
  <c r="AX18"/>
  <c r="AZ18" s="1"/>
  <c r="X18"/>
  <c r="W18"/>
  <c r="Y18" s="1"/>
  <c r="FE17"/>
  <c r="FD17"/>
  <c r="FF17" s="1"/>
  <c r="ED17"/>
  <c r="EC17"/>
  <c r="EE17" s="1"/>
  <c r="DA17"/>
  <c r="CZ17"/>
  <c r="DB17" s="1"/>
  <c r="BZ17"/>
  <c r="BY17"/>
  <c r="CA17" s="1"/>
  <c r="AY17"/>
  <c r="AX17"/>
  <c r="AZ17" s="1"/>
  <c r="X17"/>
  <c r="W17"/>
  <c r="Y17" s="1"/>
  <c r="FE16"/>
  <c r="FD16"/>
  <c r="FF16" s="1"/>
  <c r="ED16"/>
  <c r="EC16"/>
  <c r="EE16" s="1"/>
  <c r="DA16"/>
  <c r="CZ16"/>
  <c r="DB16" s="1"/>
  <c r="BZ16"/>
  <c r="BY16"/>
  <c r="CA16" s="1"/>
  <c r="AY16"/>
  <c r="AX16"/>
  <c r="AZ16" s="1"/>
  <c r="X16"/>
  <c r="W16"/>
  <c r="Y16" s="1"/>
  <c r="FE15"/>
  <c r="FD15"/>
  <c r="FF15" s="1"/>
  <c r="ED15"/>
  <c r="EC15"/>
  <c r="EE15" s="1"/>
  <c r="DA15"/>
  <c r="CZ15"/>
  <c r="DB15" s="1"/>
  <c r="BZ15"/>
  <c r="BY15"/>
  <c r="CA15" s="1"/>
  <c r="AY15"/>
  <c r="AX15"/>
  <c r="AZ15" s="1"/>
  <c r="X15"/>
  <c r="W15"/>
  <c r="Y15" s="1"/>
  <c r="FE14"/>
  <c r="FD14"/>
  <c r="FF14" s="1"/>
  <c r="ED14"/>
  <c r="EC14"/>
  <c r="EE14" s="1"/>
  <c r="DA14"/>
  <c r="CZ14"/>
  <c r="DB14" s="1"/>
  <c r="BZ14"/>
  <c r="BY14"/>
  <c r="CA14" s="1"/>
  <c r="AY14"/>
  <c r="AX14"/>
  <c r="AZ14" s="1"/>
  <c r="X14"/>
  <c r="W14"/>
  <c r="Y14" s="1"/>
  <c r="FE13"/>
  <c r="FD13"/>
  <c r="FF13" s="1"/>
  <c r="ED13"/>
  <c r="EC13"/>
  <c r="EE13" s="1"/>
  <c r="DA13"/>
  <c r="CZ13"/>
  <c r="DB13" s="1"/>
  <c r="BZ13"/>
  <c r="BY13"/>
  <c r="CA13" s="1"/>
  <c r="AY13"/>
  <c r="AX13"/>
  <c r="AZ13" s="1"/>
  <c r="X13"/>
  <c r="W13"/>
  <c r="Y13" s="1"/>
  <c r="FE12"/>
  <c r="FD12"/>
  <c r="FF12" s="1"/>
  <c r="ED12"/>
  <c r="EC12"/>
  <c r="EE12" s="1"/>
  <c r="DA12"/>
  <c r="CZ12"/>
  <c r="DB12" s="1"/>
  <c r="BZ12"/>
  <c r="BY12"/>
  <c r="CA12" s="1"/>
  <c r="AY12"/>
  <c r="AX12"/>
  <c r="AZ12" s="1"/>
  <c r="X12"/>
  <c r="W12"/>
  <c r="Y12" s="1"/>
  <c r="FE11"/>
  <c r="FD11"/>
  <c r="FF11" s="1"/>
  <c r="ED11"/>
  <c r="EC11"/>
  <c r="EE11" s="1"/>
  <c r="DA11"/>
  <c r="CZ11"/>
  <c r="DB11" s="1"/>
  <c r="BZ11"/>
  <c r="BY11"/>
  <c r="CA11" s="1"/>
  <c r="AY11"/>
  <c r="AX11"/>
  <c r="AZ11" s="1"/>
  <c r="X11"/>
  <c r="W11"/>
  <c r="Y11" s="1"/>
  <c r="FE10"/>
  <c r="FD10"/>
  <c r="FF10" s="1"/>
  <c r="ED10"/>
  <c r="EC10"/>
  <c r="EE10" s="1"/>
  <c r="DA10"/>
  <c r="CZ10"/>
  <c r="DB10" s="1"/>
  <c r="BZ10"/>
  <c r="BY10"/>
  <c r="CA10" s="1"/>
  <c r="AY10"/>
  <c r="AX10"/>
  <c r="AZ10" s="1"/>
  <c r="X10"/>
  <c r="W10"/>
  <c r="Y10" s="1"/>
  <c r="FE9"/>
  <c r="FD9"/>
  <c r="FF9" s="1"/>
  <c r="ED9"/>
  <c r="EC9"/>
  <c r="EE9" s="1"/>
  <c r="DA9"/>
  <c r="CZ9"/>
  <c r="DB9" s="1"/>
  <c r="BZ9"/>
  <c r="BY9"/>
  <c r="CA9" s="1"/>
  <c r="AY9"/>
  <c r="AX9"/>
  <c r="AZ9" s="1"/>
  <c r="X9"/>
  <c r="W9"/>
  <c r="Y9" s="1"/>
  <c r="FE8"/>
  <c r="FE27" s="1"/>
  <c r="FD8"/>
  <c r="FD27" s="1"/>
  <c r="ED8"/>
  <c r="ED27" s="1"/>
  <c r="EC8"/>
  <c r="EC27" s="1"/>
  <c r="DA8"/>
  <c r="DA27" s="1"/>
  <c r="CZ8"/>
  <c r="CZ27" s="1"/>
  <c r="BZ8"/>
  <c r="BZ27" s="1"/>
  <c r="BY8"/>
  <c r="BY27" s="1"/>
  <c r="AY8"/>
  <c r="AY27" s="1"/>
  <c r="AX8"/>
  <c r="AX27" s="1"/>
  <c r="X8"/>
  <c r="X27" s="1"/>
  <c r="W8"/>
  <c r="W27" s="1"/>
  <c r="AB18" i="85"/>
  <c r="AA18"/>
  <c r="Z18"/>
  <c r="Y18"/>
  <c r="X18"/>
  <c r="W18"/>
  <c r="V18"/>
  <c r="U18"/>
  <c r="T18"/>
  <c r="S18"/>
  <c r="P18"/>
  <c r="O18"/>
  <c r="N18"/>
  <c r="M18"/>
  <c r="L18"/>
  <c r="K18"/>
  <c r="G18"/>
  <c r="F18"/>
  <c r="E18"/>
  <c r="D18"/>
  <c r="C18"/>
  <c r="B18"/>
  <c r="AD17"/>
  <c r="AG17" s="1"/>
  <c r="AC17"/>
  <c r="AF17" s="1"/>
  <c r="I17"/>
  <c r="H17"/>
  <c r="J17" s="1"/>
  <c r="AD16"/>
  <c r="AG16" s="1"/>
  <c r="AC16"/>
  <c r="AE16" s="1"/>
  <c r="I16"/>
  <c r="H16"/>
  <c r="J16" s="1"/>
  <c r="AD15"/>
  <c r="AG15" s="1"/>
  <c r="AC15"/>
  <c r="AE15" s="1"/>
  <c r="I15"/>
  <c r="H15"/>
  <c r="AF15" s="1"/>
  <c r="AD14"/>
  <c r="AC14"/>
  <c r="AE14" s="1"/>
  <c r="I14"/>
  <c r="AG14" s="1"/>
  <c r="H14"/>
  <c r="J14" s="1"/>
  <c r="AD13"/>
  <c r="AG13" s="1"/>
  <c r="AC13"/>
  <c r="AE13" s="1"/>
  <c r="I13"/>
  <c r="H13"/>
  <c r="AF13" s="1"/>
  <c r="AD12"/>
  <c r="AC12"/>
  <c r="AE12" s="1"/>
  <c r="I12"/>
  <c r="AG12" s="1"/>
  <c r="H12"/>
  <c r="J12" s="1"/>
  <c r="AD11"/>
  <c r="AG11" s="1"/>
  <c r="AC11"/>
  <c r="AE11" s="1"/>
  <c r="I11"/>
  <c r="H11"/>
  <c r="AF11" s="1"/>
  <c r="AD10"/>
  <c r="AC10"/>
  <c r="AE10" s="1"/>
  <c r="I10"/>
  <c r="AG10" s="1"/>
  <c r="H10"/>
  <c r="J10" s="1"/>
  <c r="AD9"/>
  <c r="AG9" s="1"/>
  <c r="AC9"/>
  <c r="AE9" s="1"/>
  <c r="I9"/>
  <c r="H9"/>
  <c r="AF9" s="1"/>
  <c r="AD8"/>
  <c r="AD18" s="1"/>
  <c r="AC8"/>
  <c r="AC18" s="1"/>
  <c r="AE18" s="1"/>
  <c r="I8"/>
  <c r="I18" s="1"/>
  <c r="H8"/>
  <c r="H18" s="1"/>
  <c r="L367" i="84"/>
  <c r="K367"/>
  <c r="J367"/>
  <c r="I367"/>
  <c r="H367"/>
  <c r="G367"/>
  <c r="F367"/>
  <c r="E367"/>
  <c r="D367"/>
  <c r="C367"/>
  <c r="N366"/>
  <c r="M366"/>
  <c r="O366" s="1"/>
  <c r="N365"/>
  <c r="M365"/>
  <c r="O365" s="1"/>
  <c r="N364"/>
  <c r="M364"/>
  <c r="O364" s="1"/>
  <c r="N363"/>
  <c r="M363"/>
  <c r="O363" s="1"/>
  <c r="N362"/>
  <c r="M362"/>
  <c r="O362" s="1"/>
  <c r="N361"/>
  <c r="M361"/>
  <c r="O361" s="1"/>
  <c r="N360"/>
  <c r="M360"/>
  <c r="O360" s="1"/>
  <c r="N359"/>
  <c r="M359"/>
  <c r="O359" s="1"/>
  <c r="N358"/>
  <c r="M358"/>
  <c r="O358" s="1"/>
  <c r="N357"/>
  <c r="M357"/>
  <c r="O357" s="1"/>
  <c r="N356"/>
  <c r="M356"/>
  <c r="O356" s="1"/>
  <c r="N355"/>
  <c r="M355"/>
  <c r="O355" s="1"/>
  <c r="N354"/>
  <c r="M354"/>
  <c r="O354" s="1"/>
  <c r="N353"/>
  <c r="M353"/>
  <c r="O353" s="1"/>
  <c r="N352"/>
  <c r="M352"/>
  <c r="O352" s="1"/>
  <c r="N351"/>
  <c r="M351"/>
  <c r="O351" s="1"/>
  <c r="N350"/>
  <c r="M350"/>
  <c r="O350" s="1"/>
  <c r="N349"/>
  <c r="M349"/>
  <c r="O349" s="1"/>
  <c r="N348"/>
  <c r="N367" s="1"/>
  <c r="M348"/>
  <c r="M367" s="1"/>
  <c r="L339"/>
  <c r="K339"/>
  <c r="J339"/>
  <c r="I339"/>
  <c r="H339"/>
  <c r="G339"/>
  <c r="F339"/>
  <c r="E339"/>
  <c r="D339"/>
  <c r="C339"/>
  <c r="N338"/>
  <c r="M338"/>
  <c r="O338" s="1"/>
  <c r="N337"/>
  <c r="M337"/>
  <c r="O337" s="1"/>
  <c r="N336"/>
  <c r="M336"/>
  <c r="O336" s="1"/>
  <c r="N335"/>
  <c r="M335"/>
  <c r="O335" s="1"/>
  <c r="N334"/>
  <c r="M334"/>
  <c r="O334" s="1"/>
  <c r="N333"/>
  <c r="M333"/>
  <c r="O333" s="1"/>
  <c r="N332"/>
  <c r="M332"/>
  <c r="O332" s="1"/>
  <c r="N331"/>
  <c r="M331"/>
  <c r="O331" s="1"/>
  <c r="N330"/>
  <c r="M330"/>
  <c r="O330" s="1"/>
  <c r="N329"/>
  <c r="M329"/>
  <c r="O329" s="1"/>
  <c r="N328"/>
  <c r="M328"/>
  <c r="O328" s="1"/>
  <c r="N327"/>
  <c r="M327"/>
  <c r="O327" s="1"/>
  <c r="N326"/>
  <c r="M326"/>
  <c r="O326" s="1"/>
  <c r="N325"/>
  <c r="M325"/>
  <c r="O325" s="1"/>
  <c r="N324"/>
  <c r="M324"/>
  <c r="O324" s="1"/>
  <c r="N323"/>
  <c r="M323"/>
  <c r="O323" s="1"/>
  <c r="N322"/>
  <c r="M322"/>
  <c r="O322" s="1"/>
  <c r="N321"/>
  <c r="M321"/>
  <c r="O321" s="1"/>
  <c r="N320"/>
  <c r="N339" s="1"/>
  <c r="M320"/>
  <c r="M339" s="1"/>
  <c r="L311"/>
  <c r="K311"/>
  <c r="J311"/>
  <c r="I311"/>
  <c r="H311"/>
  <c r="G311"/>
  <c r="F311"/>
  <c r="E311"/>
  <c r="D311"/>
  <c r="C311"/>
  <c r="N310"/>
  <c r="M310"/>
  <c r="O310" s="1"/>
  <c r="N309"/>
  <c r="M309"/>
  <c r="O309" s="1"/>
  <c r="N308"/>
  <c r="M308"/>
  <c r="O308" s="1"/>
  <c r="N307"/>
  <c r="M307"/>
  <c r="O307" s="1"/>
  <c r="N306"/>
  <c r="M306"/>
  <c r="O306" s="1"/>
  <c r="N305"/>
  <c r="M305"/>
  <c r="O305" s="1"/>
  <c r="N304"/>
  <c r="M304"/>
  <c r="O304" s="1"/>
  <c r="N303"/>
  <c r="M303"/>
  <c r="O303" s="1"/>
  <c r="N302"/>
  <c r="M302"/>
  <c r="O302" s="1"/>
  <c r="N301"/>
  <c r="M301"/>
  <c r="O301" s="1"/>
  <c r="N300"/>
  <c r="M300"/>
  <c r="O300" s="1"/>
  <c r="N299"/>
  <c r="M299"/>
  <c r="O299" s="1"/>
  <c r="N298"/>
  <c r="M298"/>
  <c r="O298" s="1"/>
  <c r="N297"/>
  <c r="M297"/>
  <c r="O297" s="1"/>
  <c r="N296"/>
  <c r="M296"/>
  <c r="O296" s="1"/>
  <c r="N295"/>
  <c r="M295"/>
  <c r="O295" s="1"/>
  <c r="N294"/>
  <c r="M294"/>
  <c r="O294" s="1"/>
  <c r="N293"/>
  <c r="M293"/>
  <c r="O293" s="1"/>
  <c r="N292"/>
  <c r="N311" s="1"/>
  <c r="M292"/>
  <c r="M311" s="1"/>
  <c r="L281"/>
  <c r="K281"/>
  <c r="J281"/>
  <c r="I281"/>
  <c r="H281"/>
  <c r="G281"/>
  <c r="F281"/>
  <c r="E281"/>
  <c r="D281"/>
  <c r="N281" s="1"/>
  <c r="C281"/>
  <c r="M281" s="1"/>
  <c r="O281" s="1"/>
  <c r="L280"/>
  <c r="K280"/>
  <c r="J280"/>
  <c r="I280"/>
  <c r="H280"/>
  <c r="G280"/>
  <c r="F280"/>
  <c r="E280"/>
  <c r="D280"/>
  <c r="N280" s="1"/>
  <c r="C280"/>
  <c r="M280" s="1"/>
  <c r="O280" s="1"/>
  <c r="L279"/>
  <c r="K279"/>
  <c r="J279"/>
  <c r="I279"/>
  <c r="H279"/>
  <c r="G279"/>
  <c r="F279"/>
  <c r="E279"/>
  <c r="D279"/>
  <c r="N279" s="1"/>
  <c r="C279"/>
  <c r="M279" s="1"/>
  <c r="O279" s="1"/>
  <c r="L278"/>
  <c r="K278"/>
  <c r="J278"/>
  <c r="I278"/>
  <c r="H278"/>
  <c r="G278"/>
  <c r="F278"/>
  <c r="E278"/>
  <c r="D278"/>
  <c r="N278" s="1"/>
  <c r="C278"/>
  <c r="M278" s="1"/>
  <c r="O278" s="1"/>
  <c r="L277"/>
  <c r="K277"/>
  <c r="J277"/>
  <c r="I277"/>
  <c r="H277"/>
  <c r="G277"/>
  <c r="F277"/>
  <c r="E277"/>
  <c r="D277"/>
  <c r="N277" s="1"/>
  <c r="C277"/>
  <c r="M277" s="1"/>
  <c r="O277" s="1"/>
  <c r="L276"/>
  <c r="K276"/>
  <c r="J276"/>
  <c r="I276"/>
  <c r="H276"/>
  <c r="G276"/>
  <c r="F276"/>
  <c r="E276"/>
  <c r="D276"/>
  <c r="N276" s="1"/>
  <c r="C276"/>
  <c r="M276" s="1"/>
  <c r="O276" s="1"/>
  <c r="L275"/>
  <c r="K275"/>
  <c r="J275"/>
  <c r="I275"/>
  <c r="H275"/>
  <c r="G275"/>
  <c r="F275"/>
  <c r="E275"/>
  <c r="D275"/>
  <c r="N275" s="1"/>
  <c r="C275"/>
  <c r="M275" s="1"/>
  <c r="O275" s="1"/>
  <c r="L274"/>
  <c r="K274"/>
  <c r="J274"/>
  <c r="I274"/>
  <c r="H274"/>
  <c r="G274"/>
  <c r="F274"/>
  <c r="E274"/>
  <c r="D274"/>
  <c r="N274" s="1"/>
  <c r="C274"/>
  <c r="M274" s="1"/>
  <c r="O274" s="1"/>
  <c r="L273"/>
  <c r="K273"/>
  <c r="J273"/>
  <c r="I273"/>
  <c r="H273"/>
  <c r="G273"/>
  <c r="F273"/>
  <c r="E273"/>
  <c r="D273"/>
  <c r="N273" s="1"/>
  <c r="C273"/>
  <c r="M273" s="1"/>
  <c r="O273" s="1"/>
  <c r="L272"/>
  <c r="K272"/>
  <c r="J272"/>
  <c r="I272"/>
  <c r="H272"/>
  <c r="G272"/>
  <c r="F272"/>
  <c r="E272"/>
  <c r="D272"/>
  <c r="N272" s="1"/>
  <c r="C272"/>
  <c r="M272" s="1"/>
  <c r="O272" s="1"/>
  <c r="L271"/>
  <c r="K271"/>
  <c r="J271"/>
  <c r="I271"/>
  <c r="H271"/>
  <c r="G271"/>
  <c r="F271"/>
  <c r="E271"/>
  <c r="D271"/>
  <c r="N271" s="1"/>
  <c r="C271"/>
  <c r="M271" s="1"/>
  <c r="O271" s="1"/>
  <c r="L270"/>
  <c r="K270"/>
  <c r="J270"/>
  <c r="I270"/>
  <c r="H270"/>
  <c r="G270"/>
  <c r="F270"/>
  <c r="E270"/>
  <c r="D270"/>
  <c r="N270" s="1"/>
  <c r="C270"/>
  <c r="M270" s="1"/>
  <c r="O270" s="1"/>
  <c r="L269"/>
  <c r="K269"/>
  <c r="J269"/>
  <c r="I269"/>
  <c r="H269"/>
  <c r="G269"/>
  <c r="F269"/>
  <c r="E269"/>
  <c r="D269"/>
  <c r="N269" s="1"/>
  <c r="C269"/>
  <c r="M269" s="1"/>
  <c r="O269" s="1"/>
  <c r="L268"/>
  <c r="K268"/>
  <c r="J268"/>
  <c r="I268"/>
  <c r="H268"/>
  <c r="G268"/>
  <c r="F268"/>
  <c r="E268"/>
  <c r="D268"/>
  <c r="N268" s="1"/>
  <c r="C268"/>
  <c r="M268" s="1"/>
  <c r="O268" s="1"/>
  <c r="L267"/>
  <c r="K267"/>
  <c r="J267"/>
  <c r="I267"/>
  <c r="H267"/>
  <c r="G267"/>
  <c r="F267"/>
  <c r="E267"/>
  <c r="D267"/>
  <c r="N267" s="1"/>
  <c r="C267"/>
  <c r="M267" s="1"/>
  <c r="O267" s="1"/>
  <c r="L266"/>
  <c r="K266"/>
  <c r="J266"/>
  <c r="I266"/>
  <c r="H266"/>
  <c r="G266"/>
  <c r="F266"/>
  <c r="E266"/>
  <c r="D266"/>
  <c r="N266" s="1"/>
  <c r="C266"/>
  <c r="M266" s="1"/>
  <c r="O266" s="1"/>
  <c r="L265"/>
  <c r="K265"/>
  <c r="J265"/>
  <c r="I265"/>
  <c r="H265"/>
  <c r="G265"/>
  <c r="F265"/>
  <c r="E265"/>
  <c r="D265"/>
  <c r="N265" s="1"/>
  <c r="C265"/>
  <c r="M265" s="1"/>
  <c r="O265" s="1"/>
  <c r="L264"/>
  <c r="K264"/>
  <c r="J264"/>
  <c r="I264"/>
  <c r="H264"/>
  <c r="G264"/>
  <c r="F264"/>
  <c r="E264"/>
  <c r="D264"/>
  <c r="N264" s="1"/>
  <c r="C264"/>
  <c r="M264" s="1"/>
  <c r="O264" s="1"/>
  <c r="L263"/>
  <c r="L282" s="1"/>
  <c r="K263"/>
  <c r="K282" s="1"/>
  <c r="J263"/>
  <c r="J282" s="1"/>
  <c r="I263"/>
  <c r="I282" s="1"/>
  <c r="H263"/>
  <c r="H282" s="1"/>
  <c r="G263"/>
  <c r="G282" s="1"/>
  <c r="F263"/>
  <c r="F282" s="1"/>
  <c r="E263"/>
  <c r="E282" s="1"/>
  <c r="D263"/>
  <c r="N263" s="1"/>
  <c r="N282" s="1"/>
  <c r="C263"/>
  <c r="C282" s="1"/>
  <c r="L254"/>
  <c r="K254"/>
  <c r="J254"/>
  <c r="I254"/>
  <c r="H254"/>
  <c r="G254"/>
  <c r="F254"/>
  <c r="E254"/>
  <c r="D254"/>
  <c r="C254"/>
  <c r="N253"/>
  <c r="M253"/>
  <c r="O253" s="1"/>
  <c r="N252"/>
  <c r="M252"/>
  <c r="O252" s="1"/>
  <c r="N251"/>
  <c r="M251"/>
  <c r="O251" s="1"/>
  <c r="N250"/>
  <c r="M250"/>
  <c r="O250" s="1"/>
  <c r="N249"/>
  <c r="M249"/>
  <c r="O249" s="1"/>
  <c r="N248"/>
  <c r="M248"/>
  <c r="O248" s="1"/>
  <c r="N247"/>
  <c r="M247"/>
  <c r="O247" s="1"/>
  <c r="N246"/>
  <c r="M246"/>
  <c r="O246" s="1"/>
  <c r="N245"/>
  <c r="M245"/>
  <c r="O245" s="1"/>
  <c r="N244"/>
  <c r="M244"/>
  <c r="O244" s="1"/>
  <c r="N243"/>
  <c r="M243"/>
  <c r="O243" s="1"/>
  <c r="N242"/>
  <c r="M242"/>
  <c r="O242" s="1"/>
  <c r="N241"/>
  <c r="M241"/>
  <c r="O241" s="1"/>
  <c r="N240"/>
  <c r="M240"/>
  <c r="O240" s="1"/>
  <c r="N239"/>
  <c r="M239"/>
  <c r="O239" s="1"/>
  <c r="N238"/>
  <c r="M238"/>
  <c r="O238" s="1"/>
  <c r="N237"/>
  <c r="M237"/>
  <c r="O237" s="1"/>
  <c r="N236"/>
  <c r="M236"/>
  <c r="O236" s="1"/>
  <c r="N235"/>
  <c r="N254" s="1"/>
  <c r="M235"/>
  <c r="M254" s="1"/>
  <c r="L225"/>
  <c r="K225"/>
  <c r="J225"/>
  <c r="I225"/>
  <c r="H225"/>
  <c r="G225"/>
  <c r="F225"/>
  <c r="E225"/>
  <c r="D225"/>
  <c r="C225"/>
  <c r="N224"/>
  <c r="M224"/>
  <c r="O224" s="1"/>
  <c r="N223"/>
  <c r="M223"/>
  <c r="O223" s="1"/>
  <c r="N222"/>
  <c r="M222"/>
  <c r="O222" s="1"/>
  <c r="N221"/>
  <c r="M221"/>
  <c r="O221" s="1"/>
  <c r="N220"/>
  <c r="M220"/>
  <c r="O220" s="1"/>
  <c r="N219"/>
  <c r="M219"/>
  <c r="O219" s="1"/>
  <c r="N218"/>
  <c r="M218"/>
  <c r="O218" s="1"/>
  <c r="N217"/>
  <c r="M217"/>
  <c r="O217" s="1"/>
  <c r="N216"/>
  <c r="M216"/>
  <c r="O216" s="1"/>
  <c r="N215"/>
  <c r="M215"/>
  <c r="O215" s="1"/>
  <c r="N214"/>
  <c r="M214"/>
  <c r="O214" s="1"/>
  <c r="N213"/>
  <c r="M213"/>
  <c r="O213" s="1"/>
  <c r="N212"/>
  <c r="M212"/>
  <c r="O212" s="1"/>
  <c r="N211"/>
  <c r="M211"/>
  <c r="O211" s="1"/>
  <c r="N210"/>
  <c r="M210"/>
  <c r="O210" s="1"/>
  <c r="N209"/>
  <c r="M209"/>
  <c r="O209" s="1"/>
  <c r="N208"/>
  <c r="M208"/>
  <c r="O208" s="1"/>
  <c r="N207"/>
  <c r="M207"/>
  <c r="O207" s="1"/>
  <c r="N206"/>
  <c r="N225" s="1"/>
  <c r="M206"/>
  <c r="M225" s="1"/>
  <c r="L197"/>
  <c r="K197"/>
  <c r="J197"/>
  <c r="I197"/>
  <c r="H197"/>
  <c r="G197"/>
  <c r="F197"/>
  <c r="E197"/>
  <c r="D197"/>
  <c r="C197"/>
  <c r="N196"/>
  <c r="M196"/>
  <c r="O196" s="1"/>
  <c r="O167" s="1"/>
  <c r="N195"/>
  <c r="M195"/>
  <c r="O195" s="1"/>
  <c r="O166" s="1"/>
  <c r="N194"/>
  <c r="M194"/>
  <c r="O194" s="1"/>
  <c r="O165" s="1"/>
  <c r="N193"/>
  <c r="M193"/>
  <c r="O193" s="1"/>
  <c r="O164" s="1"/>
  <c r="N192"/>
  <c r="M192"/>
  <c r="O192" s="1"/>
  <c r="O163" s="1"/>
  <c r="N191"/>
  <c r="M191"/>
  <c r="O191" s="1"/>
  <c r="O162" s="1"/>
  <c r="N190"/>
  <c r="M190"/>
  <c r="O190" s="1"/>
  <c r="O161" s="1"/>
  <c r="N189"/>
  <c r="M189"/>
  <c r="O189" s="1"/>
  <c r="O160" s="1"/>
  <c r="N188"/>
  <c r="M188"/>
  <c r="O188" s="1"/>
  <c r="O159" s="1"/>
  <c r="N187"/>
  <c r="M187"/>
  <c r="O187" s="1"/>
  <c r="O158" s="1"/>
  <c r="N186"/>
  <c r="M186"/>
  <c r="O186" s="1"/>
  <c r="O157" s="1"/>
  <c r="N185"/>
  <c r="M185"/>
  <c r="O185" s="1"/>
  <c r="O156" s="1"/>
  <c r="N184"/>
  <c r="M184"/>
  <c r="O184" s="1"/>
  <c r="O155" s="1"/>
  <c r="N183"/>
  <c r="M183"/>
  <c r="O183" s="1"/>
  <c r="O154" s="1"/>
  <c r="N182"/>
  <c r="M182"/>
  <c r="O182" s="1"/>
  <c r="O153" s="1"/>
  <c r="N181"/>
  <c r="M181"/>
  <c r="O181" s="1"/>
  <c r="O152" s="1"/>
  <c r="N180"/>
  <c r="M180"/>
  <c r="O180" s="1"/>
  <c r="O151" s="1"/>
  <c r="N179"/>
  <c r="M179"/>
  <c r="O179" s="1"/>
  <c r="O150" s="1"/>
  <c r="N178"/>
  <c r="N197" s="1"/>
  <c r="M178"/>
  <c r="M197" s="1"/>
  <c r="N167"/>
  <c r="M167"/>
  <c r="L167"/>
  <c r="K167"/>
  <c r="J167"/>
  <c r="I167"/>
  <c r="H167"/>
  <c r="G167"/>
  <c r="F167"/>
  <c r="E167"/>
  <c r="D167"/>
  <c r="C167"/>
  <c r="N166"/>
  <c r="M166"/>
  <c r="L166"/>
  <c r="K166"/>
  <c r="J166"/>
  <c r="I166"/>
  <c r="H166"/>
  <c r="G166"/>
  <c r="F166"/>
  <c r="E166"/>
  <c r="D166"/>
  <c r="C166"/>
  <c r="N165"/>
  <c r="M165"/>
  <c r="L165"/>
  <c r="K165"/>
  <c r="J165"/>
  <c r="I165"/>
  <c r="H165"/>
  <c r="G165"/>
  <c r="F165"/>
  <c r="E165"/>
  <c r="D165"/>
  <c r="C165"/>
  <c r="N164"/>
  <c r="M164"/>
  <c r="L164"/>
  <c r="K164"/>
  <c r="J164"/>
  <c r="I164"/>
  <c r="H164"/>
  <c r="G164"/>
  <c r="F164"/>
  <c r="E164"/>
  <c r="D164"/>
  <c r="C164"/>
  <c r="N163"/>
  <c r="M163"/>
  <c r="L163"/>
  <c r="K163"/>
  <c r="J163"/>
  <c r="I163"/>
  <c r="H163"/>
  <c r="G163"/>
  <c r="F163"/>
  <c r="E163"/>
  <c r="D163"/>
  <c r="C163"/>
  <c r="N162"/>
  <c r="M162"/>
  <c r="L162"/>
  <c r="K162"/>
  <c r="J162"/>
  <c r="I162"/>
  <c r="H162"/>
  <c r="G162"/>
  <c r="F162"/>
  <c r="E162"/>
  <c r="D162"/>
  <c r="C162"/>
  <c r="N161"/>
  <c r="M161"/>
  <c r="L161"/>
  <c r="K161"/>
  <c r="J161"/>
  <c r="I161"/>
  <c r="H161"/>
  <c r="G161"/>
  <c r="F161"/>
  <c r="E161"/>
  <c r="D161"/>
  <c r="C161"/>
  <c r="N160"/>
  <c r="M160"/>
  <c r="L160"/>
  <c r="K160"/>
  <c r="J160"/>
  <c r="I160"/>
  <c r="H160"/>
  <c r="G160"/>
  <c r="F160"/>
  <c r="E160"/>
  <c r="D160"/>
  <c r="C160"/>
  <c r="N159"/>
  <c r="M159"/>
  <c r="L159"/>
  <c r="K159"/>
  <c r="J159"/>
  <c r="I159"/>
  <c r="H159"/>
  <c r="G159"/>
  <c r="F159"/>
  <c r="E159"/>
  <c r="D159"/>
  <c r="C159"/>
  <c r="N158"/>
  <c r="M158"/>
  <c r="L158"/>
  <c r="K158"/>
  <c r="J158"/>
  <c r="I158"/>
  <c r="H158"/>
  <c r="G158"/>
  <c r="F158"/>
  <c r="E158"/>
  <c r="D158"/>
  <c r="C158"/>
  <c r="N157"/>
  <c r="M157"/>
  <c r="L157"/>
  <c r="K157"/>
  <c r="J157"/>
  <c r="I157"/>
  <c r="H157"/>
  <c r="G157"/>
  <c r="F157"/>
  <c r="E157"/>
  <c r="D157"/>
  <c r="C157"/>
  <c r="N156"/>
  <c r="M156"/>
  <c r="L156"/>
  <c r="K156"/>
  <c r="J156"/>
  <c r="I156"/>
  <c r="H156"/>
  <c r="G156"/>
  <c r="F156"/>
  <c r="E156"/>
  <c r="D156"/>
  <c r="C156"/>
  <c r="N155"/>
  <c r="M155"/>
  <c r="L155"/>
  <c r="K155"/>
  <c r="J155"/>
  <c r="I155"/>
  <c r="H155"/>
  <c r="G155"/>
  <c r="F155"/>
  <c r="E155"/>
  <c r="D155"/>
  <c r="C155"/>
  <c r="N154"/>
  <c r="M154"/>
  <c r="L154"/>
  <c r="K154"/>
  <c r="J154"/>
  <c r="I154"/>
  <c r="H154"/>
  <c r="G154"/>
  <c r="F154"/>
  <c r="E154"/>
  <c r="D154"/>
  <c r="C154"/>
  <c r="N153"/>
  <c r="M153"/>
  <c r="L153"/>
  <c r="K153"/>
  <c r="J153"/>
  <c r="I153"/>
  <c r="H153"/>
  <c r="G153"/>
  <c r="F153"/>
  <c r="E153"/>
  <c r="D153"/>
  <c r="C153"/>
  <c r="N152"/>
  <c r="M152"/>
  <c r="L152"/>
  <c r="K152"/>
  <c r="J152"/>
  <c r="I152"/>
  <c r="H152"/>
  <c r="G152"/>
  <c r="F152"/>
  <c r="E152"/>
  <c r="D152"/>
  <c r="C152"/>
  <c r="N151"/>
  <c r="M151"/>
  <c r="L151"/>
  <c r="K151"/>
  <c r="J151"/>
  <c r="I151"/>
  <c r="H151"/>
  <c r="G151"/>
  <c r="F151"/>
  <c r="E151"/>
  <c r="D151"/>
  <c r="C151"/>
  <c r="N150"/>
  <c r="M150"/>
  <c r="L150"/>
  <c r="K150"/>
  <c r="J150"/>
  <c r="I150"/>
  <c r="H150"/>
  <c r="G150"/>
  <c r="F150"/>
  <c r="E150"/>
  <c r="D150"/>
  <c r="C150"/>
  <c r="N149"/>
  <c r="N168" s="1"/>
  <c r="M149"/>
  <c r="M168" s="1"/>
  <c r="L149"/>
  <c r="L168" s="1"/>
  <c r="K149"/>
  <c r="K168" s="1"/>
  <c r="J149"/>
  <c r="J168" s="1"/>
  <c r="I149"/>
  <c r="I168" s="1"/>
  <c r="H149"/>
  <c r="H168" s="1"/>
  <c r="G149"/>
  <c r="G168" s="1"/>
  <c r="F149"/>
  <c r="F168" s="1"/>
  <c r="E149"/>
  <c r="E168" s="1"/>
  <c r="D149"/>
  <c r="D168" s="1"/>
  <c r="C149"/>
  <c r="C168" s="1"/>
  <c r="L140"/>
  <c r="K140"/>
  <c r="J140"/>
  <c r="I140"/>
  <c r="H140"/>
  <c r="G140"/>
  <c r="F140"/>
  <c r="E140"/>
  <c r="D140"/>
  <c r="C140"/>
  <c r="N139"/>
  <c r="M139"/>
  <c r="O139" s="1"/>
  <c r="N138"/>
  <c r="M138"/>
  <c r="O138" s="1"/>
  <c r="N137"/>
  <c r="M137"/>
  <c r="O137" s="1"/>
  <c r="N136"/>
  <c r="M136"/>
  <c r="O136" s="1"/>
  <c r="N135"/>
  <c r="M135"/>
  <c r="O135" s="1"/>
  <c r="N134"/>
  <c r="M134"/>
  <c r="O134" s="1"/>
  <c r="N133"/>
  <c r="M133"/>
  <c r="O133" s="1"/>
  <c r="N132"/>
  <c r="M132"/>
  <c r="O132" s="1"/>
  <c r="N131"/>
  <c r="M131"/>
  <c r="O131" s="1"/>
  <c r="N130"/>
  <c r="M130"/>
  <c r="O130" s="1"/>
  <c r="N129"/>
  <c r="M129"/>
  <c r="O129" s="1"/>
  <c r="N128"/>
  <c r="M128"/>
  <c r="O128" s="1"/>
  <c r="N127"/>
  <c r="M127"/>
  <c r="O127" s="1"/>
  <c r="N126"/>
  <c r="M126"/>
  <c r="O126" s="1"/>
  <c r="N125"/>
  <c r="M125"/>
  <c r="O125" s="1"/>
  <c r="N124"/>
  <c r="M124"/>
  <c r="O124" s="1"/>
  <c r="N123"/>
  <c r="M123"/>
  <c r="O123" s="1"/>
  <c r="N122"/>
  <c r="M122"/>
  <c r="O122" s="1"/>
  <c r="N121"/>
  <c r="N140" s="1"/>
  <c r="M121"/>
  <c r="M140" s="1"/>
  <c r="L112"/>
  <c r="K112"/>
  <c r="J112"/>
  <c r="I112"/>
  <c r="H112"/>
  <c r="G112"/>
  <c r="F112"/>
  <c r="E112"/>
  <c r="D112"/>
  <c r="C112"/>
  <c r="N111"/>
  <c r="M111"/>
  <c r="O111" s="1"/>
  <c r="N110"/>
  <c r="M110"/>
  <c r="O110" s="1"/>
  <c r="N109"/>
  <c r="M109"/>
  <c r="O109" s="1"/>
  <c r="N108"/>
  <c r="M108"/>
  <c r="O108" s="1"/>
  <c r="N107"/>
  <c r="M107"/>
  <c r="O107" s="1"/>
  <c r="N106"/>
  <c r="M106"/>
  <c r="O106" s="1"/>
  <c r="N105"/>
  <c r="M105"/>
  <c r="O105" s="1"/>
  <c r="N104"/>
  <c r="M104"/>
  <c r="O104" s="1"/>
  <c r="N103"/>
  <c r="M103"/>
  <c r="O103" s="1"/>
  <c r="N102"/>
  <c r="M102"/>
  <c r="O102" s="1"/>
  <c r="N101"/>
  <c r="M101"/>
  <c r="O101" s="1"/>
  <c r="N100"/>
  <c r="M100"/>
  <c r="O100" s="1"/>
  <c r="N99"/>
  <c r="M99"/>
  <c r="O99" s="1"/>
  <c r="N98"/>
  <c r="M98"/>
  <c r="O98" s="1"/>
  <c r="N97"/>
  <c r="M97"/>
  <c r="O97" s="1"/>
  <c r="N96"/>
  <c r="M96"/>
  <c r="O96" s="1"/>
  <c r="N95"/>
  <c r="M95"/>
  <c r="O95" s="1"/>
  <c r="N94"/>
  <c r="M94"/>
  <c r="O94" s="1"/>
  <c r="N93"/>
  <c r="N112" s="1"/>
  <c r="M93"/>
  <c r="M112" s="1"/>
  <c r="L84"/>
  <c r="K84"/>
  <c r="J84"/>
  <c r="I84"/>
  <c r="H84"/>
  <c r="G84"/>
  <c r="F84"/>
  <c r="E84"/>
  <c r="D84"/>
  <c r="C84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M67"/>
  <c r="O67" s="1"/>
  <c r="N66"/>
  <c r="M66"/>
  <c r="O66" s="1"/>
  <c r="N65"/>
  <c r="N84" s="1"/>
  <c r="M65"/>
  <c r="L56"/>
  <c r="K56"/>
  <c r="J56"/>
  <c r="I56"/>
  <c r="H56"/>
  <c r="G56"/>
  <c r="F56"/>
  <c r="E56"/>
  <c r="D56"/>
  <c r="C56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N56" s="1"/>
  <c r="M38"/>
  <c r="O38" s="1"/>
  <c r="N37"/>
  <c r="M37"/>
  <c r="O37" s="1"/>
  <c r="O56" s="1"/>
  <c r="L2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N27" s="1"/>
  <c r="M9"/>
  <c r="O9" s="1"/>
  <c r="N8"/>
  <c r="M8"/>
  <c r="O8" s="1"/>
  <c r="O27" s="1"/>
  <c r="Z27" i="83"/>
  <c r="Y27"/>
  <c r="X27"/>
  <c r="W27"/>
  <c r="V27"/>
  <c r="U27"/>
  <c r="T27"/>
  <c r="S27"/>
  <c r="N27"/>
  <c r="M27"/>
  <c r="L27"/>
  <c r="K27"/>
  <c r="J27"/>
  <c r="I27"/>
  <c r="H27"/>
  <c r="G27"/>
  <c r="F27"/>
  <c r="E27"/>
  <c r="D27"/>
  <c r="C27"/>
  <c r="AB26"/>
  <c r="AA26"/>
  <c r="AC26" s="1"/>
  <c r="AB25"/>
  <c r="AA25"/>
  <c r="AC25" s="1"/>
  <c r="AB24"/>
  <c r="AA24"/>
  <c r="AC24" s="1"/>
  <c r="AB23"/>
  <c r="AA23"/>
  <c r="AC23" s="1"/>
  <c r="AB22"/>
  <c r="AA22"/>
  <c r="AC22" s="1"/>
  <c r="AB21"/>
  <c r="AA21"/>
  <c r="AC21" s="1"/>
  <c r="AB20"/>
  <c r="AA20"/>
  <c r="AC20" s="1"/>
  <c r="AB19"/>
  <c r="AA19"/>
  <c r="AC19" s="1"/>
  <c r="AB18"/>
  <c r="AA18"/>
  <c r="AC18" s="1"/>
  <c r="AB17"/>
  <c r="AA17"/>
  <c r="AC17" s="1"/>
  <c r="AB16"/>
  <c r="AA16"/>
  <c r="AC16" s="1"/>
  <c r="AB15"/>
  <c r="AA15"/>
  <c r="AC15" s="1"/>
  <c r="AB14"/>
  <c r="AA14"/>
  <c r="AC14" s="1"/>
  <c r="AB13"/>
  <c r="AA13"/>
  <c r="AC13" s="1"/>
  <c r="AB12"/>
  <c r="AA12"/>
  <c r="AC12" s="1"/>
  <c r="AB11"/>
  <c r="AA11"/>
  <c r="AC11" s="1"/>
  <c r="AB10"/>
  <c r="AA10"/>
  <c r="AC10" s="1"/>
  <c r="AB9"/>
  <c r="AB27" s="1"/>
  <c r="AA9"/>
  <c r="AC9" s="1"/>
  <c r="AB8"/>
  <c r="AA8"/>
  <c r="AC8" s="1"/>
  <c r="AC27" s="1"/>
  <c r="AA29" i="82"/>
  <c r="Z29"/>
  <c r="Y29"/>
  <c r="X29"/>
  <c r="W29"/>
  <c r="U29"/>
  <c r="T29"/>
  <c r="R29"/>
  <c r="Q29"/>
  <c r="M29"/>
  <c r="L29"/>
  <c r="K29"/>
  <c r="J29"/>
  <c r="H29"/>
  <c r="G29"/>
  <c r="E29"/>
  <c r="D29"/>
  <c r="C29"/>
  <c r="AB28"/>
  <c r="V28"/>
  <c r="S28"/>
  <c r="O28"/>
  <c r="AG28" s="1"/>
  <c r="N28"/>
  <c r="AF28" s="1"/>
  <c r="I28"/>
  <c r="F28"/>
  <c r="AB27"/>
  <c r="V27"/>
  <c r="S27"/>
  <c r="O27"/>
  <c r="AG27" s="1"/>
  <c r="N27"/>
  <c r="AF27" s="1"/>
  <c r="AH27" s="1"/>
  <c r="I27"/>
  <c r="F27"/>
  <c r="AB26"/>
  <c r="V26"/>
  <c r="S26"/>
  <c r="O26"/>
  <c r="AG26" s="1"/>
  <c r="N26"/>
  <c r="AF26" s="1"/>
  <c r="I26"/>
  <c r="F26"/>
  <c r="AB25"/>
  <c r="V25"/>
  <c r="S25"/>
  <c r="O25"/>
  <c r="AG25" s="1"/>
  <c r="N25"/>
  <c r="AF25" s="1"/>
  <c r="AH25" s="1"/>
  <c r="I25"/>
  <c r="F25"/>
  <c r="AB24"/>
  <c r="V24"/>
  <c r="S24"/>
  <c r="O24"/>
  <c r="AG24" s="1"/>
  <c r="N24"/>
  <c r="AF24" s="1"/>
  <c r="I24"/>
  <c r="F24"/>
  <c r="AB23"/>
  <c r="V23"/>
  <c r="S23"/>
  <c r="O23"/>
  <c r="AG23" s="1"/>
  <c r="N23"/>
  <c r="AF23" s="1"/>
  <c r="AH23" s="1"/>
  <c r="I23"/>
  <c r="F23"/>
  <c r="AB22"/>
  <c r="V22"/>
  <c r="S22"/>
  <c r="O22"/>
  <c r="AG22" s="1"/>
  <c r="N22"/>
  <c r="AF22" s="1"/>
  <c r="I22"/>
  <c r="F22"/>
  <c r="AB21"/>
  <c r="V21"/>
  <c r="S21"/>
  <c r="O21"/>
  <c r="AG21" s="1"/>
  <c r="N21"/>
  <c r="AF21" s="1"/>
  <c r="AH21" s="1"/>
  <c r="I21"/>
  <c r="F21"/>
  <c r="AB20"/>
  <c r="V20"/>
  <c r="S20"/>
  <c r="O20"/>
  <c r="AG20" s="1"/>
  <c r="N20"/>
  <c r="AF20" s="1"/>
  <c r="I20"/>
  <c r="F20"/>
  <c r="AB19"/>
  <c r="V19"/>
  <c r="S19"/>
  <c r="O19"/>
  <c r="AG19" s="1"/>
  <c r="N19"/>
  <c r="AF19" s="1"/>
  <c r="AH19" s="1"/>
  <c r="I19"/>
  <c r="F19"/>
  <c r="AB18"/>
  <c r="V18"/>
  <c r="S18"/>
  <c r="O18"/>
  <c r="AG18" s="1"/>
  <c r="N18"/>
  <c r="AF18" s="1"/>
  <c r="I18"/>
  <c r="F18"/>
  <c r="AB17"/>
  <c r="V17"/>
  <c r="S17"/>
  <c r="O17"/>
  <c r="AG17" s="1"/>
  <c r="N17"/>
  <c r="AF17" s="1"/>
  <c r="AH17" s="1"/>
  <c r="I17"/>
  <c r="F17"/>
  <c r="AB16"/>
  <c r="V16"/>
  <c r="S16"/>
  <c r="O16"/>
  <c r="AG16" s="1"/>
  <c r="N16"/>
  <c r="AF16" s="1"/>
  <c r="I16"/>
  <c r="F16"/>
  <c r="AB15"/>
  <c r="V15"/>
  <c r="S15"/>
  <c r="O15"/>
  <c r="AG15" s="1"/>
  <c r="N15"/>
  <c r="AF15" s="1"/>
  <c r="AH15" s="1"/>
  <c r="I15"/>
  <c r="F15"/>
  <c r="AB14"/>
  <c r="V14"/>
  <c r="S14"/>
  <c r="O14"/>
  <c r="AG14" s="1"/>
  <c r="N14"/>
  <c r="AF14" s="1"/>
  <c r="I14"/>
  <c r="F14"/>
  <c r="AB13"/>
  <c r="V13"/>
  <c r="S13"/>
  <c r="O13"/>
  <c r="AG13" s="1"/>
  <c r="N13"/>
  <c r="AF13" s="1"/>
  <c r="AH13" s="1"/>
  <c r="I13"/>
  <c r="F13"/>
  <c r="AB12"/>
  <c r="V12"/>
  <c r="S12"/>
  <c r="O12"/>
  <c r="AG12" s="1"/>
  <c r="N12"/>
  <c r="AF12" s="1"/>
  <c r="I12"/>
  <c r="F12"/>
  <c r="AB11"/>
  <c r="AB29" s="1"/>
  <c r="V11"/>
  <c r="S11"/>
  <c r="O11"/>
  <c r="AG11" s="1"/>
  <c r="N11"/>
  <c r="AF11" s="1"/>
  <c r="AH11" s="1"/>
  <c r="I11"/>
  <c r="F11"/>
  <c r="AB10"/>
  <c r="V10"/>
  <c r="V29" s="1"/>
  <c r="S10"/>
  <c r="S29" s="1"/>
  <c r="O10"/>
  <c r="O29" s="1"/>
  <c r="N10"/>
  <c r="N29" s="1"/>
  <c r="I10"/>
  <c r="I29" s="1"/>
  <c r="F10"/>
  <c r="F29" s="1"/>
  <c r="FC27" i="80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FE26"/>
  <c r="FD26"/>
  <c r="FF26" s="1"/>
  <c r="ED26"/>
  <c r="EC26"/>
  <c r="EE26" s="1"/>
  <c r="DA26"/>
  <c r="CZ26"/>
  <c r="DB26" s="1"/>
  <c r="BZ26"/>
  <c r="BY26"/>
  <c r="CA26" s="1"/>
  <c r="AY26"/>
  <c r="AX26"/>
  <c r="AZ26" s="1"/>
  <c r="X26"/>
  <c r="W26"/>
  <c r="Y26" s="1"/>
  <c r="FE25"/>
  <c r="FD25"/>
  <c r="FF25" s="1"/>
  <c r="ED25"/>
  <c r="EC25"/>
  <c r="EE25" s="1"/>
  <c r="DA25"/>
  <c r="CZ25"/>
  <c r="DB25" s="1"/>
  <c r="BZ25"/>
  <c r="BY25"/>
  <c r="CA25" s="1"/>
  <c r="AY25"/>
  <c r="AX25"/>
  <c r="AZ25" s="1"/>
  <c r="X25"/>
  <c r="W25"/>
  <c r="Y25" s="1"/>
  <c r="FE24"/>
  <c r="FD24"/>
  <c r="FF24" s="1"/>
  <c r="ED24"/>
  <c r="EC24"/>
  <c r="EE24" s="1"/>
  <c r="DA24"/>
  <c r="CZ24"/>
  <c r="DB24" s="1"/>
  <c r="BZ24"/>
  <c r="BY24"/>
  <c r="CA24" s="1"/>
  <c r="AY24"/>
  <c r="AX24"/>
  <c r="AZ24" s="1"/>
  <c r="X24"/>
  <c r="W24"/>
  <c r="Y24" s="1"/>
  <c r="FE23"/>
  <c r="FD23"/>
  <c r="FF23" s="1"/>
  <c r="ED23"/>
  <c r="EC23"/>
  <c r="EE23" s="1"/>
  <c r="DA23"/>
  <c r="CZ23"/>
  <c r="DB23" s="1"/>
  <c r="BZ23"/>
  <c r="BY23"/>
  <c r="CA23" s="1"/>
  <c r="AY23"/>
  <c r="AX23"/>
  <c r="AZ23" s="1"/>
  <c r="X23"/>
  <c r="W23"/>
  <c r="Y23" s="1"/>
  <c r="FE22"/>
  <c r="FD22"/>
  <c r="FF22" s="1"/>
  <c r="ED22"/>
  <c r="EC22"/>
  <c r="EE22" s="1"/>
  <c r="DA22"/>
  <c r="CZ22"/>
  <c r="DB22" s="1"/>
  <c r="BZ22"/>
  <c r="BY22"/>
  <c r="CA22" s="1"/>
  <c r="AY22"/>
  <c r="AX22"/>
  <c r="AZ22" s="1"/>
  <c r="X22"/>
  <c r="W22"/>
  <c r="Y22" s="1"/>
  <c r="FE21"/>
  <c r="FD21"/>
  <c r="FF21" s="1"/>
  <c r="ED21"/>
  <c r="EC21"/>
  <c r="EE21" s="1"/>
  <c r="DA21"/>
  <c r="CZ21"/>
  <c r="DB21" s="1"/>
  <c r="BZ21"/>
  <c r="BY21"/>
  <c r="CA21" s="1"/>
  <c r="AY21"/>
  <c r="AX21"/>
  <c r="AZ21" s="1"/>
  <c r="X21"/>
  <c r="W21"/>
  <c r="Y21" s="1"/>
  <c r="FE20"/>
  <c r="FD20"/>
  <c r="FF20" s="1"/>
  <c r="ED20"/>
  <c r="EC20"/>
  <c r="EE20" s="1"/>
  <c r="DA20"/>
  <c r="CZ20"/>
  <c r="DB20" s="1"/>
  <c r="BZ20"/>
  <c r="BY20"/>
  <c r="CA20" s="1"/>
  <c r="AY20"/>
  <c r="AX20"/>
  <c r="AZ20" s="1"/>
  <c r="X20"/>
  <c r="W20"/>
  <c r="Y20" s="1"/>
  <c r="FE19"/>
  <c r="FD19"/>
  <c r="FF19" s="1"/>
  <c r="ED19"/>
  <c r="EC19"/>
  <c r="EE19" s="1"/>
  <c r="DA19"/>
  <c r="CZ19"/>
  <c r="DB19" s="1"/>
  <c r="BZ19"/>
  <c r="BY19"/>
  <c r="CA19" s="1"/>
  <c r="AY19"/>
  <c r="AX19"/>
  <c r="AZ19" s="1"/>
  <c r="X19"/>
  <c r="W19"/>
  <c r="Y19" s="1"/>
  <c r="FE18"/>
  <c r="FD18"/>
  <c r="FF18" s="1"/>
  <c r="ED18"/>
  <c r="EC18"/>
  <c r="EE18" s="1"/>
  <c r="DA18"/>
  <c r="CZ18"/>
  <c r="DB18" s="1"/>
  <c r="BZ18"/>
  <c r="BY18"/>
  <c r="CA18" s="1"/>
  <c r="AY18"/>
  <c r="AX18"/>
  <c r="AZ18" s="1"/>
  <c r="X18"/>
  <c r="W18"/>
  <c r="Y18" s="1"/>
  <c r="FE17"/>
  <c r="FD17"/>
  <c r="FF17" s="1"/>
  <c r="ED17"/>
  <c r="EC17"/>
  <c r="EE17" s="1"/>
  <c r="DA17"/>
  <c r="CZ17"/>
  <c r="DB17" s="1"/>
  <c r="BZ17"/>
  <c r="BY17"/>
  <c r="CA17" s="1"/>
  <c r="AY17"/>
  <c r="AX17"/>
  <c r="AZ17" s="1"/>
  <c r="X17"/>
  <c r="W17"/>
  <c r="Y17" s="1"/>
  <c r="FE16"/>
  <c r="FD16"/>
  <c r="FF16" s="1"/>
  <c r="ED16"/>
  <c r="EC16"/>
  <c r="EE16" s="1"/>
  <c r="DA16"/>
  <c r="CZ16"/>
  <c r="DB16" s="1"/>
  <c r="BZ16"/>
  <c r="BY16"/>
  <c r="CA16" s="1"/>
  <c r="AY16"/>
  <c r="AX16"/>
  <c r="AZ16" s="1"/>
  <c r="X16"/>
  <c r="W16"/>
  <c r="Y16" s="1"/>
  <c r="FE15"/>
  <c r="FD15"/>
  <c r="FF15" s="1"/>
  <c r="ED15"/>
  <c r="EC15"/>
  <c r="EE15" s="1"/>
  <c r="DA15"/>
  <c r="CZ15"/>
  <c r="DB15" s="1"/>
  <c r="BZ15"/>
  <c r="BY15"/>
  <c r="CA15" s="1"/>
  <c r="AY15"/>
  <c r="AX15"/>
  <c r="AZ15" s="1"/>
  <c r="X15"/>
  <c r="W15"/>
  <c r="Y15" s="1"/>
  <c r="FE14"/>
  <c r="FD14"/>
  <c r="FF14" s="1"/>
  <c r="ED14"/>
  <c r="EC14"/>
  <c r="EE14" s="1"/>
  <c r="DA14"/>
  <c r="CZ14"/>
  <c r="DB14" s="1"/>
  <c r="BZ14"/>
  <c r="BY14"/>
  <c r="CA14" s="1"/>
  <c r="AY14"/>
  <c r="AX14"/>
  <c r="AZ14" s="1"/>
  <c r="X14"/>
  <c r="W14"/>
  <c r="Y14" s="1"/>
  <c r="FE13"/>
  <c r="FD13"/>
  <c r="FF13" s="1"/>
  <c r="ED13"/>
  <c r="EC13"/>
  <c r="EE13" s="1"/>
  <c r="DA13"/>
  <c r="CZ13"/>
  <c r="DB13" s="1"/>
  <c r="BZ13"/>
  <c r="BY13"/>
  <c r="CA13" s="1"/>
  <c r="AY13"/>
  <c r="AX13"/>
  <c r="AZ13" s="1"/>
  <c r="X13"/>
  <c r="W13"/>
  <c r="Y13" s="1"/>
  <c r="FE12"/>
  <c r="FD12"/>
  <c r="FF12" s="1"/>
  <c r="ED12"/>
  <c r="EC12"/>
  <c r="EE12" s="1"/>
  <c r="DA12"/>
  <c r="CZ12"/>
  <c r="DB12" s="1"/>
  <c r="BZ12"/>
  <c r="BY12"/>
  <c r="CA12" s="1"/>
  <c r="AY12"/>
  <c r="AX12"/>
  <c r="AZ12" s="1"/>
  <c r="X12"/>
  <c r="W12"/>
  <c r="Y12" s="1"/>
  <c r="FE11"/>
  <c r="FD11"/>
  <c r="FF11" s="1"/>
  <c r="ED11"/>
  <c r="EC11"/>
  <c r="EE11" s="1"/>
  <c r="DA11"/>
  <c r="CZ11"/>
  <c r="DB11" s="1"/>
  <c r="BZ11"/>
  <c r="BY11"/>
  <c r="CA11" s="1"/>
  <c r="AY11"/>
  <c r="AX11"/>
  <c r="AZ11" s="1"/>
  <c r="X11"/>
  <c r="W11"/>
  <c r="Y11" s="1"/>
  <c r="FE10"/>
  <c r="FD10"/>
  <c r="FF10" s="1"/>
  <c r="ED10"/>
  <c r="EC10"/>
  <c r="EE10" s="1"/>
  <c r="DA10"/>
  <c r="CZ10"/>
  <c r="DB10" s="1"/>
  <c r="BZ10"/>
  <c r="BY10"/>
  <c r="CA10" s="1"/>
  <c r="AY10"/>
  <c r="AX10"/>
  <c r="AZ10" s="1"/>
  <c r="X10"/>
  <c r="W10"/>
  <c r="Y10" s="1"/>
  <c r="FE9"/>
  <c r="FD9"/>
  <c r="FF9" s="1"/>
  <c r="ED9"/>
  <c r="EC9"/>
  <c r="EE9" s="1"/>
  <c r="DA9"/>
  <c r="CZ9"/>
  <c r="DB9" s="1"/>
  <c r="BZ9"/>
  <c r="BY9"/>
  <c r="CA9" s="1"/>
  <c r="AY9"/>
  <c r="AX9"/>
  <c r="AZ9" s="1"/>
  <c r="X9"/>
  <c r="W9"/>
  <c r="Y9" s="1"/>
  <c r="FE8"/>
  <c r="FE27" s="1"/>
  <c r="FD8"/>
  <c r="FD27" s="1"/>
  <c r="ED8"/>
  <c r="ED27" s="1"/>
  <c r="EC8"/>
  <c r="EC27" s="1"/>
  <c r="DA8"/>
  <c r="DA27" s="1"/>
  <c r="CZ8"/>
  <c r="CZ27" s="1"/>
  <c r="BZ8"/>
  <c r="BZ27" s="1"/>
  <c r="BY8"/>
  <c r="BY27" s="1"/>
  <c r="AY8"/>
  <c r="AY27" s="1"/>
  <c r="AX8"/>
  <c r="AX27" s="1"/>
  <c r="X8"/>
  <c r="X27" s="1"/>
  <c r="W8"/>
  <c r="W27" s="1"/>
  <c r="AB18" i="79"/>
  <c r="AA18"/>
  <c r="Z18"/>
  <c r="Y18"/>
  <c r="X18"/>
  <c r="W18"/>
  <c r="V18"/>
  <c r="U18"/>
  <c r="R18"/>
  <c r="Q18"/>
  <c r="P18"/>
  <c r="O18"/>
  <c r="N18"/>
  <c r="M18"/>
  <c r="L18"/>
  <c r="K18"/>
  <c r="G18"/>
  <c r="F18"/>
  <c r="E18"/>
  <c r="D18"/>
  <c r="C18"/>
  <c r="B18"/>
  <c r="AD17"/>
  <c r="AC17"/>
  <c r="AE17" s="1"/>
  <c r="I17"/>
  <c r="AG17" s="1"/>
  <c r="H17"/>
  <c r="AF17" s="1"/>
  <c r="AD16"/>
  <c r="AC16"/>
  <c r="AE16" s="1"/>
  <c r="I16"/>
  <c r="AG16" s="1"/>
  <c r="H16"/>
  <c r="AF16" s="1"/>
  <c r="AD15"/>
  <c r="AC15"/>
  <c r="AE15" s="1"/>
  <c r="I15"/>
  <c r="AG15" s="1"/>
  <c r="H15"/>
  <c r="AF15" s="1"/>
  <c r="AD14"/>
  <c r="AC14"/>
  <c r="AE14" s="1"/>
  <c r="I14"/>
  <c r="AG14" s="1"/>
  <c r="H14"/>
  <c r="AF14" s="1"/>
  <c r="AD13"/>
  <c r="AC13"/>
  <c r="AE13" s="1"/>
  <c r="I13"/>
  <c r="AG13" s="1"/>
  <c r="H13"/>
  <c r="AF13" s="1"/>
  <c r="AD12"/>
  <c r="AC12"/>
  <c r="AE12" s="1"/>
  <c r="I12"/>
  <c r="AG12" s="1"/>
  <c r="H12"/>
  <c r="AF12" s="1"/>
  <c r="AD11"/>
  <c r="AC11"/>
  <c r="AE11" s="1"/>
  <c r="I11"/>
  <c r="AG11" s="1"/>
  <c r="H11"/>
  <c r="AF11" s="1"/>
  <c r="AD10"/>
  <c r="AC10"/>
  <c r="AE10" s="1"/>
  <c r="I10"/>
  <c r="AG10" s="1"/>
  <c r="H10"/>
  <c r="AF10" s="1"/>
  <c r="AD9"/>
  <c r="AC9"/>
  <c r="AE9" s="1"/>
  <c r="I9"/>
  <c r="AG9" s="1"/>
  <c r="H9"/>
  <c r="AF9" s="1"/>
  <c r="AD8"/>
  <c r="AD18" s="1"/>
  <c r="AC8"/>
  <c r="AC18" s="1"/>
  <c r="AE18" s="1"/>
  <c r="I8"/>
  <c r="I18" s="1"/>
  <c r="AG18" s="1"/>
  <c r="H8"/>
  <c r="H18" s="1"/>
  <c r="AF18" s="1"/>
  <c r="L374" i="78"/>
  <c r="K374"/>
  <c r="J374"/>
  <c r="I374"/>
  <c r="H374"/>
  <c r="G374"/>
  <c r="F374"/>
  <c r="E374"/>
  <c r="D374"/>
  <c r="C374"/>
  <c r="N373"/>
  <c r="M373"/>
  <c r="O373" s="1"/>
  <c r="N372"/>
  <c r="M372"/>
  <c r="O372" s="1"/>
  <c r="N371"/>
  <c r="M371"/>
  <c r="O371" s="1"/>
  <c r="N370"/>
  <c r="M370"/>
  <c r="O370" s="1"/>
  <c r="N369"/>
  <c r="M369"/>
  <c r="O369" s="1"/>
  <c r="N368"/>
  <c r="M368"/>
  <c r="O368" s="1"/>
  <c r="N367"/>
  <c r="M367"/>
  <c r="O367" s="1"/>
  <c r="N366"/>
  <c r="M366"/>
  <c r="O366" s="1"/>
  <c r="N365"/>
  <c r="M365"/>
  <c r="O365" s="1"/>
  <c r="N364"/>
  <c r="M364"/>
  <c r="O364" s="1"/>
  <c r="N363"/>
  <c r="M363"/>
  <c r="O363" s="1"/>
  <c r="N362"/>
  <c r="M362"/>
  <c r="O362" s="1"/>
  <c r="N361"/>
  <c r="M361"/>
  <c r="O361" s="1"/>
  <c r="N360"/>
  <c r="M360"/>
  <c r="O360" s="1"/>
  <c r="N359"/>
  <c r="M359"/>
  <c r="O359" s="1"/>
  <c r="N358"/>
  <c r="M358"/>
  <c r="O358" s="1"/>
  <c r="N357"/>
  <c r="M357"/>
  <c r="O357" s="1"/>
  <c r="N356"/>
  <c r="M356"/>
  <c r="M374" s="1"/>
  <c r="N355"/>
  <c r="N374" s="1"/>
  <c r="M355"/>
  <c r="O355" s="1"/>
  <c r="L346"/>
  <c r="K346"/>
  <c r="J346"/>
  <c r="I346"/>
  <c r="H346"/>
  <c r="G346"/>
  <c r="F346"/>
  <c r="E346"/>
  <c r="D346"/>
  <c r="C346"/>
  <c r="N345"/>
  <c r="M345"/>
  <c r="O345" s="1"/>
  <c r="N344"/>
  <c r="M344"/>
  <c r="O344" s="1"/>
  <c r="N343"/>
  <c r="M343"/>
  <c r="O343" s="1"/>
  <c r="N342"/>
  <c r="M342"/>
  <c r="O342" s="1"/>
  <c r="N341"/>
  <c r="M341"/>
  <c r="O341" s="1"/>
  <c r="N340"/>
  <c r="M340"/>
  <c r="O340" s="1"/>
  <c r="N339"/>
  <c r="M339"/>
  <c r="O339" s="1"/>
  <c r="N338"/>
  <c r="M338"/>
  <c r="O338" s="1"/>
  <c r="N337"/>
  <c r="M337"/>
  <c r="O337" s="1"/>
  <c r="N336"/>
  <c r="M336"/>
  <c r="O336" s="1"/>
  <c r="N335"/>
  <c r="M335"/>
  <c r="O335" s="1"/>
  <c r="N334"/>
  <c r="M334"/>
  <c r="O334" s="1"/>
  <c r="N333"/>
  <c r="M333"/>
  <c r="O333" s="1"/>
  <c r="N332"/>
  <c r="M332"/>
  <c r="O332" s="1"/>
  <c r="N331"/>
  <c r="M331"/>
  <c r="O331" s="1"/>
  <c r="N330"/>
  <c r="M330"/>
  <c r="O330" s="1"/>
  <c r="N329"/>
  <c r="M329"/>
  <c r="O329" s="1"/>
  <c r="N328"/>
  <c r="M328"/>
  <c r="M346" s="1"/>
  <c r="N327"/>
  <c r="N346" s="1"/>
  <c r="M327"/>
  <c r="O327" s="1"/>
  <c r="L318"/>
  <c r="K318"/>
  <c r="J318"/>
  <c r="I318"/>
  <c r="H318"/>
  <c r="G318"/>
  <c r="F318"/>
  <c r="E318"/>
  <c r="D318"/>
  <c r="C318"/>
  <c r="N317"/>
  <c r="M317"/>
  <c r="O317" s="1"/>
  <c r="O288" s="1"/>
  <c r="N316"/>
  <c r="M316"/>
  <c r="O316" s="1"/>
  <c r="O287" s="1"/>
  <c r="N315"/>
  <c r="M315"/>
  <c r="O315" s="1"/>
  <c r="O286" s="1"/>
  <c r="N314"/>
  <c r="M314"/>
  <c r="O314" s="1"/>
  <c r="O285" s="1"/>
  <c r="N313"/>
  <c r="M313"/>
  <c r="O313" s="1"/>
  <c r="O284" s="1"/>
  <c r="N312"/>
  <c r="M312"/>
  <c r="O312" s="1"/>
  <c r="O283" s="1"/>
  <c r="N311"/>
  <c r="M311"/>
  <c r="O311" s="1"/>
  <c r="O282" s="1"/>
  <c r="N310"/>
  <c r="M310"/>
  <c r="O310" s="1"/>
  <c r="O281" s="1"/>
  <c r="N309"/>
  <c r="M309"/>
  <c r="O309" s="1"/>
  <c r="O280" s="1"/>
  <c r="N308"/>
  <c r="M308"/>
  <c r="O308" s="1"/>
  <c r="O279" s="1"/>
  <c r="N307"/>
  <c r="M307"/>
  <c r="O307" s="1"/>
  <c r="O278" s="1"/>
  <c r="N306"/>
  <c r="M306"/>
  <c r="O306" s="1"/>
  <c r="O277" s="1"/>
  <c r="N305"/>
  <c r="M305"/>
  <c r="O305" s="1"/>
  <c r="O276" s="1"/>
  <c r="N304"/>
  <c r="M304"/>
  <c r="O304" s="1"/>
  <c r="O275" s="1"/>
  <c r="N303"/>
  <c r="M303"/>
  <c r="O303" s="1"/>
  <c r="O274" s="1"/>
  <c r="N302"/>
  <c r="M302"/>
  <c r="O302" s="1"/>
  <c r="O273" s="1"/>
  <c r="N301"/>
  <c r="M301"/>
  <c r="O301" s="1"/>
  <c r="O272" s="1"/>
  <c r="N300"/>
  <c r="M300"/>
  <c r="M318" s="1"/>
  <c r="N299"/>
  <c r="N318" s="1"/>
  <c r="M299"/>
  <c r="O299" s="1"/>
  <c r="N288"/>
  <c r="M288"/>
  <c r="L288"/>
  <c r="K288"/>
  <c r="J288"/>
  <c r="I288"/>
  <c r="H288"/>
  <c r="G288"/>
  <c r="F288"/>
  <c r="E288"/>
  <c r="D288"/>
  <c r="C288"/>
  <c r="N287"/>
  <c r="M287"/>
  <c r="L287"/>
  <c r="K287"/>
  <c r="J287"/>
  <c r="I287"/>
  <c r="H287"/>
  <c r="G287"/>
  <c r="F287"/>
  <c r="E287"/>
  <c r="D287"/>
  <c r="C287"/>
  <c r="N286"/>
  <c r="M286"/>
  <c r="L286"/>
  <c r="K286"/>
  <c r="J286"/>
  <c r="I286"/>
  <c r="H286"/>
  <c r="G286"/>
  <c r="F286"/>
  <c r="E286"/>
  <c r="D286"/>
  <c r="C286"/>
  <c r="N285"/>
  <c r="M285"/>
  <c r="L285"/>
  <c r="K285"/>
  <c r="J285"/>
  <c r="I285"/>
  <c r="H285"/>
  <c r="G285"/>
  <c r="F285"/>
  <c r="E285"/>
  <c r="D285"/>
  <c r="C285"/>
  <c r="N284"/>
  <c r="M284"/>
  <c r="L284"/>
  <c r="K284"/>
  <c r="J284"/>
  <c r="I284"/>
  <c r="H284"/>
  <c r="G284"/>
  <c r="F284"/>
  <c r="E284"/>
  <c r="D284"/>
  <c r="C284"/>
  <c r="N283"/>
  <c r="M283"/>
  <c r="L283"/>
  <c r="K283"/>
  <c r="J283"/>
  <c r="I283"/>
  <c r="H283"/>
  <c r="G283"/>
  <c r="F283"/>
  <c r="E283"/>
  <c r="D283"/>
  <c r="C283"/>
  <c r="N282"/>
  <c r="M282"/>
  <c r="L282"/>
  <c r="K282"/>
  <c r="J282"/>
  <c r="I282"/>
  <c r="H282"/>
  <c r="G282"/>
  <c r="F282"/>
  <c r="E282"/>
  <c r="D282"/>
  <c r="C282"/>
  <c r="N281"/>
  <c r="M281"/>
  <c r="L281"/>
  <c r="K281"/>
  <c r="J281"/>
  <c r="I281"/>
  <c r="H281"/>
  <c r="G281"/>
  <c r="F281"/>
  <c r="E281"/>
  <c r="D281"/>
  <c r="C281"/>
  <c r="N280"/>
  <c r="M280"/>
  <c r="L280"/>
  <c r="K280"/>
  <c r="J280"/>
  <c r="I280"/>
  <c r="H280"/>
  <c r="G280"/>
  <c r="F280"/>
  <c r="E280"/>
  <c r="D280"/>
  <c r="C280"/>
  <c r="N279"/>
  <c r="M279"/>
  <c r="L279"/>
  <c r="K279"/>
  <c r="J279"/>
  <c r="I279"/>
  <c r="H279"/>
  <c r="G279"/>
  <c r="F279"/>
  <c r="E279"/>
  <c r="D279"/>
  <c r="C279"/>
  <c r="N278"/>
  <c r="M278"/>
  <c r="L278"/>
  <c r="K278"/>
  <c r="J278"/>
  <c r="I278"/>
  <c r="H278"/>
  <c r="G278"/>
  <c r="F278"/>
  <c r="E278"/>
  <c r="D278"/>
  <c r="C278"/>
  <c r="N277"/>
  <c r="M277"/>
  <c r="L277"/>
  <c r="K277"/>
  <c r="J277"/>
  <c r="I277"/>
  <c r="H277"/>
  <c r="G277"/>
  <c r="F277"/>
  <c r="E277"/>
  <c r="D277"/>
  <c r="C277"/>
  <c r="N276"/>
  <c r="M276"/>
  <c r="L276"/>
  <c r="K276"/>
  <c r="J276"/>
  <c r="I276"/>
  <c r="H276"/>
  <c r="G276"/>
  <c r="F276"/>
  <c r="E276"/>
  <c r="D276"/>
  <c r="C276"/>
  <c r="N275"/>
  <c r="M275"/>
  <c r="L275"/>
  <c r="K275"/>
  <c r="J275"/>
  <c r="I275"/>
  <c r="H275"/>
  <c r="G275"/>
  <c r="F275"/>
  <c r="E275"/>
  <c r="D275"/>
  <c r="C275"/>
  <c r="N274"/>
  <c r="M274"/>
  <c r="L274"/>
  <c r="K274"/>
  <c r="J274"/>
  <c r="I274"/>
  <c r="H274"/>
  <c r="G274"/>
  <c r="F274"/>
  <c r="E274"/>
  <c r="D274"/>
  <c r="C274"/>
  <c r="N273"/>
  <c r="M273"/>
  <c r="L273"/>
  <c r="K273"/>
  <c r="J273"/>
  <c r="I273"/>
  <c r="H273"/>
  <c r="G273"/>
  <c r="F273"/>
  <c r="E273"/>
  <c r="D273"/>
  <c r="C273"/>
  <c r="N272"/>
  <c r="M272"/>
  <c r="L272"/>
  <c r="K272"/>
  <c r="J272"/>
  <c r="I272"/>
  <c r="H272"/>
  <c r="G272"/>
  <c r="F272"/>
  <c r="E272"/>
  <c r="D272"/>
  <c r="C272"/>
  <c r="N271"/>
  <c r="M271"/>
  <c r="L271"/>
  <c r="K271"/>
  <c r="J271"/>
  <c r="I271"/>
  <c r="H271"/>
  <c r="G271"/>
  <c r="F271"/>
  <c r="E271"/>
  <c r="D271"/>
  <c r="C271"/>
  <c r="N270"/>
  <c r="N289" s="1"/>
  <c r="M270"/>
  <c r="M289" s="1"/>
  <c r="L270"/>
  <c r="L289" s="1"/>
  <c r="K270"/>
  <c r="K289" s="1"/>
  <c r="J270"/>
  <c r="J289" s="1"/>
  <c r="I270"/>
  <c r="I289" s="1"/>
  <c r="H270"/>
  <c r="H289" s="1"/>
  <c r="G270"/>
  <c r="G289" s="1"/>
  <c r="F270"/>
  <c r="F289" s="1"/>
  <c r="E270"/>
  <c r="E289" s="1"/>
  <c r="D270"/>
  <c r="D289" s="1"/>
  <c r="C270"/>
  <c r="C289" s="1"/>
  <c r="L260"/>
  <c r="K260"/>
  <c r="J260"/>
  <c r="I260"/>
  <c r="H260"/>
  <c r="G260"/>
  <c r="F260"/>
  <c r="E260"/>
  <c r="D260"/>
  <c r="C260"/>
  <c r="N259"/>
  <c r="M259"/>
  <c r="O259" s="1"/>
  <c r="N258"/>
  <c r="M258"/>
  <c r="O258" s="1"/>
  <c r="N257"/>
  <c r="M257"/>
  <c r="O257" s="1"/>
  <c r="N256"/>
  <c r="M256"/>
  <c r="O256" s="1"/>
  <c r="N255"/>
  <c r="M255"/>
  <c r="O255" s="1"/>
  <c r="N254"/>
  <c r="M254"/>
  <c r="O254" s="1"/>
  <c r="N253"/>
  <c r="M253"/>
  <c r="O253" s="1"/>
  <c r="N252"/>
  <c r="M252"/>
  <c r="O252" s="1"/>
  <c r="N251"/>
  <c r="M251"/>
  <c r="O251" s="1"/>
  <c r="N250"/>
  <c r="M250"/>
  <c r="O250" s="1"/>
  <c r="N249"/>
  <c r="M249"/>
  <c r="O249" s="1"/>
  <c r="N248"/>
  <c r="M248"/>
  <c r="O248" s="1"/>
  <c r="N247"/>
  <c r="M247"/>
  <c r="O247" s="1"/>
  <c r="N246"/>
  <c r="M246"/>
  <c r="O246" s="1"/>
  <c r="N245"/>
  <c r="M245"/>
  <c r="O245" s="1"/>
  <c r="N244"/>
  <c r="M244"/>
  <c r="O244" s="1"/>
  <c r="N243"/>
  <c r="M243"/>
  <c r="O243" s="1"/>
  <c r="N242"/>
  <c r="M242"/>
  <c r="M260" s="1"/>
  <c r="N241"/>
  <c r="N260" s="1"/>
  <c r="M241"/>
  <c r="O241" s="1"/>
  <c r="L231"/>
  <c r="K231"/>
  <c r="J231"/>
  <c r="I231"/>
  <c r="H231"/>
  <c r="G231"/>
  <c r="F231"/>
  <c r="E231"/>
  <c r="D231"/>
  <c r="C231"/>
  <c r="N230"/>
  <c r="M230"/>
  <c r="O230" s="1"/>
  <c r="N229"/>
  <c r="M229"/>
  <c r="O229" s="1"/>
  <c r="N228"/>
  <c r="M228"/>
  <c r="O228" s="1"/>
  <c r="N227"/>
  <c r="M227"/>
  <c r="O227" s="1"/>
  <c r="N226"/>
  <c r="M226"/>
  <c r="O226" s="1"/>
  <c r="N225"/>
  <c r="M225"/>
  <c r="O225" s="1"/>
  <c r="N224"/>
  <c r="M224"/>
  <c r="O224" s="1"/>
  <c r="N223"/>
  <c r="M223"/>
  <c r="O223" s="1"/>
  <c r="N222"/>
  <c r="M222"/>
  <c r="O222" s="1"/>
  <c r="N221"/>
  <c r="M221"/>
  <c r="O221" s="1"/>
  <c r="N220"/>
  <c r="M220"/>
  <c r="O220" s="1"/>
  <c r="N219"/>
  <c r="M219"/>
  <c r="O219" s="1"/>
  <c r="N218"/>
  <c r="M218"/>
  <c r="O218" s="1"/>
  <c r="N217"/>
  <c r="M217"/>
  <c r="O217" s="1"/>
  <c r="N216"/>
  <c r="M216"/>
  <c r="O216" s="1"/>
  <c r="N215"/>
  <c r="M215"/>
  <c r="O215" s="1"/>
  <c r="N214"/>
  <c r="M214"/>
  <c r="O214" s="1"/>
  <c r="N213"/>
  <c r="M213"/>
  <c r="M231" s="1"/>
  <c r="N212"/>
  <c r="N231" s="1"/>
  <c r="M212"/>
  <c r="O212" s="1"/>
  <c r="L202"/>
  <c r="K202"/>
  <c r="J202"/>
  <c r="I202"/>
  <c r="H202"/>
  <c r="G202"/>
  <c r="F202"/>
  <c r="E202"/>
  <c r="D202"/>
  <c r="C202"/>
  <c r="N201"/>
  <c r="M201"/>
  <c r="O201" s="1"/>
  <c r="O172" s="1"/>
  <c r="N200"/>
  <c r="M200"/>
  <c r="O200" s="1"/>
  <c r="O171" s="1"/>
  <c r="N199"/>
  <c r="M199"/>
  <c r="O199" s="1"/>
  <c r="O170" s="1"/>
  <c r="N198"/>
  <c r="M198"/>
  <c r="O198" s="1"/>
  <c r="N197"/>
  <c r="M197"/>
  <c r="O197" s="1"/>
  <c r="O168" s="1"/>
  <c r="N196"/>
  <c r="M196"/>
  <c r="O196" s="1"/>
  <c r="O167" s="1"/>
  <c r="N195"/>
  <c r="M195"/>
  <c r="N194"/>
  <c r="M194"/>
  <c r="O194" s="1"/>
  <c r="O165" s="1"/>
  <c r="N193"/>
  <c r="M193"/>
  <c r="O193" s="1"/>
  <c r="O164" s="1"/>
  <c r="N192"/>
  <c r="M192"/>
  <c r="O192" s="1"/>
  <c r="O163" s="1"/>
  <c r="N191"/>
  <c r="N162" s="1"/>
  <c r="M191"/>
  <c r="N190"/>
  <c r="M190"/>
  <c r="M161" s="1"/>
  <c r="N189"/>
  <c r="M189"/>
  <c r="O189" s="1"/>
  <c r="N188"/>
  <c r="M188"/>
  <c r="O188" s="1"/>
  <c r="O159" s="1"/>
  <c r="N187"/>
  <c r="M187"/>
  <c r="N186"/>
  <c r="M186"/>
  <c r="O186" s="1"/>
  <c r="O157" s="1"/>
  <c r="N185"/>
  <c r="M185"/>
  <c r="O185" s="1"/>
  <c r="N184"/>
  <c r="M184"/>
  <c r="N183"/>
  <c r="N202" s="1"/>
  <c r="M183"/>
  <c r="N172"/>
  <c r="M172"/>
  <c r="L172"/>
  <c r="K172"/>
  <c r="J172"/>
  <c r="I172"/>
  <c r="H172"/>
  <c r="G172"/>
  <c r="F172"/>
  <c r="E172"/>
  <c r="D172"/>
  <c r="C172"/>
  <c r="N171"/>
  <c r="M171"/>
  <c r="L171"/>
  <c r="K171"/>
  <c r="J171"/>
  <c r="I171"/>
  <c r="H171"/>
  <c r="G171"/>
  <c r="F171"/>
  <c r="E171"/>
  <c r="D171"/>
  <c r="C171"/>
  <c r="N170"/>
  <c r="M170"/>
  <c r="L170"/>
  <c r="K170"/>
  <c r="J170"/>
  <c r="I170"/>
  <c r="H170"/>
  <c r="G170"/>
  <c r="F170"/>
  <c r="E170"/>
  <c r="D170"/>
  <c r="C170"/>
  <c r="O169"/>
  <c r="N169"/>
  <c r="M169"/>
  <c r="L169"/>
  <c r="K169"/>
  <c r="J169"/>
  <c r="I169"/>
  <c r="H169"/>
  <c r="G169"/>
  <c r="F169"/>
  <c r="E169"/>
  <c r="D169"/>
  <c r="C169"/>
  <c r="N168"/>
  <c r="M168"/>
  <c r="L168"/>
  <c r="K168"/>
  <c r="J168"/>
  <c r="I168"/>
  <c r="H168"/>
  <c r="G168"/>
  <c r="F168"/>
  <c r="E168"/>
  <c r="D168"/>
  <c r="C168"/>
  <c r="N167"/>
  <c r="M167"/>
  <c r="L167"/>
  <c r="K167"/>
  <c r="J167"/>
  <c r="I167"/>
  <c r="H167"/>
  <c r="G167"/>
  <c r="F167"/>
  <c r="E167"/>
  <c r="D167"/>
  <c r="C167"/>
  <c r="N166"/>
  <c r="M166"/>
  <c r="L166"/>
  <c r="K166"/>
  <c r="J166"/>
  <c r="I166"/>
  <c r="H166"/>
  <c r="G166"/>
  <c r="F166"/>
  <c r="E166"/>
  <c r="D166"/>
  <c r="C166"/>
  <c r="N165"/>
  <c r="M165"/>
  <c r="L165"/>
  <c r="K165"/>
  <c r="J165"/>
  <c r="I165"/>
  <c r="H165"/>
  <c r="G165"/>
  <c r="F165"/>
  <c r="E165"/>
  <c r="D165"/>
  <c r="C165"/>
  <c r="N164"/>
  <c r="M164"/>
  <c r="L164"/>
  <c r="K164"/>
  <c r="J164"/>
  <c r="I164"/>
  <c r="H164"/>
  <c r="G164"/>
  <c r="F164"/>
  <c r="E164"/>
  <c r="D164"/>
  <c r="C164"/>
  <c r="N163"/>
  <c r="M163"/>
  <c r="L163"/>
  <c r="K163"/>
  <c r="J163"/>
  <c r="I163"/>
  <c r="H163"/>
  <c r="G163"/>
  <c r="F163"/>
  <c r="E163"/>
  <c r="D163"/>
  <c r="C163"/>
  <c r="M162"/>
  <c r="L162"/>
  <c r="K162"/>
  <c r="J162"/>
  <c r="I162"/>
  <c r="H162"/>
  <c r="G162"/>
  <c r="F162"/>
  <c r="E162"/>
  <c r="D162"/>
  <c r="C162"/>
  <c r="N161"/>
  <c r="L161"/>
  <c r="K161"/>
  <c r="J161"/>
  <c r="I161"/>
  <c r="H161"/>
  <c r="G161"/>
  <c r="F161"/>
  <c r="E161"/>
  <c r="D161"/>
  <c r="C161"/>
  <c r="O160"/>
  <c r="N160"/>
  <c r="M160"/>
  <c r="L160"/>
  <c r="K160"/>
  <c r="J160"/>
  <c r="I160"/>
  <c r="H160"/>
  <c r="G160"/>
  <c r="F160"/>
  <c r="E160"/>
  <c r="D160"/>
  <c r="C160"/>
  <c r="N159"/>
  <c r="M159"/>
  <c r="L159"/>
  <c r="K159"/>
  <c r="J159"/>
  <c r="I159"/>
  <c r="H159"/>
  <c r="G159"/>
  <c r="F159"/>
  <c r="E159"/>
  <c r="D159"/>
  <c r="C159"/>
  <c r="N158"/>
  <c r="M158"/>
  <c r="L158"/>
  <c r="K158"/>
  <c r="J158"/>
  <c r="I158"/>
  <c r="H158"/>
  <c r="G158"/>
  <c r="F158"/>
  <c r="E158"/>
  <c r="D158"/>
  <c r="C158"/>
  <c r="N157"/>
  <c r="M157"/>
  <c r="L157"/>
  <c r="K157"/>
  <c r="J157"/>
  <c r="I157"/>
  <c r="H157"/>
  <c r="G157"/>
  <c r="F157"/>
  <c r="E157"/>
  <c r="D157"/>
  <c r="C157"/>
  <c r="O156"/>
  <c r="N156"/>
  <c r="M156"/>
  <c r="L156"/>
  <c r="K156"/>
  <c r="J156"/>
  <c r="I156"/>
  <c r="H156"/>
  <c r="G156"/>
  <c r="F156"/>
  <c r="E156"/>
  <c r="D156"/>
  <c r="C156"/>
  <c r="N155"/>
  <c r="M155"/>
  <c r="L155"/>
  <c r="K155"/>
  <c r="J155"/>
  <c r="I155"/>
  <c r="H155"/>
  <c r="G155"/>
  <c r="F155"/>
  <c r="E155"/>
  <c r="D155"/>
  <c r="C155"/>
  <c r="N154"/>
  <c r="M154"/>
  <c r="M173" s="1"/>
  <c r="L154"/>
  <c r="K154"/>
  <c r="K173" s="1"/>
  <c r="J154"/>
  <c r="I154"/>
  <c r="I173" s="1"/>
  <c r="H154"/>
  <c r="G154"/>
  <c r="G173" s="1"/>
  <c r="F154"/>
  <c r="E154"/>
  <c r="E173" s="1"/>
  <c r="D154"/>
  <c r="C154"/>
  <c r="C173" s="1"/>
  <c r="L144"/>
  <c r="K144"/>
  <c r="J144"/>
  <c r="I144"/>
  <c r="H144"/>
  <c r="G144"/>
  <c r="F144"/>
  <c r="E144"/>
  <c r="D144"/>
  <c r="C144"/>
  <c r="N143"/>
  <c r="M143"/>
  <c r="O143" s="1"/>
  <c r="N142"/>
  <c r="M142"/>
  <c r="O142" s="1"/>
  <c r="N141"/>
  <c r="M141"/>
  <c r="O141" s="1"/>
  <c r="N140"/>
  <c r="M140"/>
  <c r="O140" s="1"/>
  <c r="N139"/>
  <c r="M139"/>
  <c r="O139" s="1"/>
  <c r="N138"/>
  <c r="M138"/>
  <c r="O138" s="1"/>
  <c r="N137"/>
  <c r="M137"/>
  <c r="O137" s="1"/>
  <c r="N136"/>
  <c r="M136"/>
  <c r="O136" s="1"/>
  <c r="N135"/>
  <c r="M135"/>
  <c r="O135" s="1"/>
  <c r="N134"/>
  <c r="M134"/>
  <c r="O134" s="1"/>
  <c r="N133"/>
  <c r="M133"/>
  <c r="O133" s="1"/>
  <c r="N132"/>
  <c r="M132"/>
  <c r="O132" s="1"/>
  <c r="N131"/>
  <c r="M131"/>
  <c r="O131" s="1"/>
  <c r="N130"/>
  <c r="M130"/>
  <c r="O130" s="1"/>
  <c r="N129"/>
  <c r="M129"/>
  <c r="O129" s="1"/>
  <c r="N128"/>
  <c r="M128"/>
  <c r="O128" s="1"/>
  <c r="N127"/>
  <c r="M127"/>
  <c r="O127" s="1"/>
  <c r="N126"/>
  <c r="N144" s="1"/>
  <c r="M126"/>
  <c r="O126" s="1"/>
  <c r="N125"/>
  <c r="M125"/>
  <c r="M144" s="1"/>
  <c r="L115"/>
  <c r="K115"/>
  <c r="J115"/>
  <c r="I115"/>
  <c r="H115"/>
  <c r="G115"/>
  <c r="F115"/>
  <c r="E115"/>
  <c r="D115"/>
  <c r="C115"/>
  <c r="N114"/>
  <c r="M114"/>
  <c r="O114" s="1"/>
  <c r="N113"/>
  <c r="M113"/>
  <c r="O113" s="1"/>
  <c r="N112"/>
  <c r="M112"/>
  <c r="O112" s="1"/>
  <c r="N111"/>
  <c r="M111"/>
  <c r="O111" s="1"/>
  <c r="N110"/>
  <c r="M110"/>
  <c r="O110" s="1"/>
  <c r="N109"/>
  <c r="M109"/>
  <c r="O109" s="1"/>
  <c r="N108"/>
  <c r="M108"/>
  <c r="O108" s="1"/>
  <c r="N107"/>
  <c r="M107"/>
  <c r="O107" s="1"/>
  <c r="N106"/>
  <c r="M106"/>
  <c r="O106" s="1"/>
  <c r="N105"/>
  <c r="M105"/>
  <c r="O105" s="1"/>
  <c r="N104"/>
  <c r="M104"/>
  <c r="O104" s="1"/>
  <c r="N103"/>
  <c r="M103"/>
  <c r="O103" s="1"/>
  <c r="N102"/>
  <c r="M102"/>
  <c r="O102" s="1"/>
  <c r="N101"/>
  <c r="M101"/>
  <c r="O101" s="1"/>
  <c r="N100"/>
  <c r="M100"/>
  <c r="O100" s="1"/>
  <c r="N99"/>
  <c r="M99"/>
  <c r="O99" s="1"/>
  <c r="N98"/>
  <c r="M98"/>
  <c r="O98" s="1"/>
  <c r="N97"/>
  <c r="N115" s="1"/>
  <c r="M97"/>
  <c r="O97" s="1"/>
  <c r="N96"/>
  <c r="M96"/>
  <c r="M115" s="1"/>
  <c r="L86"/>
  <c r="K86"/>
  <c r="J86"/>
  <c r="I86"/>
  <c r="H86"/>
  <c r="G86"/>
  <c r="F86"/>
  <c r="E86"/>
  <c r="D86"/>
  <c r="C86"/>
  <c r="N85"/>
  <c r="M85"/>
  <c r="O85" s="1"/>
  <c r="N84"/>
  <c r="M84"/>
  <c r="O84" s="1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N86" s="1"/>
  <c r="M67"/>
  <c r="M86" s="1"/>
  <c r="L57"/>
  <c r="K57"/>
  <c r="J57"/>
  <c r="I57"/>
  <c r="H57"/>
  <c r="G57"/>
  <c r="F57"/>
  <c r="E57"/>
  <c r="D57"/>
  <c r="C57"/>
  <c r="N56"/>
  <c r="M56"/>
  <c r="O56" s="1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N57" s="1"/>
  <c r="M38"/>
  <c r="M57" s="1"/>
  <c r="L2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N27" s="1"/>
  <c r="M8"/>
  <c r="M27" s="1"/>
  <c r="Z27" i="77"/>
  <c r="Y27"/>
  <c r="X27"/>
  <c r="W27"/>
  <c r="V27"/>
  <c r="U27"/>
  <c r="T27"/>
  <c r="S27"/>
  <c r="N27"/>
  <c r="M27"/>
  <c r="L27"/>
  <c r="K27"/>
  <c r="J27"/>
  <c r="I27"/>
  <c r="H27"/>
  <c r="G27"/>
  <c r="F27"/>
  <c r="E27"/>
  <c r="D27"/>
  <c r="C27"/>
  <c r="AB26"/>
  <c r="AA26"/>
  <c r="AC26" s="1"/>
  <c r="AB25"/>
  <c r="AA25"/>
  <c r="AC25" s="1"/>
  <c r="AB24"/>
  <c r="AA24"/>
  <c r="AC24" s="1"/>
  <c r="AB23"/>
  <c r="AA23"/>
  <c r="AC23" s="1"/>
  <c r="AB22"/>
  <c r="AA22"/>
  <c r="AC22" s="1"/>
  <c r="AB21"/>
  <c r="AA21"/>
  <c r="AC21" s="1"/>
  <c r="AB20"/>
  <c r="AA20"/>
  <c r="AC20" s="1"/>
  <c r="AB19"/>
  <c r="AA19"/>
  <c r="AC19" s="1"/>
  <c r="AB18"/>
  <c r="AA18"/>
  <c r="AC18" s="1"/>
  <c r="AB17"/>
  <c r="AA17"/>
  <c r="AC17" s="1"/>
  <c r="AB16"/>
  <c r="AA16"/>
  <c r="AC16" s="1"/>
  <c r="AB15"/>
  <c r="AA15"/>
  <c r="AC15" s="1"/>
  <c r="AB14"/>
  <c r="AA14"/>
  <c r="AC14" s="1"/>
  <c r="AB13"/>
  <c r="AA13"/>
  <c r="AC13" s="1"/>
  <c r="AB12"/>
  <c r="AA12"/>
  <c r="AC12" s="1"/>
  <c r="AB11"/>
  <c r="AA11"/>
  <c r="AC11" s="1"/>
  <c r="AB10"/>
  <c r="AA10"/>
  <c r="AC10" s="1"/>
  <c r="AB9"/>
  <c r="AA9"/>
  <c r="AC9" s="1"/>
  <c r="AB8"/>
  <c r="AB27" s="1"/>
  <c r="AA8"/>
  <c r="AA27" s="1"/>
  <c r="AA29" i="76"/>
  <c r="Z29"/>
  <c r="Y29"/>
  <c r="X29"/>
  <c r="W29"/>
  <c r="U29"/>
  <c r="T29"/>
  <c r="R29"/>
  <c r="Q29"/>
  <c r="M29"/>
  <c r="L29"/>
  <c r="K29"/>
  <c r="O29" s="1"/>
  <c r="J29"/>
  <c r="N29" s="1"/>
  <c r="H29"/>
  <c r="AG29" s="1"/>
  <c r="G29"/>
  <c r="AF29" s="1"/>
  <c r="E29"/>
  <c r="D29"/>
  <c r="C29"/>
  <c r="AB28"/>
  <c r="V28"/>
  <c r="S28"/>
  <c r="O28"/>
  <c r="AG28" s="1"/>
  <c r="N28"/>
  <c r="AF28" s="1"/>
  <c r="I28"/>
  <c r="F28"/>
  <c r="AB27"/>
  <c r="V27"/>
  <c r="S27"/>
  <c r="O27"/>
  <c r="AG27" s="1"/>
  <c r="N27"/>
  <c r="AF27" s="1"/>
  <c r="I27"/>
  <c r="F27"/>
  <c r="AB26"/>
  <c r="V26"/>
  <c r="S26"/>
  <c r="O26"/>
  <c r="AG26" s="1"/>
  <c r="N26"/>
  <c r="AF26" s="1"/>
  <c r="I26"/>
  <c r="F26"/>
  <c r="AB25"/>
  <c r="V25"/>
  <c r="S25"/>
  <c r="O25"/>
  <c r="AG25" s="1"/>
  <c r="N25"/>
  <c r="AF25" s="1"/>
  <c r="I25"/>
  <c r="F25"/>
  <c r="AB24"/>
  <c r="V24"/>
  <c r="S24"/>
  <c r="O24"/>
  <c r="AG24" s="1"/>
  <c r="N24"/>
  <c r="AF24" s="1"/>
  <c r="I24"/>
  <c r="F24"/>
  <c r="AB23"/>
  <c r="V23"/>
  <c r="S23"/>
  <c r="O23"/>
  <c r="AG23" s="1"/>
  <c r="N23"/>
  <c r="AF23" s="1"/>
  <c r="I23"/>
  <c r="F23"/>
  <c r="AB22"/>
  <c r="V22"/>
  <c r="S22"/>
  <c r="O22"/>
  <c r="AG22" s="1"/>
  <c r="N22"/>
  <c r="AF22" s="1"/>
  <c r="I22"/>
  <c r="F22"/>
  <c r="AB21"/>
  <c r="V21"/>
  <c r="S21"/>
  <c r="O21"/>
  <c r="AG21" s="1"/>
  <c r="N21"/>
  <c r="AF21" s="1"/>
  <c r="I21"/>
  <c r="F21"/>
  <c r="AB20"/>
  <c r="V20"/>
  <c r="S20"/>
  <c r="O20"/>
  <c r="AG20" s="1"/>
  <c r="N20"/>
  <c r="AF20" s="1"/>
  <c r="I20"/>
  <c r="F20"/>
  <c r="AB19"/>
  <c r="V19"/>
  <c r="S19"/>
  <c r="O19"/>
  <c r="AG19" s="1"/>
  <c r="N19"/>
  <c r="AF19" s="1"/>
  <c r="I19"/>
  <c r="F19"/>
  <c r="AB18"/>
  <c r="V18"/>
  <c r="S18"/>
  <c r="O18"/>
  <c r="AG18" s="1"/>
  <c r="N18"/>
  <c r="AF18" s="1"/>
  <c r="I18"/>
  <c r="F18"/>
  <c r="AB17"/>
  <c r="V17"/>
  <c r="S17"/>
  <c r="O17"/>
  <c r="AG17" s="1"/>
  <c r="N17"/>
  <c r="AF17" s="1"/>
  <c r="I17"/>
  <c r="F17"/>
  <c r="AB16"/>
  <c r="V16"/>
  <c r="S16"/>
  <c r="O16"/>
  <c r="AG16" s="1"/>
  <c r="N16"/>
  <c r="AF16" s="1"/>
  <c r="I16"/>
  <c r="F16"/>
  <c r="AB15"/>
  <c r="V15"/>
  <c r="S15"/>
  <c r="O15"/>
  <c r="AG15" s="1"/>
  <c r="N15"/>
  <c r="AF15" s="1"/>
  <c r="I15"/>
  <c r="F15"/>
  <c r="AB14"/>
  <c r="V14"/>
  <c r="S14"/>
  <c r="O14"/>
  <c r="AG14" s="1"/>
  <c r="N14"/>
  <c r="AF14" s="1"/>
  <c r="I14"/>
  <c r="F14"/>
  <c r="AB13"/>
  <c r="V13"/>
  <c r="S13"/>
  <c r="O13"/>
  <c r="AG13" s="1"/>
  <c r="N13"/>
  <c r="AF13" s="1"/>
  <c r="I13"/>
  <c r="F13"/>
  <c r="AB12"/>
  <c r="V12"/>
  <c r="S12"/>
  <c r="O12"/>
  <c r="AG12" s="1"/>
  <c r="N12"/>
  <c r="AF12" s="1"/>
  <c r="I12"/>
  <c r="F12"/>
  <c r="AB11"/>
  <c r="V11"/>
  <c r="S11"/>
  <c r="O11"/>
  <c r="AG11" s="1"/>
  <c r="N11"/>
  <c r="AF11" s="1"/>
  <c r="I11"/>
  <c r="F11"/>
  <c r="AB10"/>
  <c r="AB29" s="1"/>
  <c r="V10"/>
  <c r="V29" s="1"/>
  <c r="S10"/>
  <c r="S29" s="1"/>
  <c r="O10"/>
  <c r="AG10" s="1"/>
  <c r="N10"/>
  <c r="AF10" s="1"/>
  <c r="I10"/>
  <c r="I29" s="1"/>
  <c r="F10"/>
  <c r="F29" s="1"/>
  <c r="M27" i="32"/>
  <c r="L27"/>
  <c r="K27"/>
  <c r="J27"/>
  <c r="I27"/>
  <c r="H27"/>
  <c r="G27"/>
  <c r="F27"/>
  <c r="E27"/>
  <c r="D27"/>
  <c r="C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27" s="1"/>
  <c r="U28" i="31"/>
  <c r="T28"/>
  <c r="S28"/>
  <c r="R28"/>
  <c r="Q28"/>
  <c r="P28"/>
  <c r="O28"/>
  <c r="N28"/>
  <c r="M28"/>
  <c r="L28"/>
  <c r="K28"/>
  <c r="J28"/>
  <c r="H28"/>
  <c r="G28"/>
  <c r="F28"/>
  <c r="E28"/>
  <c r="D28"/>
  <c r="C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28" s="1"/>
  <c r="P29" i="30"/>
  <c r="O29"/>
  <c r="M29"/>
  <c r="L29"/>
  <c r="K29"/>
  <c r="J29"/>
  <c r="I29"/>
  <c r="H29"/>
  <c r="G29"/>
  <c r="E29"/>
  <c r="D29"/>
  <c r="C29"/>
  <c r="AU27" i="29"/>
  <c r="AT27"/>
  <c r="AS27"/>
  <c r="AR27"/>
  <c r="AQ27"/>
  <c r="AP27"/>
  <c r="AO27"/>
  <c r="AN27"/>
  <c r="AM27"/>
  <c r="AH27"/>
  <c r="AG27"/>
  <c r="AF27"/>
  <c r="AE27"/>
  <c r="AD27"/>
  <c r="AC27"/>
  <c r="AB27"/>
  <c r="AA27"/>
  <c r="Z27"/>
  <c r="Y27"/>
  <c r="X27"/>
  <c r="W27"/>
  <c r="V27"/>
  <c r="U27"/>
  <c r="T27"/>
  <c r="K27"/>
  <c r="J27"/>
  <c r="I27"/>
  <c r="H27"/>
  <c r="G27"/>
  <c r="F27"/>
  <c r="E27"/>
  <c r="D27"/>
  <c r="C27"/>
  <c r="AX26"/>
  <c r="BB26" s="1"/>
  <c r="AW26"/>
  <c r="BA26" s="1"/>
  <c r="AV26"/>
  <c r="AY26" s="1"/>
  <c r="N26"/>
  <c r="M26"/>
  <c r="L26"/>
  <c r="O26" s="1"/>
  <c r="AX25"/>
  <c r="BB25" s="1"/>
  <c r="AW25"/>
  <c r="BA25" s="1"/>
  <c r="AV25"/>
  <c r="AY25" s="1"/>
  <c r="N25"/>
  <c r="M25"/>
  <c r="L25"/>
  <c r="O25" s="1"/>
  <c r="AX24"/>
  <c r="BB24" s="1"/>
  <c r="AW24"/>
  <c r="BA24" s="1"/>
  <c r="AV24"/>
  <c r="AY24" s="1"/>
  <c r="N24"/>
  <c r="M24"/>
  <c r="L24"/>
  <c r="O24" s="1"/>
  <c r="AX23"/>
  <c r="BB23" s="1"/>
  <c r="AW23"/>
  <c r="BA23" s="1"/>
  <c r="AV23"/>
  <c r="AY23" s="1"/>
  <c r="N23"/>
  <c r="M23"/>
  <c r="L23"/>
  <c r="O23" s="1"/>
  <c r="AX22"/>
  <c r="BB22" s="1"/>
  <c r="AW22"/>
  <c r="BA22" s="1"/>
  <c r="AV22"/>
  <c r="AY22" s="1"/>
  <c r="N22"/>
  <c r="M22"/>
  <c r="L22"/>
  <c r="O22" s="1"/>
  <c r="AX21"/>
  <c r="BB21" s="1"/>
  <c r="AW21"/>
  <c r="BA21" s="1"/>
  <c r="AV21"/>
  <c r="AY21" s="1"/>
  <c r="N21"/>
  <c r="M21"/>
  <c r="L21"/>
  <c r="O21" s="1"/>
  <c r="AX20"/>
  <c r="BB20" s="1"/>
  <c r="AW20"/>
  <c r="BA20" s="1"/>
  <c r="AV20"/>
  <c r="AY20" s="1"/>
  <c r="N20"/>
  <c r="M20"/>
  <c r="L20"/>
  <c r="O20" s="1"/>
  <c r="AX19"/>
  <c r="BB19" s="1"/>
  <c r="AW19"/>
  <c r="BA19" s="1"/>
  <c r="AV19"/>
  <c r="AY19" s="1"/>
  <c r="N19"/>
  <c r="M19"/>
  <c r="L19"/>
  <c r="O19" s="1"/>
  <c r="AX18"/>
  <c r="BB18" s="1"/>
  <c r="AW18"/>
  <c r="BA18" s="1"/>
  <c r="AV18"/>
  <c r="AY18" s="1"/>
  <c r="N18"/>
  <c r="M18"/>
  <c r="L18"/>
  <c r="O18" s="1"/>
  <c r="AX17"/>
  <c r="BB17" s="1"/>
  <c r="AW17"/>
  <c r="BA17" s="1"/>
  <c r="AV17"/>
  <c r="AY17" s="1"/>
  <c r="N17"/>
  <c r="M17"/>
  <c r="L17"/>
  <c r="O17" s="1"/>
  <c r="AX16"/>
  <c r="BB16" s="1"/>
  <c r="AW16"/>
  <c r="BA16" s="1"/>
  <c r="AV16"/>
  <c r="AY16" s="1"/>
  <c r="N16"/>
  <c r="M16"/>
  <c r="L16"/>
  <c r="O16" s="1"/>
  <c r="AX15"/>
  <c r="BB15" s="1"/>
  <c r="AW15"/>
  <c r="BA15" s="1"/>
  <c r="AV15"/>
  <c r="AY15" s="1"/>
  <c r="N15"/>
  <c r="M15"/>
  <c r="L15"/>
  <c r="O15" s="1"/>
  <c r="AX14"/>
  <c r="BB14" s="1"/>
  <c r="AW14"/>
  <c r="BA14" s="1"/>
  <c r="AV14"/>
  <c r="AY14" s="1"/>
  <c r="N14"/>
  <c r="M14"/>
  <c r="L14"/>
  <c r="O14" s="1"/>
  <c r="AX13"/>
  <c r="BB13" s="1"/>
  <c r="AW13"/>
  <c r="BA13" s="1"/>
  <c r="AV13"/>
  <c r="AY13" s="1"/>
  <c r="N13"/>
  <c r="M13"/>
  <c r="L13"/>
  <c r="O13" s="1"/>
  <c r="AX12"/>
  <c r="BB12" s="1"/>
  <c r="AW12"/>
  <c r="BA12" s="1"/>
  <c r="AV12"/>
  <c r="AY12" s="1"/>
  <c r="N12"/>
  <c r="M12"/>
  <c r="L12"/>
  <c r="O12" s="1"/>
  <c r="AX11"/>
  <c r="BB11" s="1"/>
  <c r="AW11"/>
  <c r="BA11" s="1"/>
  <c r="AV11"/>
  <c r="AY11" s="1"/>
  <c r="N11"/>
  <c r="M11"/>
  <c r="L11"/>
  <c r="O11" s="1"/>
  <c r="AX10"/>
  <c r="BB10" s="1"/>
  <c r="AW10"/>
  <c r="BA10" s="1"/>
  <c r="AV10"/>
  <c r="AY10" s="1"/>
  <c r="N10"/>
  <c r="M10"/>
  <c r="L10"/>
  <c r="O10" s="1"/>
  <c r="AX9"/>
  <c r="BB9" s="1"/>
  <c r="AW9"/>
  <c r="BA9" s="1"/>
  <c r="AV9"/>
  <c r="AY9" s="1"/>
  <c r="N9"/>
  <c r="M9"/>
  <c r="L9"/>
  <c r="O9" s="1"/>
  <c r="AX8"/>
  <c r="AX27" s="1"/>
  <c r="AW8"/>
  <c r="BA8" s="1"/>
  <c r="BA27" s="1"/>
  <c r="AV8"/>
  <c r="AV27" s="1"/>
  <c r="N8"/>
  <c r="N27" s="1"/>
  <c r="M8"/>
  <c r="M27" s="1"/>
  <c r="L8"/>
  <c r="L27" s="1"/>
  <c r="S28" i="54"/>
  <c r="R28"/>
  <c r="Q28"/>
  <c r="P28"/>
  <c r="O28"/>
  <c r="N28"/>
  <c r="M28"/>
  <c r="L28"/>
  <c r="K28"/>
  <c r="J28"/>
  <c r="F28"/>
  <c r="E28"/>
  <c r="D28"/>
  <c r="C28"/>
  <c r="U27"/>
  <c r="T27"/>
  <c r="V27" s="1"/>
  <c r="H27"/>
  <c r="G27"/>
  <c r="I27" s="1"/>
  <c r="U26"/>
  <c r="T26"/>
  <c r="V26" s="1"/>
  <c r="H26"/>
  <c r="G26"/>
  <c r="I26" s="1"/>
  <c r="U25"/>
  <c r="T25"/>
  <c r="V25" s="1"/>
  <c r="H25"/>
  <c r="G25"/>
  <c r="I25" s="1"/>
  <c r="U24"/>
  <c r="T24"/>
  <c r="V24" s="1"/>
  <c r="H24"/>
  <c r="G24"/>
  <c r="I24" s="1"/>
  <c r="U23"/>
  <c r="T23"/>
  <c r="V23" s="1"/>
  <c r="H23"/>
  <c r="G23"/>
  <c r="I23" s="1"/>
  <c r="U22"/>
  <c r="T22"/>
  <c r="V22" s="1"/>
  <c r="H22"/>
  <c r="G22"/>
  <c r="I22" s="1"/>
  <c r="U21"/>
  <c r="T21"/>
  <c r="V21" s="1"/>
  <c r="H21"/>
  <c r="G21"/>
  <c r="I21" s="1"/>
  <c r="U20"/>
  <c r="T20"/>
  <c r="V20" s="1"/>
  <c r="H20"/>
  <c r="G20"/>
  <c r="I20" s="1"/>
  <c r="U19"/>
  <c r="T19"/>
  <c r="V19" s="1"/>
  <c r="H19"/>
  <c r="G19"/>
  <c r="I19" s="1"/>
  <c r="U18"/>
  <c r="T18"/>
  <c r="V18" s="1"/>
  <c r="H18"/>
  <c r="G18"/>
  <c r="I18" s="1"/>
  <c r="U17"/>
  <c r="T17"/>
  <c r="V17" s="1"/>
  <c r="H17"/>
  <c r="G17"/>
  <c r="I17" s="1"/>
  <c r="U16"/>
  <c r="T16"/>
  <c r="V16" s="1"/>
  <c r="H16"/>
  <c r="G16"/>
  <c r="I16" s="1"/>
  <c r="U15"/>
  <c r="T15"/>
  <c r="V15" s="1"/>
  <c r="H15"/>
  <c r="G15"/>
  <c r="I15" s="1"/>
  <c r="U14"/>
  <c r="T14"/>
  <c r="V14" s="1"/>
  <c r="H14"/>
  <c r="G14"/>
  <c r="I14" s="1"/>
  <c r="U13"/>
  <c r="T13"/>
  <c r="V13" s="1"/>
  <c r="H13"/>
  <c r="G13"/>
  <c r="I13" s="1"/>
  <c r="U12"/>
  <c r="T12"/>
  <c r="V12" s="1"/>
  <c r="H12"/>
  <c r="G12"/>
  <c r="I12" s="1"/>
  <c r="U11"/>
  <c r="T11"/>
  <c r="V11" s="1"/>
  <c r="H11"/>
  <c r="G11"/>
  <c r="I11" s="1"/>
  <c r="U10"/>
  <c r="T10"/>
  <c r="V10" s="1"/>
  <c r="H10"/>
  <c r="G10"/>
  <c r="I10" s="1"/>
  <c r="U9"/>
  <c r="U28" s="1"/>
  <c r="T9"/>
  <c r="T28" s="1"/>
  <c r="H9"/>
  <c r="H28" s="1"/>
  <c r="G9"/>
  <c r="G28" s="1"/>
  <c r="Y29" i="53"/>
  <c r="X29"/>
  <c r="S29"/>
  <c r="R29"/>
  <c r="Q29"/>
  <c r="P29"/>
  <c r="O29"/>
  <c r="N29"/>
  <c r="M29"/>
  <c r="L29"/>
  <c r="K29"/>
  <c r="J29"/>
  <c r="I29"/>
  <c r="H29"/>
  <c r="G29"/>
  <c r="F29"/>
  <c r="D29"/>
  <c r="C29"/>
  <c r="U28"/>
  <c r="T28"/>
  <c r="V28" s="1"/>
  <c r="W28" s="1"/>
  <c r="E28"/>
  <c r="U27"/>
  <c r="T27"/>
  <c r="V27" s="1"/>
  <c r="W27" s="1"/>
  <c r="E27"/>
  <c r="U26"/>
  <c r="T26"/>
  <c r="V26" s="1"/>
  <c r="W26" s="1"/>
  <c r="E26"/>
  <c r="U25"/>
  <c r="T25"/>
  <c r="V25" s="1"/>
  <c r="W25" s="1"/>
  <c r="E25"/>
  <c r="U24"/>
  <c r="T24"/>
  <c r="V24" s="1"/>
  <c r="W24" s="1"/>
  <c r="E24"/>
  <c r="U23"/>
  <c r="T23"/>
  <c r="V23" s="1"/>
  <c r="W23" s="1"/>
  <c r="E23"/>
  <c r="U22"/>
  <c r="T22"/>
  <c r="V22" s="1"/>
  <c r="W22" s="1"/>
  <c r="E22"/>
  <c r="U21"/>
  <c r="T21"/>
  <c r="V21" s="1"/>
  <c r="W21" s="1"/>
  <c r="E21"/>
  <c r="U20"/>
  <c r="T20"/>
  <c r="V20" s="1"/>
  <c r="W20" s="1"/>
  <c r="E20"/>
  <c r="U19"/>
  <c r="T19"/>
  <c r="V19" s="1"/>
  <c r="W19" s="1"/>
  <c r="E19"/>
  <c r="U18"/>
  <c r="T18"/>
  <c r="V18" s="1"/>
  <c r="W18" s="1"/>
  <c r="E18"/>
  <c r="U17"/>
  <c r="T17"/>
  <c r="V17" s="1"/>
  <c r="W17" s="1"/>
  <c r="E17"/>
  <c r="U16"/>
  <c r="T16"/>
  <c r="V16" s="1"/>
  <c r="W16" s="1"/>
  <c r="E16"/>
  <c r="U15"/>
  <c r="T15"/>
  <c r="V15" s="1"/>
  <c r="W15" s="1"/>
  <c r="E15"/>
  <c r="U14"/>
  <c r="T14"/>
  <c r="V14" s="1"/>
  <c r="W14" s="1"/>
  <c r="E14"/>
  <c r="U13"/>
  <c r="T13"/>
  <c r="V13" s="1"/>
  <c r="W13" s="1"/>
  <c r="E13"/>
  <c r="U12"/>
  <c r="T12"/>
  <c r="V12" s="1"/>
  <c r="W12" s="1"/>
  <c r="E12"/>
  <c r="U11"/>
  <c r="T11"/>
  <c r="V11" s="1"/>
  <c r="W11" s="1"/>
  <c r="E11"/>
  <c r="U10"/>
  <c r="U29" s="1"/>
  <c r="T10"/>
  <c r="V10" s="1"/>
  <c r="E10"/>
  <c r="E29" s="1"/>
  <c r="BB27" i="28"/>
  <c r="BA27"/>
  <c r="AZ27"/>
  <c r="AY27"/>
  <c r="AX27"/>
  <c r="AW27"/>
  <c r="AV27"/>
  <c r="AU27"/>
  <c r="AT27"/>
  <c r="AS27"/>
  <c r="AR27"/>
  <c r="AQ27"/>
  <c r="AL27"/>
  <c r="AK27"/>
  <c r="AJ27"/>
  <c r="AI27"/>
  <c r="AH27"/>
  <c r="AG27"/>
  <c r="AF27"/>
  <c r="AE27"/>
  <c r="AD27"/>
  <c r="AC27"/>
  <c r="AB27"/>
  <c r="AA27"/>
  <c r="Z27"/>
  <c r="Y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D26"/>
  <c r="BC26"/>
  <c r="BE26" s="1"/>
  <c r="BD25"/>
  <c r="BC25"/>
  <c r="BE25" s="1"/>
  <c r="BD24"/>
  <c r="BC24"/>
  <c r="BE24" s="1"/>
  <c r="BD23"/>
  <c r="BC23"/>
  <c r="BE23" s="1"/>
  <c r="BD22"/>
  <c r="BC22"/>
  <c r="BE22" s="1"/>
  <c r="BD21"/>
  <c r="BC21"/>
  <c r="BE21" s="1"/>
  <c r="BD20"/>
  <c r="BC20"/>
  <c r="BE20" s="1"/>
  <c r="BD19"/>
  <c r="BC19"/>
  <c r="BE19" s="1"/>
  <c r="BD18"/>
  <c r="BC18"/>
  <c r="BE18" s="1"/>
  <c r="BD17"/>
  <c r="BC17"/>
  <c r="BE17" s="1"/>
  <c r="BD16"/>
  <c r="BC16"/>
  <c r="BE16" s="1"/>
  <c r="BD15"/>
  <c r="BC15"/>
  <c r="BE15" s="1"/>
  <c r="BD14"/>
  <c r="BC14"/>
  <c r="BE14" s="1"/>
  <c r="BD13"/>
  <c r="BC13"/>
  <c r="BE13" s="1"/>
  <c r="BD12"/>
  <c r="BC12"/>
  <c r="BE12" s="1"/>
  <c r="BD11"/>
  <c r="BC11"/>
  <c r="BE11" s="1"/>
  <c r="BD10"/>
  <c r="BC10"/>
  <c r="BE10" s="1"/>
  <c r="BD9"/>
  <c r="BC9"/>
  <c r="BE9" s="1"/>
  <c r="BD8"/>
  <c r="BD27" s="1"/>
  <c r="BC8"/>
  <c r="BC27" s="1"/>
  <c r="R27" i="27"/>
  <c r="Q27"/>
  <c r="P27"/>
  <c r="O27"/>
  <c r="N27"/>
  <c r="M27"/>
  <c r="L27"/>
  <c r="K27"/>
  <c r="J27"/>
  <c r="I27"/>
  <c r="H27"/>
  <c r="G27"/>
  <c r="F27"/>
  <c r="E27"/>
  <c r="D27"/>
  <c r="C27"/>
  <c r="T26"/>
  <c r="S26"/>
  <c r="U26" s="1"/>
  <c r="T25"/>
  <c r="S25"/>
  <c r="U25" s="1"/>
  <c r="T24"/>
  <c r="S24"/>
  <c r="U24" s="1"/>
  <c r="T23"/>
  <c r="S23"/>
  <c r="U23" s="1"/>
  <c r="T22"/>
  <c r="S22"/>
  <c r="U22" s="1"/>
  <c r="T21"/>
  <c r="S21"/>
  <c r="U21" s="1"/>
  <c r="T20"/>
  <c r="S20"/>
  <c r="U20" s="1"/>
  <c r="T19"/>
  <c r="S19"/>
  <c r="U19" s="1"/>
  <c r="T18"/>
  <c r="S18"/>
  <c r="U18" s="1"/>
  <c r="T17"/>
  <c r="S17"/>
  <c r="U17" s="1"/>
  <c r="T16"/>
  <c r="S16"/>
  <c r="U16" s="1"/>
  <c r="T15"/>
  <c r="S15"/>
  <c r="U15" s="1"/>
  <c r="T14"/>
  <c r="S14"/>
  <c r="U14" s="1"/>
  <c r="T13"/>
  <c r="S13"/>
  <c r="U13" s="1"/>
  <c r="T12"/>
  <c r="S12"/>
  <c r="U12" s="1"/>
  <c r="T11"/>
  <c r="S11"/>
  <c r="U11" s="1"/>
  <c r="T10"/>
  <c r="S10"/>
  <c r="U10" s="1"/>
  <c r="T9"/>
  <c r="S9"/>
  <c r="U9" s="1"/>
  <c r="T8"/>
  <c r="T27" s="1"/>
  <c r="S8"/>
  <c r="S27" s="1"/>
  <c r="M27" i="26"/>
  <c r="L27"/>
  <c r="J27"/>
  <c r="I27"/>
  <c r="G27"/>
  <c r="F27"/>
  <c r="D27"/>
  <c r="C27"/>
  <c r="P26"/>
  <c r="O26"/>
  <c r="Q26" s="1"/>
  <c r="N26"/>
  <c r="K26"/>
  <c r="H26"/>
  <c r="E26"/>
  <c r="P25"/>
  <c r="O25"/>
  <c r="Q25" s="1"/>
  <c r="N25"/>
  <c r="K25"/>
  <c r="H25"/>
  <c r="E25"/>
  <c r="P24"/>
  <c r="O24"/>
  <c r="Q24" s="1"/>
  <c r="N24"/>
  <c r="K24"/>
  <c r="H24"/>
  <c r="E24"/>
  <c r="P23"/>
  <c r="O23"/>
  <c r="Q23" s="1"/>
  <c r="N23"/>
  <c r="K23"/>
  <c r="H23"/>
  <c r="E23"/>
  <c r="P22"/>
  <c r="O22"/>
  <c r="Q22" s="1"/>
  <c r="N22"/>
  <c r="K22"/>
  <c r="H22"/>
  <c r="E22"/>
  <c r="P21"/>
  <c r="O21"/>
  <c r="Q21" s="1"/>
  <c r="N21"/>
  <c r="K21"/>
  <c r="H21"/>
  <c r="E21"/>
  <c r="P20"/>
  <c r="O20"/>
  <c r="Q20" s="1"/>
  <c r="N20"/>
  <c r="K20"/>
  <c r="H20"/>
  <c r="E20"/>
  <c r="P19"/>
  <c r="O19"/>
  <c r="Q19" s="1"/>
  <c r="N19"/>
  <c r="K19"/>
  <c r="H19"/>
  <c r="E19"/>
  <c r="P18"/>
  <c r="O18"/>
  <c r="Q18" s="1"/>
  <c r="N18"/>
  <c r="K18"/>
  <c r="H18"/>
  <c r="E18"/>
  <c r="P17"/>
  <c r="O17"/>
  <c r="Q17" s="1"/>
  <c r="N17"/>
  <c r="K17"/>
  <c r="H17"/>
  <c r="E17"/>
  <c r="P16"/>
  <c r="O16"/>
  <c r="Q16" s="1"/>
  <c r="N16"/>
  <c r="K16"/>
  <c r="H16"/>
  <c r="E16"/>
  <c r="P15"/>
  <c r="O15"/>
  <c r="Q15" s="1"/>
  <c r="N15"/>
  <c r="K15"/>
  <c r="H15"/>
  <c r="E15"/>
  <c r="P14"/>
  <c r="O14"/>
  <c r="Q14" s="1"/>
  <c r="N14"/>
  <c r="K14"/>
  <c r="H14"/>
  <c r="E14"/>
  <c r="P13"/>
  <c r="O13"/>
  <c r="Q13" s="1"/>
  <c r="N13"/>
  <c r="K13"/>
  <c r="H13"/>
  <c r="E13"/>
  <c r="P12"/>
  <c r="O12"/>
  <c r="Q12" s="1"/>
  <c r="N12"/>
  <c r="K12"/>
  <c r="H12"/>
  <c r="E12"/>
  <c r="P11"/>
  <c r="O11"/>
  <c r="Q11" s="1"/>
  <c r="N11"/>
  <c r="K11"/>
  <c r="H11"/>
  <c r="E11"/>
  <c r="P10"/>
  <c r="O10"/>
  <c r="Q10" s="1"/>
  <c r="N10"/>
  <c r="K10"/>
  <c r="H10"/>
  <c r="E10"/>
  <c r="P9"/>
  <c r="O9"/>
  <c r="Q9" s="1"/>
  <c r="N9"/>
  <c r="K9"/>
  <c r="H9"/>
  <c r="E9"/>
  <c r="P8"/>
  <c r="P27" s="1"/>
  <c r="O8"/>
  <c r="O27" s="1"/>
  <c r="N8"/>
  <c r="N27" s="1"/>
  <c r="K8"/>
  <c r="K27" s="1"/>
  <c r="H8"/>
  <c r="H27" s="1"/>
  <c r="E8"/>
  <c r="E27" s="1"/>
  <c r="FC27" i="52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ED27" s="1"/>
  <c r="DG27"/>
  <c r="EC27" s="1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FE26"/>
  <c r="FD26"/>
  <c r="FF26" s="1"/>
  <c r="ED26"/>
  <c r="EC26"/>
  <c r="EE26" s="1"/>
  <c r="DA26"/>
  <c r="CZ26"/>
  <c r="DB26" s="1"/>
  <c r="BZ26"/>
  <c r="BY26"/>
  <c r="CA26" s="1"/>
  <c r="AY26"/>
  <c r="AX26"/>
  <c r="AZ26" s="1"/>
  <c r="X26"/>
  <c r="W26"/>
  <c r="Y26" s="1"/>
  <c r="FE25"/>
  <c r="FD25"/>
  <c r="FF25" s="1"/>
  <c r="ED25"/>
  <c r="EC25"/>
  <c r="EE25" s="1"/>
  <c r="DA25"/>
  <c r="CZ25"/>
  <c r="DB25" s="1"/>
  <c r="BZ25"/>
  <c r="BY25"/>
  <c r="CA25" s="1"/>
  <c r="AY25"/>
  <c r="AX25"/>
  <c r="AZ25" s="1"/>
  <c r="X25"/>
  <c r="W25"/>
  <c r="Y25" s="1"/>
  <c r="FE24"/>
  <c r="FD24"/>
  <c r="FF24" s="1"/>
  <c r="ED24"/>
  <c r="EC24"/>
  <c r="EE24" s="1"/>
  <c r="DA24"/>
  <c r="CZ24"/>
  <c r="DB24" s="1"/>
  <c r="BZ24"/>
  <c r="BY24"/>
  <c r="CA24" s="1"/>
  <c r="AY24"/>
  <c r="AX24"/>
  <c r="AZ24" s="1"/>
  <c r="X24"/>
  <c r="W24"/>
  <c r="Y24" s="1"/>
  <c r="FE23"/>
  <c r="FD23"/>
  <c r="FF23" s="1"/>
  <c r="ED23"/>
  <c r="EC23"/>
  <c r="EE23" s="1"/>
  <c r="DA23"/>
  <c r="CZ23"/>
  <c r="DB23" s="1"/>
  <c r="BZ23"/>
  <c r="BY23"/>
  <c r="CA23" s="1"/>
  <c r="AY23"/>
  <c r="AX23"/>
  <c r="AZ23" s="1"/>
  <c r="X23"/>
  <c r="W23"/>
  <c r="Y23" s="1"/>
  <c r="FE22"/>
  <c r="FD22"/>
  <c r="FF22" s="1"/>
  <c r="ED22"/>
  <c r="EC22"/>
  <c r="EE22" s="1"/>
  <c r="DA22"/>
  <c r="CZ22"/>
  <c r="DB22" s="1"/>
  <c r="BZ22"/>
  <c r="BY22"/>
  <c r="CA22" s="1"/>
  <c r="AY22"/>
  <c r="AX22"/>
  <c r="AZ22" s="1"/>
  <c r="X22"/>
  <c r="W22"/>
  <c r="Y22" s="1"/>
  <c r="FE21"/>
  <c r="FD21"/>
  <c r="FF21" s="1"/>
  <c r="ED21"/>
  <c r="EC21"/>
  <c r="EE21" s="1"/>
  <c r="DA21"/>
  <c r="CZ21"/>
  <c r="DB21" s="1"/>
  <c r="BZ21"/>
  <c r="BY21"/>
  <c r="CA21" s="1"/>
  <c r="AY21"/>
  <c r="AX21"/>
  <c r="AZ21" s="1"/>
  <c r="X21"/>
  <c r="W21"/>
  <c r="Y21" s="1"/>
  <c r="FE20"/>
  <c r="FD20"/>
  <c r="FF20" s="1"/>
  <c r="ED20"/>
  <c r="EC20"/>
  <c r="EE20" s="1"/>
  <c r="DA20"/>
  <c r="CZ20"/>
  <c r="DB20" s="1"/>
  <c r="BZ20"/>
  <c r="BY20"/>
  <c r="CA20" s="1"/>
  <c r="AY20"/>
  <c r="AX20"/>
  <c r="AZ20" s="1"/>
  <c r="X20"/>
  <c r="W20"/>
  <c r="Y20" s="1"/>
  <c r="FE19"/>
  <c r="FD19"/>
  <c r="FF19" s="1"/>
  <c r="ED19"/>
  <c r="EC19"/>
  <c r="EE19" s="1"/>
  <c r="DA19"/>
  <c r="CZ19"/>
  <c r="DB19" s="1"/>
  <c r="BZ19"/>
  <c r="BY19"/>
  <c r="CA19" s="1"/>
  <c r="AY19"/>
  <c r="AX19"/>
  <c r="AZ19" s="1"/>
  <c r="X19"/>
  <c r="W19"/>
  <c r="Y19" s="1"/>
  <c r="FE18"/>
  <c r="FD18"/>
  <c r="FF18" s="1"/>
  <c r="ED18"/>
  <c r="EC18"/>
  <c r="EE18" s="1"/>
  <c r="DA18"/>
  <c r="CZ18"/>
  <c r="DB18" s="1"/>
  <c r="BZ18"/>
  <c r="BY18"/>
  <c r="CA18" s="1"/>
  <c r="AY18"/>
  <c r="AX18"/>
  <c r="AZ18" s="1"/>
  <c r="X18"/>
  <c r="W18"/>
  <c r="Y18" s="1"/>
  <c r="FE17"/>
  <c r="FD17"/>
  <c r="FF17" s="1"/>
  <c r="ED17"/>
  <c r="EC17"/>
  <c r="EE17" s="1"/>
  <c r="DA17"/>
  <c r="CZ17"/>
  <c r="DB17" s="1"/>
  <c r="BZ17"/>
  <c r="BY17"/>
  <c r="CA17" s="1"/>
  <c r="AY17"/>
  <c r="AX17"/>
  <c r="AZ17" s="1"/>
  <c r="X17"/>
  <c r="W17"/>
  <c r="Y17" s="1"/>
  <c r="FE16"/>
  <c r="FD16"/>
  <c r="FF16" s="1"/>
  <c r="ED16"/>
  <c r="EC16"/>
  <c r="EE16" s="1"/>
  <c r="DA16"/>
  <c r="CZ16"/>
  <c r="DB16" s="1"/>
  <c r="BZ16"/>
  <c r="BY16"/>
  <c r="CA16" s="1"/>
  <c r="AY16"/>
  <c r="AX16"/>
  <c r="AZ16" s="1"/>
  <c r="X16"/>
  <c r="W16"/>
  <c r="Y16" s="1"/>
  <c r="FE15"/>
  <c r="FD15"/>
  <c r="FF15" s="1"/>
  <c r="ED15"/>
  <c r="EC15"/>
  <c r="EE15" s="1"/>
  <c r="DA15"/>
  <c r="CZ15"/>
  <c r="DB15" s="1"/>
  <c r="BZ15"/>
  <c r="BY15"/>
  <c r="CA15" s="1"/>
  <c r="AY15"/>
  <c r="AX15"/>
  <c r="AZ15" s="1"/>
  <c r="X15"/>
  <c r="W15"/>
  <c r="Y15" s="1"/>
  <c r="FE14"/>
  <c r="FD14"/>
  <c r="FF14" s="1"/>
  <c r="ED14"/>
  <c r="EC14"/>
  <c r="EE14" s="1"/>
  <c r="DA14"/>
  <c r="CZ14"/>
  <c r="DB14" s="1"/>
  <c r="BZ14"/>
  <c r="BY14"/>
  <c r="CA14" s="1"/>
  <c r="AY14"/>
  <c r="AX14"/>
  <c r="AZ14" s="1"/>
  <c r="X14"/>
  <c r="W14"/>
  <c r="Y14" s="1"/>
  <c r="FE13"/>
  <c r="FD13"/>
  <c r="FF13" s="1"/>
  <c r="ED13"/>
  <c r="EC13"/>
  <c r="EE13" s="1"/>
  <c r="DA13"/>
  <c r="CZ13"/>
  <c r="DB13" s="1"/>
  <c r="BZ13"/>
  <c r="BY13"/>
  <c r="CA13" s="1"/>
  <c r="AY13"/>
  <c r="AX13"/>
  <c r="AZ13" s="1"/>
  <c r="X13"/>
  <c r="W13"/>
  <c r="Y13" s="1"/>
  <c r="FE12"/>
  <c r="FD12"/>
  <c r="FF12" s="1"/>
  <c r="ED12"/>
  <c r="EC12"/>
  <c r="EE12" s="1"/>
  <c r="DA12"/>
  <c r="CZ12"/>
  <c r="DB12" s="1"/>
  <c r="BZ12"/>
  <c r="BY12"/>
  <c r="CA12" s="1"/>
  <c r="AY12"/>
  <c r="AX12"/>
  <c r="AZ12" s="1"/>
  <c r="X12"/>
  <c r="W12"/>
  <c r="Y12" s="1"/>
  <c r="FE11"/>
  <c r="FD11"/>
  <c r="FF11" s="1"/>
  <c r="ED11"/>
  <c r="EC11"/>
  <c r="EE11" s="1"/>
  <c r="DA11"/>
  <c r="CZ11"/>
  <c r="DB11" s="1"/>
  <c r="BZ11"/>
  <c r="BY11"/>
  <c r="CA11" s="1"/>
  <c r="AY11"/>
  <c r="AX11"/>
  <c r="AZ11" s="1"/>
  <c r="X11"/>
  <c r="W11"/>
  <c r="Y11" s="1"/>
  <c r="FE10"/>
  <c r="FD10"/>
  <c r="FF10" s="1"/>
  <c r="ED10"/>
  <c r="EC10"/>
  <c r="EE10" s="1"/>
  <c r="DA10"/>
  <c r="CZ10"/>
  <c r="DB10" s="1"/>
  <c r="BZ10"/>
  <c r="BY10"/>
  <c r="CA10" s="1"/>
  <c r="AY10"/>
  <c r="AX10"/>
  <c r="AZ10" s="1"/>
  <c r="X10"/>
  <c r="W10"/>
  <c r="Y10" s="1"/>
  <c r="FE9"/>
  <c r="FD9"/>
  <c r="FF9" s="1"/>
  <c r="ED9"/>
  <c r="EC9"/>
  <c r="EE9" s="1"/>
  <c r="DA9"/>
  <c r="CZ9"/>
  <c r="DB9" s="1"/>
  <c r="BZ9"/>
  <c r="BY9"/>
  <c r="CA9" s="1"/>
  <c r="AY9"/>
  <c r="AX9"/>
  <c r="AZ9" s="1"/>
  <c r="X9"/>
  <c r="W9"/>
  <c r="Y9" s="1"/>
  <c r="FE8"/>
  <c r="FE27" s="1"/>
  <c r="FD8"/>
  <c r="FD27" s="1"/>
  <c r="ED8"/>
  <c r="EC8"/>
  <c r="EE8" s="1"/>
  <c r="EE27" s="1"/>
  <c r="DA8"/>
  <c r="DA27" s="1"/>
  <c r="CZ8"/>
  <c r="CZ27" s="1"/>
  <c r="BZ8"/>
  <c r="BZ27" s="1"/>
  <c r="BY8"/>
  <c r="BY27" s="1"/>
  <c r="AY8"/>
  <c r="AY27" s="1"/>
  <c r="AX8"/>
  <c r="AX27" s="1"/>
  <c r="X8"/>
  <c r="X27" s="1"/>
  <c r="W8"/>
  <c r="W27" s="1"/>
  <c r="L29" i="71"/>
  <c r="K29"/>
  <c r="J29"/>
  <c r="I29"/>
  <c r="H29"/>
  <c r="G29"/>
  <c r="F29"/>
  <c r="E29"/>
  <c r="D29"/>
  <c r="C29"/>
  <c r="N28"/>
  <c r="M28"/>
  <c r="O28" s="1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N29" s="1"/>
  <c r="M10"/>
  <c r="M29" s="1"/>
  <c r="L86" i="72"/>
  <c r="K86"/>
  <c r="J86"/>
  <c r="I86"/>
  <c r="H86"/>
  <c r="G86"/>
  <c r="F86"/>
  <c r="E86"/>
  <c r="D86"/>
  <c r="C86"/>
  <c r="N85"/>
  <c r="M85"/>
  <c r="O85" s="1"/>
  <c r="N84"/>
  <c r="M84"/>
  <c r="O84" s="1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N86" s="1"/>
  <c r="M67"/>
  <c r="M86" s="1"/>
  <c r="L56"/>
  <c r="K56"/>
  <c r="J56"/>
  <c r="I56"/>
  <c r="H56"/>
  <c r="G56"/>
  <c r="F56"/>
  <c r="E56"/>
  <c r="D56"/>
  <c r="C56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M38"/>
  <c r="O38" s="1"/>
  <c r="N37"/>
  <c r="N56" s="1"/>
  <c r="M37"/>
  <c r="M56" s="1"/>
  <c r="L26"/>
  <c r="K26"/>
  <c r="J26"/>
  <c r="I26"/>
  <c r="H26"/>
  <c r="G26"/>
  <c r="F26"/>
  <c r="E26"/>
  <c r="D26"/>
  <c r="N26" s="1"/>
  <c r="C26"/>
  <c r="M26" s="1"/>
  <c r="O26" s="1"/>
  <c r="L25"/>
  <c r="K25"/>
  <c r="J25"/>
  <c r="I25"/>
  <c r="H25"/>
  <c r="G25"/>
  <c r="F25"/>
  <c r="E25"/>
  <c r="D25"/>
  <c r="N25" s="1"/>
  <c r="C25"/>
  <c r="M25" s="1"/>
  <c r="O25" s="1"/>
  <c r="L24"/>
  <c r="K24"/>
  <c r="J24"/>
  <c r="I24"/>
  <c r="H24"/>
  <c r="G24"/>
  <c r="F24"/>
  <c r="E24"/>
  <c r="D24"/>
  <c r="N24" s="1"/>
  <c r="C24"/>
  <c r="M24" s="1"/>
  <c r="O24" s="1"/>
  <c r="L23"/>
  <c r="K23"/>
  <c r="J23"/>
  <c r="I23"/>
  <c r="H23"/>
  <c r="G23"/>
  <c r="F23"/>
  <c r="E23"/>
  <c r="D23"/>
  <c r="N23" s="1"/>
  <c r="C23"/>
  <c r="M23" s="1"/>
  <c r="O23" s="1"/>
  <c r="L22"/>
  <c r="K22"/>
  <c r="J22"/>
  <c r="I22"/>
  <c r="H22"/>
  <c r="G22"/>
  <c r="F22"/>
  <c r="E22"/>
  <c r="D22"/>
  <c r="N22" s="1"/>
  <c r="C22"/>
  <c r="M22" s="1"/>
  <c r="O22" s="1"/>
  <c r="L21"/>
  <c r="K21"/>
  <c r="J21"/>
  <c r="I21"/>
  <c r="H21"/>
  <c r="G21"/>
  <c r="F21"/>
  <c r="E21"/>
  <c r="D21"/>
  <c r="N21" s="1"/>
  <c r="C21"/>
  <c r="M21" s="1"/>
  <c r="O21" s="1"/>
  <c r="L20"/>
  <c r="K20"/>
  <c r="J20"/>
  <c r="I20"/>
  <c r="H20"/>
  <c r="G20"/>
  <c r="F20"/>
  <c r="E20"/>
  <c r="D20"/>
  <c r="N20" s="1"/>
  <c r="C20"/>
  <c r="M20" s="1"/>
  <c r="O20" s="1"/>
  <c r="L19"/>
  <c r="K19"/>
  <c r="J19"/>
  <c r="I19"/>
  <c r="H19"/>
  <c r="G19"/>
  <c r="F19"/>
  <c r="E19"/>
  <c r="D19"/>
  <c r="N19" s="1"/>
  <c r="C19"/>
  <c r="M19" s="1"/>
  <c r="O19" s="1"/>
  <c r="L18"/>
  <c r="K18"/>
  <c r="J18"/>
  <c r="I18"/>
  <c r="H18"/>
  <c r="G18"/>
  <c r="F18"/>
  <c r="E18"/>
  <c r="D18"/>
  <c r="N18" s="1"/>
  <c r="C18"/>
  <c r="M18" s="1"/>
  <c r="O18" s="1"/>
  <c r="L17"/>
  <c r="K17"/>
  <c r="J17"/>
  <c r="I17"/>
  <c r="H17"/>
  <c r="G17"/>
  <c r="F17"/>
  <c r="E17"/>
  <c r="D17"/>
  <c r="N17" s="1"/>
  <c r="C17"/>
  <c r="M17" s="1"/>
  <c r="O17" s="1"/>
  <c r="L16"/>
  <c r="K16"/>
  <c r="J16"/>
  <c r="I16"/>
  <c r="H16"/>
  <c r="G16"/>
  <c r="F16"/>
  <c r="E16"/>
  <c r="D16"/>
  <c r="N16" s="1"/>
  <c r="C16"/>
  <c r="M16" s="1"/>
  <c r="O16" s="1"/>
  <c r="L15"/>
  <c r="K15"/>
  <c r="J15"/>
  <c r="I15"/>
  <c r="H15"/>
  <c r="G15"/>
  <c r="F15"/>
  <c r="E15"/>
  <c r="D15"/>
  <c r="N15" s="1"/>
  <c r="C15"/>
  <c r="M15" s="1"/>
  <c r="O15" s="1"/>
  <c r="L14"/>
  <c r="K14"/>
  <c r="J14"/>
  <c r="I14"/>
  <c r="H14"/>
  <c r="G14"/>
  <c r="F14"/>
  <c r="E14"/>
  <c r="D14"/>
  <c r="N14" s="1"/>
  <c r="C14"/>
  <c r="M14" s="1"/>
  <c r="O14" s="1"/>
  <c r="L13"/>
  <c r="K13"/>
  <c r="J13"/>
  <c r="I13"/>
  <c r="H13"/>
  <c r="G13"/>
  <c r="F13"/>
  <c r="E13"/>
  <c r="D13"/>
  <c r="N13" s="1"/>
  <c r="C13"/>
  <c r="M13" s="1"/>
  <c r="O13" s="1"/>
  <c r="L12"/>
  <c r="K12"/>
  <c r="J12"/>
  <c r="I12"/>
  <c r="H12"/>
  <c r="G12"/>
  <c r="F12"/>
  <c r="E12"/>
  <c r="D12"/>
  <c r="N12" s="1"/>
  <c r="C12"/>
  <c r="M12" s="1"/>
  <c r="O12" s="1"/>
  <c r="L11"/>
  <c r="K11"/>
  <c r="J11"/>
  <c r="I11"/>
  <c r="H11"/>
  <c r="G11"/>
  <c r="F11"/>
  <c r="E11"/>
  <c r="D11"/>
  <c r="N11" s="1"/>
  <c r="C11"/>
  <c r="M11" s="1"/>
  <c r="O11" s="1"/>
  <c r="L10"/>
  <c r="K10"/>
  <c r="J10"/>
  <c r="I10"/>
  <c r="H10"/>
  <c r="G10"/>
  <c r="F10"/>
  <c r="E10"/>
  <c r="D10"/>
  <c r="N10" s="1"/>
  <c r="C10"/>
  <c r="M10" s="1"/>
  <c r="O10" s="1"/>
  <c r="L9"/>
  <c r="K9"/>
  <c r="J9"/>
  <c r="I9"/>
  <c r="H9"/>
  <c r="G9"/>
  <c r="F9"/>
  <c r="E9"/>
  <c r="D9"/>
  <c r="N9" s="1"/>
  <c r="C9"/>
  <c r="M9" s="1"/>
  <c r="O9" s="1"/>
  <c r="L8"/>
  <c r="L27" s="1"/>
  <c r="K8"/>
  <c r="K27" s="1"/>
  <c r="J8"/>
  <c r="J27" s="1"/>
  <c r="I8"/>
  <c r="I27" s="1"/>
  <c r="H8"/>
  <c r="H27" s="1"/>
  <c r="G8"/>
  <c r="G27" s="1"/>
  <c r="F8"/>
  <c r="F27" s="1"/>
  <c r="E8"/>
  <c r="E27" s="1"/>
  <c r="D8"/>
  <c r="N8" s="1"/>
  <c r="N27" s="1"/>
  <c r="C8"/>
  <c r="C27" s="1"/>
  <c r="L28" i="73"/>
  <c r="K28"/>
  <c r="J28"/>
  <c r="I28"/>
  <c r="H28"/>
  <c r="G28"/>
  <c r="F28"/>
  <c r="E28"/>
  <c r="D28"/>
  <c r="C28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N28" s="1"/>
  <c r="M9"/>
  <c r="M28" s="1"/>
  <c r="L86" i="70"/>
  <c r="K86"/>
  <c r="J86"/>
  <c r="I86"/>
  <c r="H86"/>
  <c r="G86"/>
  <c r="F86"/>
  <c r="E86"/>
  <c r="D86"/>
  <c r="C86"/>
  <c r="N85"/>
  <c r="M85"/>
  <c r="O85" s="1"/>
  <c r="N84"/>
  <c r="M84"/>
  <c r="O84" s="1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N86" s="1"/>
  <c r="M67"/>
  <c r="M86" s="1"/>
  <c r="L56"/>
  <c r="K56"/>
  <c r="J56"/>
  <c r="I56"/>
  <c r="H56"/>
  <c r="G56"/>
  <c r="F56"/>
  <c r="E56"/>
  <c r="D56"/>
  <c r="C56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M38"/>
  <c r="O38" s="1"/>
  <c r="N37"/>
  <c r="N56" s="1"/>
  <c r="M37"/>
  <c r="M56" s="1"/>
  <c r="L27"/>
  <c r="K27"/>
  <c r="J27"/>
  <c r="I27"/>
  <c r="H27"/>
  <c r="G27"/>
  <c r="F27"/>
  <c r="E27"/>
  <c r="D27"/>
  <c r="N27" s="1"/>
  <c r="C27"/>
  <c r="M27" s="1"/>
  <c r="O27" s="1"/>
  <c r="L26"/>
  <c r="K26"/>
  <c r="J26"/>
  <c r="I26"/>
  <c r="H26"/>
  <c r="G26"/>
  <c r="F26"/>
  <c r="E26"/>
  <c r="D26"/>
  <c r="N26" s="1"/>
  <c r="C26"/>
  <c r="M26" s="1"/>
  <c r="O26" s="1"/>
  <c r="L25"/>
  <c r="K25"/>
  <c r="J25"/>
  <c r="I25"/>
  <c r="H25"/>
  <c r="G25"/>
  <c r="F25"/>
  <c r="E25"/>
  <c r="D25"/>
  <c r="N25" s="1"/>
  <c r="C25"/>
  <c r="M25" s="1"/>
  <c r="O25" s="1"/>
  <c r="L24"/>
  <c r="K24"/>
  <c r="J24"/>
  <c r="I24"/>
  <c r="H24"/>
  <c r="G24"/>
  <c r="F24"/>
  <c r="E24"/>
  <c r="D24"/>
  <c r="N24" s="1"/>
  <c r="C24"/>
  <c r="M24" s="1"/>
  <c r="O24" s="1"/>
  <c r="L23"/>
  <c r="K23"/>
  <c r="J23"/>
  <c r="I23"/>
  <c r="H23"/>
  <c r="G23"/>
  <c r="F23"/>
  <c r="E23"/>
  <c r="D23"/>
  <c r="N23" s="1"/>
  <c r="C23"/>
  <c r="M23" s="1"/>
  <c r="O23" s="1"/>
  <c r="L22"/>
  <c r="K22"/>
  <c r="J22"/>
  <c r="I22"/>
  <c r="H22"/>
  <c r="G22"/>
  <c r="F22"/>
  <c r="E22"/>
  <c r="D22"/>
  <c r="N22" s="1"/>
  <c r="C22"/>
  <c r="M22" s="1"/>
  <c r="O22" s="1"/>
  <c r="L21"/>
  <c r="K21"/>
  <c r="J21"/>
  <c r="I21"/>
  <c r="H21"/>
  <c r="G21"/>
  <c r="F21"/>
  <c r="E21"/>
  <c r="D21"/>
  <c r="N21" s="1"/>
  <c r="C21"/>
  <c r="M21" s="1"/>
  <c r="O21" s="1"/>
  <c r="L20"/>
  <c r="K20"/>
  <c r="J20"/>
  <c r="I20"/>
  <c r="H20"/>
  <c r="G20"/>
  <c r="F20"/>
  <c r="E20"/>
  <c r="D20"/>
  <c r="N20" s="1"/>
  <c r="C20"/>
  <c r="M20" s="1"/>
  <c r="O20" s="1"/>
  <c r="L19"/>
  <c r="K19"/>
  <c r="J19"/>
  <c r="I19"/>
  <c r="H19"/>
  <c r="G19"/>
  <c r="F19"/>
  <c r="E19"/>
  <c r="D19"/>
  <c r="N19" s="1"/>
  <c r="C19"/>
  <c r="M19" s="1"/>
  <c r="O19" s="1"/>
  <c r="L18"/>
  <c r="K18"/>
  <c r="J18"/>
  <c r="I18"/>
  <c r="H18"/>
  <c r="G18"/>
  <c r="F18"/>
  <c r="E18"/>
  <c r="D18"/>
  <c r="N18" s="1"/>
  <c r="C18"/>
  <c r="M18" s="1"/>
  <c r="O18" s="1"/>
  <c r="L17"/>
  <c r="K17"/>
  <c r="J17"/>
  <c r="I17"/>
  <c r="H17"/>
  <c r="G17"/>
  <c r="F17"/>
  <c r="E17"/>
  <c r="D17"/>
  <c r="N17" s="1"/>
  <c r="C17"/>
  <c r="M17" s="1"/>
  <c r="O17" s="1"/>
  <c r="L16"/>
  <c r="K16"/>
  <c r="J16"/>
  <c r="I16"/>
  <c r="H16"/>
  <c r="G16"/>
  <c r="F16"/>
  <c r="E16"/>
  <c r="D16"/>
  <c r="N16" s="1"/>
  <c r="C16"/>
  <c r="M16" s="1"/>
  <c r="O16" s="1"/>
  <c r="L15"/>
  <c r="K15"/>
  <c r="J15"/>
  <c r="I15"/>
  <c r="H15"/>
  <c r="G15"/>
  <c r="F15"/>
  <c r="E15"/>
  <c r="D15"/>
  <c r="N15" s="1"/>
  <c r="C15"/>
  <c r="M15" s="1"/>
  <c r="O15" s="1"/>
  <c r="L14"/>
  <c r="K14"/>
  <c r="J14"/>
  <c r="I14"/>
  <c r="H14"/>
  <c r="G14"/>
  <c r="F14"/>
  <c r="E14"/>
  <c r="D14"/>
  <c r="N14" s="1"/>
  <c r="C14"/>
  <c r="M14" s="1"/>
  <c r="O14" s="1"/>
  <c r="L13"/>
  <c r="K13"/>
  <c r="J13"/>
  <c r="I13"/>
  <c r="H13"/>
  <c r="G13"/>
  <c r="F13"/>
  <c r="E13"/>
  <c r="D13"/>
  <c r="N13" s="1"/>
  <c r="C13"/>
  <c r="M13" s="1"/>
  <c r="O13" s="1"/>
  <c r="L12"/>
  <c r="K12"/>
  <c r="J12"/>
  <c r="I12"/>
  <c r="H12"/>
  <c r="G12"/>
  <c r="F12"/>
  <c r="E12"/>
  <c r="D12"/>
  <c r="N12" s="1"/>
  <c r="C12"/>
  <c r="M12" s="1"/>
  <c r="O12" s="1"/>
  <c r="L11"/>
  <c r="K11"/>
  <c r="J11"/>
  <c r="I11"/>
  <c r="H11"/>
  <c r="G11"/>
  <c r="F11"/>
  <c r="E11"/>
  <c r="D11"/>
  <c r="N11" s="1"/>
  <c r="C11"/>
  <c r="M11" s="1"/>
  <c r="O11" s="1"/>
  <c r="L10"/>
  <c r="K10"/>
  <c r="J10"/>
  <c r="I10"/>
  <c r="H10"/>
  <c r="G10"/>
  <c r="F10"/>
  <c r="E10"/>
  <c r="D10"/>
  <c r="N10" s="1"/>
  <c r="C10"/>
  <c r="M10" s="1"/>
  <c r="O10" s="1"/>
  <c r="L9"/>
  <c r="L28" s="1"/>
  <c r="K9"/>
  <c r="K28" s="1"/>
  <c r="J9"/>
  <c r="J28" s="1"/>
  <c r="I9"/>
  <c r="I28" s="1"/>
  <c r="H9"/>
  <c r="H28" s="1"/>
  <c r="G9"/>
  <c r="G28" s="1"/>
  <c r="F9"/>
  <c r="F28" s="1"/>
  <c r="E9"/>
  <c r="E28" s="1"/>
  <c r="D9"/>
  <c r="N9" s="1"/>
  <c r="N28" s="1"/>
  <c r="C9"/>
  <c r="C28" s="1"/>
  <c r="L28" i="69"/>
  <c r="K28"/>
  <c r="J28"/>
  <c r="I28"/>
  <c r="H28"/>
  <c r="G28"/>
  <c r="F28"/>
  <c r="E28"/>
  <c r="D28"/>
  <c r="C28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N28" s="1"/>
  <c r="M9"/>
  <c r="M28" s="1"/>
  <c r="L27" i="6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M8"/>
  <c r="O8" s="1"/>
  <c r="O27" s="1"/>
  <c r="L28" i="68"/>
  <c r="K28"/>
  <c r="J28"/>
  <c r="I28"/>
  <c r="H28"/>
  <c r="G28"/>
  <c r="F28"/>
  <c r="E28"/>
  <c r="D28"/>
  <c r="C28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N28" s="1"/>
  <c r="M10"/>
  <c r="O10" s="1"/>
  <c r="N9"/>
  <c r="M9"/>
  <c r="O9" s="1"/>
  <c r="O28" s="1"/>
  <c r="L28" i="66"/>
  <c r="K28"/>
  <c r="J28"/>
  <c r="I28"/>
  <c r="H28"/>
  <c r="G28"/>
  <c r="F28"/>
  <c r="E28"/>
  <c r="D28"/>
  <c r="C28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N28" s="1"/>
  <c r="M10"/>
  <c r="O10" s="1"/>
  <c r="N9"/>
  <c r="M9"/>
  <c r="O9" s="1"/>
  <c r="O28" s="1"/>
  <c r="L27" i="65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N27" s="1"/>
  <c r="M9"/>
  <c r="O9" s="1"/>
  <c r="N8"/>
  <c r="M8"/>
  <c r="O8" s="1"/>
  <c r="O27" s="1"/>
  <c r="AC27" i="23"/>
  <c r="AB27"/>
  <c r="AA27"/>
  <c r="Z27"/>
  <c r="Y27"/>
  <c r="X27"/>
  <c r="W27"/>
  <c r="V27"/>
  <c r="U27"/>
  <c r="T27"/>
  <c r="S27"/>
  <c r="N27"/>
  <c r="M27"/>
  <c r="L27"/>
  <c r="K27"/>
  <c r="J27"/>
  <c r="I27"/>
  <c r="H27"/>
  <c r="G27"/>
  <c r="F27"/>
  <c r="E27"/>
  <c r="D27"/>
  <c r="C27"/>
  <c r="AG18" i="22"/>
  <c r="AF18"/>
  <c r="AE18"/>
  <c r="AD18"/>
  <c r="AC18"/>
  <c r="AB18"/>
  <c r="AA18"/>
  <c r="Z18"/>
  <c r="Y18"/>
  <c r="X18"/>
  <c r="W18"/>
  <c r="V18"/>
  <c r="S18"/>
  <c r="R18"/>
  <c r="P18"/>
  <c r="O18"/>
  <c r="I18"/>
  <c r="H18"/>
  <c r="F18"/>
  <c r="E18"/>
  <c r="C18"/>
  <c r="B18"/>
  <c r="AI17"/>
  <c r="AH17"/>
  <c r="AJ17" s="1"/>
  <c r="L17"/>
  <c r="AL17" s="1"/>
  <c r="K17"/>
  <c r="AK17" s="1"/>
  <c r="AI16"/>
  <c r="AH16"/>
  <c r="AJ16" s="1"/>
  <c r="L16"/>
  <c r="AL16" s="1"/>
  <c r="K16"/>
  <c r="AK16" s="1"/>
  <c r="AI15"/>
  <c r="AH15"/>
  <c r="AJ15" s="1"/>
  <c r="L15"/>
  <c r="AL15" s="1"/>
  <c r="K15"/>
  <c r="AK15" s="1"/>
  <c r="AI14"/>
  <c r="AH14"/>
  <c r="AJ14" s="1"/>
  <c r="L14"/>
  <c r="AL14" s="1"/>
  <c r="K14"/>
  <c r="AK14" s="1"/>
  <c r="AI13"/>
  <c r="AH13"/>
  <c r="AJ13" s="1"/>
  <c r="L13"/>
  <c r="AL13" s="1"/>
  <c r="K13"/>
  <c r="AK13" s="1"/>
  <c r="AI12"/>
  <c r="AI18" s="1"/>
  <c r="AH12"/>
  <c r="AJ12" s="1"/>
  <c r="L12"/>
  <c r="AL12" s="1"/>
  <c r="K12"/>
  <c r="K18" s="1"/>
  <c r="AI11"/>
  <c r="AH11"/>
  <c r="AJ11" s="1"/>
  <c r="AJ18" s="1"/>
  <c r="L11"/>
  <c r="AL11" s="1"/>
  <c r="K11"/>
  <c r="AK11" s="1"/>
  <c r="AK10"/>
  <c r="AM10" s="1"/>
  <c r="L10"/>
  <c r="AL10" s="1"/>
  <c r="K10"/>
  <c r="M10" s="1"/>
  <c r="AK9"/>
  <c r="L9"/>
  <c r="AL9" s="1"/>
  <c r="K9"/>
  <c r="M9" s="1"/>
  <c r="AK8"/>
  <c r="L8"/>
  <c r="L18" s="1"/>
  <c r="K8"/>
  <c r="M8" s="1"/>
  <c r="AJ27" i="21"/>
  <c r="AF27"/>
  <c r="AE27"/>
  <c r="AD27"/>
  <c r="AC27"/>
  <c r="AB27"/>
  <c r="AA27"/>
  <c r="Z27"/>
  <c r="Y27"/>
  <c r="X27"/>
  <c r="W27"/>
  <c r="V27"/>
  <c r="U27"/>
  <c r="T27"/>
  <c r="O27"/>
  <c r="N27"/>
  <c r="M27"/>
  <c r="L27"/>
  <c r="H27"/>
  <c r="G27"/>
  <c r="F27"/>
  <c r="E27"/>
  <c r="D27"/>
  <c r="C27"/>
  <c r="AH26"/>
  <c r="AG26"/>
  <c r="AI26" s="1"/>
  <c r="J26"/>
  <c r="AL26" s="1"/>
  <c r="I26"/>
  <c r="K26" s="1"/>
  <c r="AH25"/>
  <c r="AL25" s="1"/>
  <c r="AG25"/>
  <c r="AI25" s="1"/>
  <c r="J25"/>
  <c r="I25"/>
  <c r="AK25" s="1"/>
  <c r="AM25" s="1"/>
  <c r="AH24"/>
  <c r="AG24"/>
  <c r="AI24" s="1"/>
  <c r="J24"/>
  <c r="AL24" s="1"/>
  <c r="I24"/>
  <c r="K24" s="1"/>
  <c r="AH23"/>
  <c r="AL23" s="1"/>
  <c r="AG23"/>
  <c r="AI23" s="1"/>
  <c r="J23"/>
  <c r="I23"/>
  <c r="AK23" s="1"/>
  <c r="AM23" s="1"/>
  <c r="AH22"/>
  <c r="AG22"/>
  <c r="AI22" s="1"/>
  <c r="J22"/>
  <c r="AL22" s="1"/>
  <c r="I22"/>
  <c r="K22" s="1"/>
  <c r="AH21"/>
  <c r="AL21" s="1"/>
  <c r="AG21"/>
  <c r="AI21" s="1"/>
  <c r="J21"/>
  <c r="I21"/>
  <c r="AK21" s="1"/>
  <c r="AM21" s="1"/>
  <c r="AH20"/>
  <c r="AG20"/>
  <c r="AI20" s="1"/>
  <c r="J20"/>
  <c r="AL20" s="1"/>
  <c r="I20"/>
  <c r="K20" s="1"/>
  <c r="AH19"/>
  <c r="AL19" s="1"/>
  <c r="AG19"/>
  <c r="AI19" s="1"/>
  <c r="J19"/>
  <c r="I19"/>
  <c r="AK19" s="1"/>
  <c r="AM19" s="1"/>
  <c r="AH18"/>
  <c r="AG18"/>
  <c r="AI18" s="1"/>
  <c r="J18"/>
  <c r="AL18" s="1"/>
  <c r="I18"/>
  <c r="K18" s="1"/>
  <c r="AH17"/>
  <c r="AL17" s="1"/>
  <c r="AG17"/>
  <c r="AI17" s="1"/>
  <c r="J17"/>
  <c r="I17"/>
  <c r="AK17" s="1"/>
  <c r="AM17" s="1"/>
  <c r="AH16"/>
  <c r="AG16"/>
  <c r="AI16" s="1"/>
  <c r="J16"/>
  <c r="AL16" s="1"/>
  <c r="I16"/>
  <c r="K16" s="1"/>
  <c r="AH15"/>
  <c r="AL15" s="1"/>
  <c r="AG15"/>
  <c r="AI15" s="1"/>
  <c r="J15"/>
  <c r="I15"/>
  <c r="AK15" s="1"/>
  <c r="AM15" s="1"/>
  <c r="AH14"/>
  <c r="AG14"/>
  <c r="AI14" s="1"/>
  <c r="J14"/>
  <c r="AL14" s="1"/>
  <c r="I14"/>
  <c r="K14" s="1"/>
  <c r="AH13"/>
  <c r="AL13" s="1"/>
  <c r="AG13"/>
  <c r="AI13" s="1"/>
  <c r="J13"/>
  <c r="I13"/>
  <c r="AK13" s="1"/>
  <c r="AM13" s="1"/>
  <c r="AH12"/>
  <c r="AG12"/>
  <c r="AI12" s="1"/>
  <c r="J12"/>
  <c r="AL12" s="1"/>
  <c r="I12"/>
  <c r="K12" s="1"/>
  <c r="AH11"/>
  <c r="AL11" s="1"/>
  <c r="AG11"/>
  <c r="AI11" s="1"/>
  <c r="J11"/>
  <c r="I11"/>
  <c r="AK11" s="1"/>
  <c r="AM11" s="1"/>
  <c r="AH10"/>
  <c r="AG10"/>
  <c r="AI10" s="1"/>
  <c r="J10"/>
  <c r="AL10" s="1"/>
  <c r="I10"/>
  <c r="K10" s="1"/>
  <c r="AH9"/>
  <c r="AL9" s="1"/>
  <c r="AG9"/>
  <c r="AI9" s="1"/>
  <c r="J9"/>
  <c r="I9"/>
  <c r="I27" s="1"/>
  <c r="AH8"/>
  <c r="AH27" s="1"/>
  <c r="AG8"/>
  <c r="AG27" s="1"/>
  <c r="J8"/>
  <c r="AL8" s="1"/>
  <c r="AL27" s="1"/>
  <c r="I8"/>
  <c r="K8" s="1"/>
  <c r="AE27" i="20"/>
  <c r="AD27"/>
  <c r="AC27"/>
  <c r="AB27"/>
  <c r="AA27"/>
  <c r="Z27"/>
  <c r="Y27"/>
  <c r="X27"/>
  <c r="W27"/>
  <c r="V27"/>
  <c r="U27"/>
  <c r="T27"/>
  <c r="O27"/>
  <c r="N27"/>
  <c r="M27"/>
  <c r="L27"/>
  <c r="H27"/>
  <c r="G27"/>
  <c r="F27"/>
  <c r="E27"/>
  <c r="D27"/>
  <c r="C27"/>
  <c r="AG26"/>
  <c r="AF26"/>
  <c r="AH26" s="1"/>
  <c r="J26"/>
  <c r="AJ26" s="1"/>
  <c r="I26"/>
  <c r="K26" s="1"/>
  <c r="AG25"/>
  <c r="AJ25" s="1"/>
  <c r="AF25"/>
  <c r="AH25" s="1"/>
  <c r="J25"/>
  <c r="I25"/>
  <c r="AI25" s="1"/>
  <c r="AK25" s="1"/>
  <c r="AG24"/>
  <c r="AF24"/>
  <c r="AH24" s="1"/>
  <c r="J24"/>
  <c r="AJ24" s="1"/>
  <c r="I24"/>
  <c r="K24" s="1"/>
  <c r="AG23"/>
  <c r="AJ23" s="1"/>
  <c r="AF23"/>
  <c r="AH23" s="1"/>
  <c r="J23"/>
  <c r="I23"/>
  <c r="AI23" s="1"/>
  <c r="AK23" s="1"/>
  <c r="AG22"/>
  <c r="AF22"/>
  <c r="AH22" s="1"/>
  <c r="J22"/>
  <c r="AJ22" s="1"/>
  <c r="I22"/>
  <c r="K22" s="1"/>
  <c r="AG21"/>
  <c r="AJ21" s="1"/>
  <c r="AF21"/>
  <c r="AH21" s="1"/>
  <c r="J21"/>
  <c r="I21"/>
  <c r="AI21" s="1"/>
  <c r="AK21" s="1"/>
  <c r="AG20"/>
  <c r="AF20"/>
  <c r="AH20" s="1"/>
  <c r="J20"/>
  <c r="AJ20" s="1"/>
  <c r="I20"/>
  <c r="K20" s="1"/>
  <c r="AG19"/>
  <c r="AJ19" s="1"/>
  <c r="AF19"/>
  <c r="AH19" s="1"/>
  <c r="J19"/>
  <c r="I19"/>
  <c r="AI19" s="1"/>
  <c r="AK19" s="1"/>
  <c r="AG18"/>
  <c r="AF18"/>
  <c r="AH18" s="1"/>
  <c r="J18"/>
  <c r="AJ18" s="1"/>
  <c r="I18"/>
  <c r="K18" s="1"/>
  <c r="AG17"/>
  <c r="AJ17" s="1"/>
  <c r="AF17"/>
  <c r="AH17" s="1"/>
  <c r="J17"/>
  <c r="I17"/>
  <c r="AI17" s="1"/>
  <c r="AK17" s="1"/>
  <c r="AG16"/>
  <c r="AF16"/>
  <c r="AH16" s="1"/>
  <c r="J16"/>
  <c r="AJ16" s="1"/>
  <c r="I16"/>
  <c r="K16" s="1"/>
  <c r="AG15"/>
  <c r="AJ15" s="1"/>
  <c r="AF15"/>
  <c r="AH15" s="1"/>
  <c r="J15"/>
  <c r="I15"/>
  <c r="AI15" s="1"/>
  <c r="AK15" s="1"/>
  <c r="AG14"/>
  <c r="AF14"/>
  <c r="AH14" s="1"/>
  <c r="J14"/>
  <c r="AJ14" s="1"/>
  <c r="I14"/>
  <c r="K14" s="1"/>
  <c r="AG13"/>
  <c r="AJ13" s="1"/>
  <c r="AF13"/>
  <c r="AH13" s="1"/>
  <c r="J13"/>
  <c r="I13"/>
  <c r="AI13" s="1"/>
  <c r="AK13" s="1"/>
  <c r="AG12"/>
  <c r="AF12"/>
  <c r="AH12" s="1"/>
  <c r="J12"/>
  <c r="AJ12" s="1"/>
  <c r="I12"/>
  <c r="K12" s="1"/>
  <c r="AG11"/>
  <c r="AJ11" s="1"/>
  <c r="AF11"/>
  <c r="AH11" s="1"/>
  <c r="J11"/>
  <c r="I11"/>
  <c r="AI11" s="1"/>
  <c r="AK11" s="1"/>
  <c r="AG10"/>
  <c r="AF10"/>
  <c r="AH10" s="1"/>
  <c r="J10"/>
  <c r="AJ10" s="1"/>
  <c r="I10"/>
  <c r="K10" s="1"/>
  <c r="AG9"/>
  <c r="AJ9" s="1"/>
  <c r="AF9"/>
  <c r="AH9" s="1"/>
  <c r="J9"/>
  <c r="I9"/>
  <c r="AI9" s="1"/>
  <c r="AK9" s="1"/>
  <c r="AG8"/>
  <c r="AG27" s="1"/>
  <c r="AF8"/>
  <c r="AH8" s="1"/>
  <c r="AH27" s="1"/>
  <c r="J8"/>
  <c r="AJ8" s="1"/>
  <c r="AJ27" s="1"/>
  <c r="I8"/>
  <c r="I27" s="1"/>
  <c r="AE27" i="19"/>
  <c r="AD27"/>
  <c r="AC27"/>
  <c r="AB27"/>
  <c r="AA27"/>
  <c r="Z27"/>
  <c r="Y27"/>
  <c r="X27"/>
  <c r="W27"/>
  <c r="V27"/>
  <c r="U27"/>
  <c r="T27"/>
  <c r="O27"/>
  <c r="N27"/>
  <c r="M27"/>
  <c r="L27"/>
  <c r="H27"/>
  <c r="G27"/>
  <c r="F27"/>
  <c r="E27"/>
  <c r="D27"/>
  <c r="C27"/>
  <c r="AG26"/>
  <c r="AF26"/>
  <c r="AH26" s="1"/>
  <c r="J26"/>
  <c r="AJ26" s="1"/>
  <c r="I26"/>
  <c r="K26" s="1"/>
  <c r="AG25"/>
  <c r="AJ25" s="1"/>
  <c r="AF25"/>
  <c r="AH25" s="1"/>
  <c r="J25"/>
  <c r="I25"/>
  <c r="AI25" s="1"/>
  <c r="AK25" s="1"/>
  <c r="AG24"/>
  <c r="AF24"/>
  <c r="AH24" s="1"/>
  <c r="J24"/>
  <c r="AJ24" s="1"/>
  <c r="I24"/>
  <c r="K24" s="1"/>
  <c r="AG23"/>
  <c r="AJ23" s="1"/>
  <c r="AF23"/>
  <c r="AH23" s="1"/>
  <c r="J23"/>
  <c r="I23"/>
  <c r="AI23" s="1"/>
  <c r="AK23" s="1"/>
  <c r="AG22"/>
  <c r="AF22"/>
  <c r="AH22" s="1"/>
  <c r="J22"/>
  <c r="AJ22" s="1"/>
  <c r="I22"/>
  <c r="K22" s="1"/>
  <c r="AG21"/>
  <c r="AJ21" s="1"/>
  <c r="AF21"/>
  <c r="AH21" s="1"/>
  <c r="J21"/>
  <c r="I21"/>
  <c r="AI21" s="1"/>
  <c r="AK21" s="1"/>
  <c r="AG20"/>
  <c r="AF20"/>
  <c r="AH20" s="1"/>
  <c r="J20"/>
  <c r="AJ20" s="1"/>
  <c r="I20"/>
  <c r="K20" s="1"/>
  <c r="AG19"/>
  <c r="AJ19" s="1"/>
  <c r="AF19"/>
  <c r="AH19" s="1"/>
  <c r="J19"/>
  <c r="I19"/>
  <c r="AI19" s="1"/>
  <c r="AK19" s="1"/>
  <c r="AG18"/>
  <c r="AF18"/>
  <c r="AH18" s="1"/>
  <c r="J18"/>
  <c r="AJ18" s="1"/>
  <c r="I18"/>
  <c r="K18" s="1"/>
  <c r="AG17"/>
  <c r="AJ17" s="1"/>
  <c r="AF17"/>
  <c r="AH17" s="1"/>
  <c r="J17"/>
  <c r="I17"/>
  <c r="AI17" s="1"/>
  <c r="AK17" s="1"/>
  <c r="AG16"/>
  <c r="AF16"/>
  <c r="AH16" s="1"/>
  <c r="J16"/>
  <c r="AJ16" s="1"/>
  <c r="I16"/>
  <c r="K16" s="1"/>
  <c r="AG15"/>
  <c r="AJ15" s="1"/>
  <c r="AF15"/>
  <c r="AH15" s="1"/>
  <c r="J15"/>
  <c r="I15"/>
  <c r="AI15" s="1"/>
  <c r="AK15" s="1"/>
  <c r="AG14"/>
  <c r="AF14"/>
  <c r="AH14" s="1"/>
  <c r="J14"/>
  <c r="AJ14" s="1"/>
  <c r="I14"/>
  <c r="K14" s="1"/>
  <c r="AG13"/>
  <c r="AJ13" s="1"/>
  <c r="AF13"/>
  <c r="AH13" s="1"/>
  <c r="J13"/>
  <c r="I13"/>
  <c r="AI13" s="1"/>
  <c r="AK13" s="1"/>
  <c r="AG12"/>
  <c r="AF12"/>
  <c r="AH12" s="1"/>
  <c r="J12"/>
  <c r="AJ12" s="1"/>
  <c r="I12"/>
  <c r="K12" s="1"/>
  <c r="AG11"/>
  <c r="AJ11" s="1"/>
  <c r="AF11"/>
  <c r="AH11" s="1"/>
  <c r="J11"/>
  <c r="I11"/>
  <c r="AI11" s="1"/>
  <c r="AK11" s="1"/>
  <c r="AG10"/>
  <c r="AF10"/>
  <c r="AH10" s="1"/>
  <c r="J10"/>
  <c r="AJ10" s="1"/>
  <c r="I10"/>
  <c r="K10" s="1"/>
  <c r="AG9"/>
  <c r="AJ9" s="1"/>
  <c r="AF9"/>
  <c r="AH9" s="1"/>
  <c r="J9"/>
  <c r="I9"/>
  <c r="AI9" s="1"/>
  <c r="AK9" s="1"/>
  <c r="AG8"/>
  <c r="AG27" s="1"/>
  <c r="AF8"/>
  <c r="AH8" s="1"/>
  <c r="AH27" s="1"/>
  <c r="J8"/>
  <c r="AJ8" s="1"/>
  <c r="AJ27" s="1"/>
  <c r="I8"/>
  <c r="I27" s="1"/>
  <c r="L27" i="18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L27" i="1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W119" i="16"/>
  <c r="V119"/>
  <c r="U119"/>
  <c r="T119"/>
  <c r="S119"/>
  <c r="R119"/>
  <c r="Q119"/>
  <c r="P119"/>
  <c r="N119"/>
  <c r="M119"/>
  <c r="L119"/>
  <c r="K119"/>
  <c r="J119"/>
  <c r="H119"/>
  <c r="G119"/>
  <c r="F119"/>
  <c r="E119"/>
  <c r="D119"/>
  <c r="C119"/>
  <c r="X118"/>
  <c r="T118"/>
  <c r="O118"/>
  <c r="L118"/>
  <c r="I118"/>
  <c r="F118"/>
  <c r="X117"/>
  <c r="T117"/>
  <c r="O117"/>
  <c r="L117"/>
  <c r="I117"/>
  <c r="F117"/>
  <c r="X116"/>
  <c r="T116"/>
  <c r="O116"/>
  <c r="L116"/>
  <c r="I116"/>
  <c r="F116"/>
  <c r="X115"/>
  <c r="T115"/>
  <c r="O115"/>
  <c r="L115"/>
  <c r="I115"/>
  <c r="F115"/>
  <c r="X114"/>
  <c r="T114"/>
  <c r="O114"/>
  <c r="L114"/>
  <c r="I114"/>
  <c r="F114"/>
  <c r="X113"/>
  <c r="T113"/>
  <c r="O113"/>
  <c r="L113"/>
  <c r="I113"/>
  <c r="F113"/>
  <c r="X112"/>
  <c r="T112"/>
  <c r="O112"/>
  <c r="L112"/>
  <c r="I112"/>
  <c r="F112"/>
  <c r="X111"/>
  <c r="T111"/>
  <c r="O111"/>
  <c r="L111"/>
  <c r="I111"/>
  <c r="F111"/>
  <c r="X110"/>
  <c r="T110"/>
  <c r="O110"/>
  <c r="L110"/>
  <c r="I110"/>
  <c r="F110"/>
  <c r="X109"/>
  <c r="T109"/>
  <c r="O109"/>
  <c r="L109"/>
  <c r="I109"/>
  <c r="F109"/>
  <c r="X108"/>
  <c r="T108"/>
  <c r="O108"/>
  <c r="L108"/>
  <c r="I108"/>
  <c r="F108"/>
  <c r="X107"/>
  <c r="T107"/>
  <c r="O107"/>
  <c r="L107"/>
  <c r="I107"/>
  <c r="F107"/>
  <c r="X106"/>
  <c r="T106"/>
  <c r="O106"/>
  <c r="L106"/>
  <c r="I106"/>
  <c r="F106"/>
  <c r="X105"/>
  <c r="T105"/>
  <c r="O105"/>
  <c r="L105"/>
  <c r="I105"/>
  <c r="F105"/>
  <c r="X104"/>
  <c r="T104"/>
  <c r="O104"/>
  <c r="L104"/>
  <c r="I104"/>
  <c r="F104"/>
  <c r="X103"/>
  <c r="T103"/>
  <c r="O103"/>
  <c r="L103"/>
  <c r="I103"/>
  <c r="F103"/>
  <c r="X102"/>
  <c r="T102"/>
  <c r="O102"/>
  <c r="L102"/>
  <c r="I102"/>
  <c r="F102"/>
  <c r="X101"/>
  <c r="T101"/>
  <c r="O101"/>
  <c r="L101"/>
  <c r="I101"/>
  <c r="F101"/>
  <c r="X100"/>
  <c r="X119" s="1"/>
  <c r="T100"/>
  <c r="O100"/>
  <c r="O119" s="1"/>
  <c r="L100"/>
  <c r="I100"/>
  <c r="I119" s="1"/>
  <c r="F100"/>
  <c r="W89"/>
  <c r="V89"/>
  <c r="U89"/>
  <c r="T89"/>
  <c r="S89"/>
  <c r="R89"/>
  <c r="Q89"/>
  <c r="P89"/>
  <c r="N89"/>
  <c r="M89"/>
  <c r="L89"/>
  <c r="K89"/>
  <c r="J89"/>
  <c r="H89"/>
  <c r="G89"/>
  <c r="F89"/>
  <c r="E89"/>
  <c r="D89"/>
  <c r="C89"/>
  <c r="X88"/>
  <c r="T88"/>
  <c r="O88"/>
  <c r="L88"/>
  <c r="I88"/>
  <c r="F88"/>
  <c r="X87"/>
  <c r="T87"/>
  <c r="O87"/>
  <c r="L87"/>
  <c r="I87"/>
  <c r="F87"/>
  <c r="X86"/>
  <c r="T86"/>
  <c r="O86"/>
  <c r="L86"/>
  <c r="I86"/>
  <c r="F86"/>
  <c r="X85"/>
  <c r="T85"/>
  <c r="O85"/>
  <c r="L85"/>
  <c r="I85"/>
  <c r="F85"/>
  <c r="X84"/>
  <c r="T84"/>
  <c r="O84"/>
  <c r="L84"/>
  <c r="I84"/>
  <c r="F84"/>
  <c r="X83"/>
  <c r="T83"/>
  <c r="O83"/>
  <c r="L83"/>
  <c r="I83"/>
  <c r="F83"/>
  <c r="X82"/>
  <c r="T82"/>
  <c r="O82"/>
  <c r="L82"/>
  <c r="I82"/>
  <c r="F82"/>
  <c r="X81"/>
  <c r="T81"/>
  <c r="O81"/>
  <c r="L81"/>
  <c r="I81"/>
  <c r="F81"/>
  <c r="X80"/>
  <c r="T80"/>
  <c r="O80"/>
  <c r="L80"/>
  <c r="I80"/>
  <c r="F80"/>
  <c r="X79"/>
  <c r="T79"/>
  <c r="O79"/>
  <c r="L79"/>
  <c r="I79"/>
  <c r="F79"/>
  <c r="X78"/>
  <c r="T78"/>
  <c r="O78"/>
  <c r="L78"/>
  <c r="I78"/>
  <c r="F78"/>
  <c r="X77"/>
  <c r="T77"/>
  <c r="O77"/>
  <c r="L77"/>
  <c r="I77"/>
  <c r="F77"/>
  <c r="X76"/>
  <c r="T76"/>
  <c r="O76"/>
  <c r="L76"/>
  <c r="I76"/>
  <c r="F76"/>
  <c r="X75"/>
  <c r="T75"/>
  <c r="O75"/>
  <c r="L75"/>
  <c r="I75"/>
  <c r="F75"/>
  <c r="X74"/>
  <c r="T74"/>
  <c r="O74"/>
  <c r="L74"/>
  <c r="I74"/>
  <c r="F74"/>
  <c r="X73"/>
  <c r="T73"/>
  <c r="O73"/>
  <c r="L73"/>
  <c r="I73"/>
  <c r="F73"/>
  <c r="X72"/>
  <c r="T72"/>
  <c r="O72"/>
  <c r="L72"/>
  <c r="I72"/>
  <c r="F72"/>
  <c r="X71"/>
  <c r="T71"/>
  <c r="O71"/>
  <c r="L71"/>
  <c r="I71"/>
  <c r="F71"/>
  <c r="X70"/>
  <c r="X89" s="1"/>
  <c r="T70"/>
  <c r="O70"/>
  <c r="O89" s="1"/>
  <c r="L70"/>
  <c r="I70"/>
  <c r="I89" s="1"/>
  <c r="F70"/>
  <c r="W59"/>
  <c r="V59"/>
  <c r="U59"/>
  <c r="S59"/>
  <c r="R59"/>
  <c r="Q59"/>
  <c r="P59"/>
  <c r="N59"/>
  <c r="M59"/>
  <c r="L59"/>
  <c r="K59"/>
  <c r="J59"/>
  <c r="H59"/>
  <c r="G59"/>
  <c r="F59"/>
  <c r="E59"/>
  <c r="D59"/>
  <c r="C59"/>
  <c r="X58"/>
  <c r="T58"/>
  <c r="O58"/>
  <c r="L58"/>
  <c r="I58"/>
  <c r="F58"/>
  <c r="X57"/>
  <c r="T57"/>
  <c r="O57"/>
  <c r="L57"/>
  <c r="I57"/>
  <c r="F57"/>
  <c r="X56"/>
  <c r="T56"/>
  <c r="O56"/>
  <c r="L56"/>
  <c r="I56"/>
  <c r="F56"/>
  <c r="X55"/>
  <c r="T55"/>
  <c r="O55"/>
  <c r="L55"/>
  <c r="I55"/>
  <c r="F55"/>
  <c r="X54"/>
  <c r="T54"/>
  <c r="O54"/>
  <c r="L54"/>
  <c r="I54"/>
  <c r="F54"/>
  <c r="X53"/>
  <c r="T53"/>
  <c r="O53"/>
  <c r="L53"/>
  <c r="I53"/>
  <c r="F53"/>
  <c r="X52"/>
  <c r="T52"/>
  <c r="O52"/>
  <c r="L52"/>
  <c r="I52"/>
  <c r="F52"/>
  <c r="X51"/>
  <c r="T51"/>
  <c r="O51"/>
  <c r="L51"/>
  <c r="I51"/>
  <c r="F51"/>
  <c r="X50"/>
  <c r="T50"/>
  <c r="O50"/>
  <c r="L50"/>
  <c r="I50"/>
  <c r="F50"/>
  <c r="X49"/>
  <c r="T49"/>
  <c r="O49"/>
  <c r="L49"/>
  <c r="I49"/>
  <c r="F49"/>
  <c r="X48"/>
  <c r="T48"/>
  <c r="O48"/>
  <c r="L48"/>
  <c r="I48"/>
  <c r="F48"/>
  <c r="X47"/>
  <c r="T47"/>
  <c r="O47"/>
  <c r="L47"/>
  <c r="I47"/>
  <c r="F47"/>
  <c r="X46"/>
  <c r="T46"/>
  <c r="O46"/>
  <c r="L46"/>
  <c r="I46"/>
  <c r="F46"/>
  <c r="X45"/>
  <c r="T45"/>
  <c r="O45"/>
  <c r="L45"/>
  <c r="I45"/>
  <c r="F45"/>
  <c r="X44"/>
  <c r="T44"/>
  <c r="O44"/>
  <c r="L44"/>
  <c r="I44"/>
  <c r="F44"/>
  <c r="X43"/>
  <c r="T43"/>
  <c r="O43"/>
  <c r="L43"/>
  <c r="I43"/>
  <c r="F43"/>
  <c r="X42"/>
  <c r="T42"/>
  <c r="O42"/>
  <c r="L42"/>
  <c r="I42"/>
  <c r="F42"/>
  <c r="X41"/>
  <c r="T41"/>
  <c r="O41"/>
  <c r="L41"/>
  <c r="I41"/>
  <c r="F41"/>
  <c r="X40"/>
  <c r="X59" s="1"/>
  <c r="T40"/>
  <c r="T59" s="1"/>
  <c r="O40"/>
  <c r="O59" s="1"/>
  <c r="L40"/>
  <c r="I40"/>
  <c r="I59" s="1"/>
  <c r="F40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X29" s="1"/>
  <c r="W10"/>
  <c r="W29" s="1"/>
  <c r="V10"/>
  <c r="V29" s="1"/>
  <c r="U10"/>
  <c r="U29" s="1"/>
  <c r="T10"/>
  <c r="T29" s="1"/>
  <c r="S10"/>
  <c r="S29" s="1"/>
  <c r="R10"/>
  <c r="R29" s="1"/>
  <c r="Q10"/>
  <c r="Q29" s="1"/>
  <c r="P10"/>
  <c r="P29" s="1"/>
  <c r="O10"/>
  <c r="O29" s="1"/>
  <c r="N10"/>
  <c r="N29" s="1"/>
  <c r="M10"/>
  <c r="M29" s="1"/>
  <c r="L10"/>
  <c r="L29" s="1"/>
  <c r="K10"/>
  <c r="K29" s="1"/>
  <c r="J10"/>
  <c r="J29" s="1"/>
  <c r="I10"/>
  <c r="I29" s="1"/>
  <c r="H10"/>
  <c r="H29" s="1"/>
  <c r="G10"/>
  <c r="G29" s="1"/>
  <c r="F10"/>
  <c r="F29" s="1"/>
  <c r="E10"/>
  <c r="E29" s="1"/>
  <c r="D10"/>
  <c r="D29" s="1"/>
  <c r="C10"/>
  <c r="C29" s="1"/>
  <c r="Q27" i="15"/>
  <c r="O27"/>
  <c r="N27"/>
  <c r="L27"/>
  <c r="K27"/>
  <c r="I27"/>
  <c r="H27"/>
  <c r="G27"/>
  <c r="E27"/>
  <c r="D27"/>
  <c r="C27"/>
  <c r="P26"/>
  <c r="M26"/>
  <c r="J26"/>
  <c r="F26"/>
  <c r="P25"/>
  <c r="M25"/>
  <c r="J25"/>
  <c r="F25"/>
  <c r="P24"/>
  <c r="M24"/>
  <c r="J24"/>
  <c r="F24"/>
  <c r="P23"/>
  <c r="M23"/>
  <c r="J23"/>
  <c r="F23"/>
  <c r="P22"/>
  <c r="M22"/>
  <c r="J22"/>
  <c r="F22"/>
  <c r="P21"/>
  <c r="M21"/>
  <c r="J21"/>
  <c r="F21"/>
  <c r="P20"/>
  <c r="M20"/>
  <c r="J20"/>
  <c r="F20"/>
  <c r="P19"/>
  <c r="M19"/>
  <c r="J19"/>
  <c r="F19"/>
  <c r="P18"/>
  <c r="M18"/>
  <c r="J18"/>
  <c r="F18"/>
  <c r="P17"/>
  <c r="M17"/>
  <c r="J17"/>
  <c r="F17"/>
  <c r="P16"/>
  <c r="M16"/>
  <c r="J16"/>
  <c r="F16"/>
  <c r="P15"/>
  <c r="M15"/>
  <c r="J15"/>
  <c r="F15"/>
  <c r="P14"/>
  <c r="M14"/>
  <c r="J14"/>
  <c r="F14"/>
  <c r="P13"/>
  <c r="M13"/>
  <c r="J13"/>
  <c r="F13"/>
  <c r="P12"/>
  <c r="M12"/>
  <c r="J12"/>
  <c r="F12"/>
  <c r="P11"/>
  <c r="M11"/>
  <c r="J11"/>
  <c r="F11"/>
  <c r="P10"/>
  <c r="M10"/>
  <c r="J10"/>
  <c r="F10"/>
  <c r="P9"/>
  <c r="M9"/>
  <c r="J9"/>
  <c r="F9"/>
  <c r="P8"/>
  <c r="P27" s="1"/>
  <c r="M8"/>
  <c r="M27" s="1"/>
  <c r="J8"/>
  <c r="J27" s="1"/>
  <c r="F8"/>
  <c r="F27" s="1"/>
  <c r="Q27" i="14"/>
  <c r="O27"/>
  <c r="N27"/>
  <c r="L27"/>
  <c r="K27"/>
  <c r="I27"/>
  <c r="H27"/>
  <c r="G27"/>
  <c r="F27"/>
  <c r="E27"/>
  <c r="D27"/>
  <c r="C27"/>
  <c r="P26"/>
  <c r="M26"/>
  <c r="J26"/>
  <c r="F26"/>
  <c r="P25"/>
  <c r="M25"/>
  <c r="J25"/>
  <c r="F25"/>
  <c r="P24"/>
  <c r="M24"/>
  <c r="J24"/>
  <c r="F24"/>
  <c r="P23"/>
  <c r="M23"/>
  <c r="J23"/>
  <c r="F23"/>
  <c r="P22"/>
  <c r="M22"/>
  <c r="J22"/>
  <c r="F22"/>
  <c r="P21"/>
  <c r="M21"/>
  <c r="J21"/>
  <c r="F21"/>
  <c r="P20"/>
  <c r="M20"/>
  <c r="J20"/>
  <c r="F20"/>
  <c r="P19"/>
  <c r="M19"/>
  <c r="J19"/>
  <c r="F19"/>
  <c r="P18"/>
  <c r="M18"/>
  <c r="J18"/>
  <c r="F18"/>
  <c r="P17"/>
  <c r="M17"/>
  <c r="J17"/>
  <c r="F17"/>
  <c r="P16"/>
  <c r="M16"/>
  <c r="J16"/>
  <c r="F16"/>
  <c r="P15"/>
  <c r="M15"/>
  <c r="J15"/>
  <c r="F15"/>
  <c r="P14"/>
  <c r="M14"/>
  <c r="J14"/>
  <c r="F14"/>
  <c r="P13"/>
  <c r="M13"/>
  <c r="J13"/>
  <c r="F13"/>
  <c r="P12"/>
  <c r="M12"/>
  <c r="J12"/>
  <c r="F12"/>
  <c r="P11"/>
  <c r="M11"/>
  <c r="J11"/>
  <c r="F11"/>
  <c r="P10"/>
  <c r="M10"/>
  <c r="J10"/>
  <c r="F10"/>
  <c r="P9"/>
  <c r="M9"/>
  <c r="J9"/>
  <c r="F9"/>
  <c r="P8"/>
  <c r="P27" s="1"/>
  <c r="M8"/>
  <c r="M27" s="1"/>
  <c r="J8"/>
  <c r="J27" s="1"/>
  <c r="F8"/>
  <c r="S27" i="13"/>
  <c r="R27"/>
  <c r="Q27"/>
  <c r="O27"/>
  <c r="N27"/>
  <c r="L27"/>
  <c r="K27"/>
  <c r="I27"/>
  <c r="H27"/>
  <c r="G27"/>
  <c r="E27"/>
  <c r="D27"/>
  <c r="C27"/>
  <c r="T26"/>
  <c r="P26"/>
  <c r="M26"/>
  <c r="J26"/>
  <c r="F26"/>
  <c r="T25"/>
  <c r="P25"/>
  <c r="M25"/>
  <c r="J25"/>
  <c r="F25"/>
  <c r="T24"/>
  <c r="P24"/>
  <c r="M24"/>
  <c r="J24"/>
  <c r="F24"/>
  <c r="T23"/>
  <c r="P23"/>
  <c r="M23"/>
  <c r="J23"/>
  <c r="F23"/>
  <c r="T22"/>
  <c r="P22"/>
  <c r="M22"/>
  <c r="J22"/>
  <c r="F22"/>
  <c r="T21"/>
  <c r="P21"/>
  <c r="M21"/>
  <c r="J21"/>
  <c r="F21"/>
  <c r="T20"/>
  <c r="P20"/>
  <c r="M20"/>
  <c r="J20"/>
  <c r="F20"/>
  <c r="T19"/>
  <c r="P19"/>
  <c r="M19"/>
  <c r="J19"/>
  <c r="F19"/>
  <c r="T18"/>
  <c r="P18"/>
  <c r="M18"/>
  <c r="J18"/>
  <c r="F18"/>
  <c r="T17"/>
  <c r="P17"/>
  <c r="M17"/>
  <c r="J17"/>
  <c r="F17"/>
  <c r="T16"/>
  <c r="P16"/>
  <c r="M16"/>
  <c r="J16"/>
  <c r="F16"/>
  <c r="T15"/>
  <c r="P15"/>
  <c r="M15"/>
  <c r="J15"/>
  <c r="F15"/>
  <c r="T14"/>
  <c r="P14"/>
  <c r="M14"/>
  <c r="J14"/>
  <c r="F14"/>
  <c r="T13"/>
  <c r="P13"/>
  <c r="M13"/>
  <c r="J13"/>
  <c r="F13"/>
  <c r="T12"/>
  <c r="P12"/>
  <c r="M12"/>
  <c r="J12"/>
  <c r="F12"/>
  <c r="T11"/>
  <c r="P11"/>
  <c r="M11"/>
  <c r="J11"/>
  <c r="F11"/>
  <c r="T10"/>
  <c r="P10"/>
  <c r="M10"/>
  <c r="J10"/>
  <c r="F10"/>
  <c r="T9"/>
  <c r="P9"/>
  <c r="M9"/>
  <c r="J9"/>
  <c r="F9"/>
  <c r="T8"/>
  <c r="T27" s="1"/>
  <c r="P8"/>
  <c r="P27" s="1"/>
  <c r="M8"/>
  <c r="M27" s="1"/>
  <c r="J8"/>
  <c r="J27" s="1"/>
  <c r="F8"/>
  <c r="F27" s="1"/>
  <c r="X90" i="75"/>
  <c r="W90"/>
  <c r="U90"/>
  <c r="T90"/>
  <c r="R90"/>
  <c r="Q90"/>
  <c r="M90"/>
  <c r="L90"/>
  <c r="K90"/>
  <c r="J90"/>
  <c r="H90"/>
  <c r="G90"/>
  <c r="E90"/>
  <c r="D90"/>
  <c r="C90"/>
  <c r="V89"/>
  <c r="S89"/>
  <c r="O89"/>
  <c r="N89"/>
  <c r="P89" s="1"/>
  <c r="I89"/>
  <c r="F89"/>
  <c r="V88"/>
  <c r="S88"/>
  <c r="O88"/>
  <c r="N88"/>
  <c r="P88" s="1"/>
  <c r="I88"/>
  <c r="F88"/>
  <c r="V87"/>
  <c r="S87"/>
  <c r="O87"/>
  <c r="N87"/>
  <c r="P87" s="1"/>
  <c r="I87"/>
  <c r="F87"/>
  <c r="V86"/>
  <c r="S86"/>
  <c r="O86"/>
  <c r="N86"/>
  <c r="P86" s="1"/>
  <c r="I86"/>
  <c r="F86"/>
  <c r="V85"/>
  <c r="S85"/>
  <c r="O85"/>
  <c r="N85"/>
  <c r="P85" s="1"/>
  <c r="I85"/>
  <c r="F85"/>
  <c r="V84"/>
  <c r="S84"/>
  <c r="O84"/>
  <c r="N84"/>
  <c r="P84" s="1"/>
  <c r="I84"/>
  <c r="F84"/>
  <c r="V83"/>
  <c r="S83"/>
  <c r="O83"/>
  <c r="N83"/>
  <c r="P83" s="1"/>
  <c r="I83"/>
  <c r="F83"/>
  <c r="V82"/>
  <c r="S82"/>
  <c r="O82"/>
  <c r="N82"/>
  <c r="P82" s="1"/>
  <c r="I82"/>
  <c r="F82"/>
  <c r="V81"/>
  <c r="S81"/>
  <c r="O81"/>
  <c r="N81"/>
  <c r="P81" s="1"/>
  <c r="I81"/>
  <c r="F81"/>
  <c r="V80"/>
  <c r="S80"/>
  <c r="O80"/>
  <c r="N80"/>
  <c r="P80" s="1"/>
  <c r="I80"/>
  <c r="F80"/>
  <c r="V79"/>
  <c r="S79"/>
  <c r="O79"/>
  <c r="N79"/>
  <c r="P79" s="1"/>
  <c r="I79"/>
  <c r="F79"/>
  <c r="V78"/>
  <c r="S78"/>
  <c r="O78"/>
  <c r="N78"/>
  <c r="P78" s="1"/>
  <c r="I78"/>
  <c r="F78"/>
  <c r="V77"/>
  <c r="S77"/>
  <c r="O77"/>
  <c r="N77"/>
  <c r="P77" s="1"/>
  <c r="I77"/>
  <c r="F77"/>
  <c r="V76"/>
  <c r="S76"/>
  <c r="O76"/>
  <c r="N76"/>
  <c r="P76" s="1"/>
  <c r="I76"/>
  <c r="F76"/>
  <c r="V75"/>
  <c r="S75"/>
  <c r="O75"/>
  <c r="N75"/>
  <c r="P75" s="1"/>
  <c r="I75"/>
  <c r="F75"/>
  <c r="V74"/>
  <c r="S74"/>
  <c r="O74"/>
  <c r="N74"/>
  <c r="P74" s="1"/>
  <c r="I74"/>
  <c r="F74"/>
  <c r="V73"/>
  <c r="S73"/>
  <c r="O73"/>
  <c r="N73"/>
  <c r="P73" s="1"/>
  <c r="I73"/>
  <c r="F73"/>
  <c r="V72"/>
  <c r="S72"/>
  <c r="O72"/>
  <c r="N72"/>
  <c r="P72" s="1"/>
  <c r="I72"/>
  <c r="F72"/>
  <c r="V71"/>
  <c r="V90" s="1"/>
  <c r="S71"/>
  <c r="S90" s="1"/>
  <c r="O71"/>
  <c r="O90" s="1"/>
  <c r="N71"/>
  <c r="N90" s="1"/>
  <c r="I71"/>
  <c r="I90" s="1"/>
  <c r="F71"/>
  <c r="F90" s="1"/>
  <c r="X61"/>
  <c r="W61"/>
  <c r="U61"/>
  <c r="T61"/>
  <c r="R61"/>
  <c r="Q61"/>
  <c r="M61"/>
  <c r="L61"/>
  <c r="K61"/>
  <c r="J61"/>
  <c r="H61"/>
  <c r="G61"/>
  <c r="E61"/>
  <c r="D61"/>
  <c r="C61"/>
  <c r="V60"/>
  <c r="S60"/>
  <c r="O60"/>
  <c r="N60"/>
  <c r="P60" s="1"/>
  <c r="I60"/>
  <c r="F60"/>
  <c r="V59"/>
  <c r="S59"/>
  <c r="O59"/>
  <c r="N59"/>
  <c r="P59" s="1"/>
  <c r="I59"/>
  <c r="F59"/>
  <c r="V58"/>
  <c r="S58"/>
  <c r="O58"/>
  <c r="N58"/>
  <c r="P58" s="1"/>
  <c r="I58"/>
  <c r="F58"/>
  <c r="V57"/>
  <c r="S57"/>
  <c r="O57"/>
  <c r="N57"/>
  <c r="P57" s="1"/>
  <c r="I57"/>
  <c r="F57"/>
  <c r="V56"/>
  <c r="S56"/>
  <c r="O56"/>
  <c r="N56"/>
  <c r="P56" s="1"/>
  <c r="I56"/>
  <c r="F56"/>
  <c r="V55"/>
  <c r="S55"/>
  <c r="O55"/>
  <c r="N55"/>
  <c r="P55" s="1"/>
  <c r="I55"/>
  <c r="F55"/>
  <c r="V54"/>
  <c r="S54"/>
  <c r="O54"/>
  <c r="N54"/>
  <c r="P54" s="1"/>
  <c r="I54"/>
  <c r="F54"/>
  <c r="V53"/>
  <c r="S53"/>
  <c r="O53"/>
  <c r="N53"/>
  <c r="P53" s="1"/>
  <c r="I53"/>
  <c r="F53"/>
  <c r="V52"/>
  <c r="S52"/>
  <c r="O52"/>
  <c r="N52"/>
  <c r="P52" s="1"/>
  <c r="I52"/>
  <c r="F52"/>
  <c r="V51"/>
  <c r="S51"/>
  <c r="O51"/>
  <c r="N51"/>
  <c r="P51" s="1"/>
  <c r="I51"/>
  <c r="F51"/>
  <c r="V50"/>
  <c r="S50"/>
  <c r="O50"/>
  <c r="N50"/>
  <c r="P50" s="1"/>
  <c r="I50"/>
  <c r="F50"/>
  <c r="V49"/>
  <c r="S49"/>
  <c r="O49"/>
  <c r="N49"/>
  <c r="P49" s="1"/>
  <c r="I49"/>
  <c r="F49"/>
  <c r="V48"/>
  <c r="S48"/>
  <c r="O48"/>
  <c r="N48"/>
  <c r="P48" s="1"/>
  <c r="I48"/>
  <c r="F48"/>
  <c r="V47"/>
  <c r="S47"/>
  <c r="O47"/>
  <c r="N47"/>
  <c r="P47" s="1"/>
  <c r="I47"/>
  <c r="F47"/>
  <c r="V46"/>
  <c r="S46"/>
  <c r="O46"/>
  <c r="N46"/>
  <c r="P46" s="1"/>
  <c r="I46"/>
  <c r="F46"/>
  <c r="V45"/>
  <c r="S45"/>
  <c r="O45"/>
  <c r="N45"/>
  <c r="P45" s="1"/>
  <c r="I45"/>
  <c r="F45"/>
  <c r="V44"/>
  <c r="S44"/>
  <c r="O44"/>
  <c r="N44"/>
  <c r="P44" s="1"/>
  <c r="I44"/>
  <c r="F44"/>
  <c r="V43"/>
  <c r="S43"/>
  <c r="O43"/>
  <c r="N43"/>
  <c r="P43" s="1"/>
  <c r="I43"/>
  <c r="F43"/>
  <c r="V42"/>
  <c r="V61" s="1"/>
  <c r="S42"/>
  <c r="S61" s="1"/>
  <c r="O42"/>
  <c r="O61" s="1"/>
  <c r="N42"/>
  <c r="N61" s="1"/>
  <c r="I42"/>
  <c r="I61" s="1"/>
  <c r="F42"/>
  <c r="F61" s="1"/>
  <c r="X29"/>
  <c r="W29"/>
  <c r="U29"/>
  <c r="T29"/>
  <c r="R29"/>
  <c r="Q29"/>
  <c r="M29"/>
  <c r="L29"/>
  <c r="K29"/>
  <c r="J29"/>
  <c r="H29"/>
  <c r="G29"/>
  <c r="E29"/>
  <c r="D29"/>
  <c r="C29"/>
  <c r="V28"/>
  <c r="S28"/>
  <c r="O28"/>
  <c r="N28"/>
  <c r="P28" s="1"/>
  <c r="I28"/>
  <c r="F28"/>
  <c r="V27"/>
  <c r="S27"/>
  <c r="O27"/>
  <c r="N27"/>
  <c r="P27" s="1"/>
  <c r="I27"/>
  <c r="F27"/>
  <c r="V26"/>
  <c r="S26"/>
  <c r="O26"/>
  <c r="N26"/>
  <c r="P26" s="1"/>
  <c r="I26"/>
  <c r="F26"/>
  <c r="V25"/>
  <c r="S25"/>
  <c r="O25"/>
  <c r="N25"/>
  <c r="P25" s="1"/>
  <c r="I25"/>
  <c r="F25"/>
  <c r="V24"/>
  <c r="S24"/>
  <c r="O24"/>
  <c r="N24"/>
  <c r="P24" s="1"/>
  <c r="I24"/>
  <c r="F24"/>
  <c r="V23"/>
  <c r="S23"/>
  <c r="O23"/>
  <c r="N23"/>
  <c r="P23" s="1"/>
  <c r="I23"/>
  <c r="F23"/>
  <c r="V22"/>
  <c r="S22"/>
  <c r="O22"/>
  <c r="N22"/>
  <c r="P22" s="1"/>
  <c r="I22"/>
  <c r="F22"/>
  <c r="V21"/>
  <c r="S21"/>
  <c r="O21"/>
  <c r="N21"/>
  <c r="P21" s="1"/>
  <c r="I21"/>
  <c r="F21"/>
  <c r="V20"/>
  <c r="S20"/>
  <c r="O20"/>
  <c r="N20"/>
  <c r="P20" s="1"/>
  <c r="I20"/>
  <c r="F20"/>
  <c r="V19"/>
  <c r="S19"/>
  <c r="O19"/>
  <c r="N19"/>
  <c r="P19" s="1"/>
  <c r="I19"/>
  <c r="F19"/>
  <c r="V18"/>
  <c r="S18"/>
  <c r="O18"/>
  <c r="N18"/>
  <c r="P18" s="1"/>
  <c r="I18"/>
  <c r="F18"/>
  <c r="V17"/>
  <c r="S17"/>
  <c r="O17"/>
  <c r="N17"/>
  <c r="P17" s="1"/>
  <c r="I17"/>
  <c r="F17"/>
  <c r="V16"/>
  <c r="S16"/>
  <c r="O16"/>
  <c r="N16"/>
  <c r="P16" s="1"/>
  <c r="I16"/>
  <c r="F16"/>
  <c r="V15"/>
  <c r="S15"/>
  <c r="O15"/>
  <c r="N15"/>
  <c r="P15" s="1"/>
  <c r="I15"/>
  <c r="F15"/>
  <c r="V14"/>
  <c r="S14"/>
  <c r="O14"/>
  <c r="N14"/>
  <c r="P14" s="1"/>
  <c r="I14"/>
  <c r="F14"/>
  <c r="V13"/>
  <c r="S13"/>
  <c r="O13"/>
  <c r="N13"/>
  <c r="P13" s="1"/>
  <c r="I13"/>
  <c r="F13"/>
  <c r="V12"/>
  <c r="S12"/>
  <c r="O12"/>
  <c r="N12"/>
  <c r="P12" s="1"/>
  <c r="I12"/>
  <c r="F12"/>
  <c r="V11"/>
  <c r="S11"/>
  <c r="O11"/>
  <c r="N11"/>
  <c r="P11" s="1"/>
  <c r="I11"/>
  <c r="F11"/>
  <c r="V10"/>
  <c r="V29" s="1"/>
  <c r="S10"/>
  <c r="S29" s="1"/>
  <c r="O10"/>
  <c r="O29" s="1"/>
  <c r="N10"/>
  <c r="N29" s="1"/>
  <c r="P29" s="1"/>
  <c r="I10"/>
  <c r="I29" s="1"/>
  <c r="F10"/>
  <c r="F29" s="1"/>
  <c r="FC27" i="10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ED27" s="1"/>
  <c r="DG27"/>
  <c r="EC27" s="1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FE26"/>
  <c r="FD26"/>
  <c r="FF26" s="1"/>
  <c r="ED26"/>
  <c r="EC26"/>
  <c r="EE26" s="1"/>
  <c r="DA26"/>
  <c r="CZ26"/>
  <c r="DB26" s="1"/>
  <c r="BZ26"/>
  <c r="BY26"/>
  <c r="CA26" s="1"/>
  <c r="AY26"/>
  <c r="AX26"/>
  <c r="AZ26" s="1"/>
  <c r="X26"/>
  <c r="W26"/>
  <c r="Y26" s="1"/>
  <c r="FE25"/>
  <c r="FD25"/>
  <c r="FF25" s="1"/>
  <c r="ED25"/>
  <c r="EC25"/>
  <c r="EE25" s="1"/>
  <c r="DA25"/>
  <c r="CZ25"/>
  <c r="DB25" s="1"/>
  <c r="BZ25"/>
  <c r="BY25"/>
  <c r="CA25" s="1"/>
  <c r="AY25"/>
  <c r="AX25"/>
  <c r="AZ25" s="1"/>
  <c r="X25"/>
  <c r="W25"/>
  <c r="Y25" s="1"/>
  <c r="FE24"/>
  <c r="FD24"/>
  <c r="FF24" s="1"/>
  <c r="ED24"/>
  <c r="EC24"/>
  <c r="EE24" s="1"/>
  <c r="DA24"/>
  <c r="CZ24"/>
  <c r="DB24" s="1"/>
  <c r="BZ24"/>
  <c r="BY24"/>
  <c r="CA24" s="1"/>
  <c r="AY24"/>
  <c r="AX24"/>
  <c r="AZ24" s="1"/>
  <c r="X24"/>
  <c r="W24"/>
  <c r="Y24" s="1"/>
  <c r="FE23"/>
  <c r="FD23"/>
  <c r="FF23" s="1"/>
  <c r="ED23"/>
  <c r="EC23"/>
  <c r="EE23" s="1"/>
  <c r="DA23"/>
  <c r="CZ23"/>
  <c r="DB23" s="1"/>
  <c r="BZ23"/>
  <c r="BY23"/>
  <c r="CA23" s="1"/>
  <c r="AY23"/>
  <c r="AX23"/>
  <c r="AZ23" s="1"/>
  <c r="X23"/>
  <c r="W23"/>
  <c r="Y23" s="1"/>
  <c r="FE22"/>
  <c r="FD22"/>
  <c r="FF22" s="1"/>
  <c r="ED22"/>
  <c r="EC22"/>
  <c r="EE22" s="1"/>
  <c r="DA22"/>
  <c r="CZ22"/>
  <c r="DB22" s="1"/>
  <c r="BZ22"/>
  <c r="BY22"/>
  <c r="CA22" s="1"/>
  <c r="AY22"/>
  <c r="AX22"/>
  <c r="AZ22" s="1"/>
  <c r="X22"/>
  <c r="W22"/>
  <c r="Y22" s="1"/>
  <c r="FE21"/>
  <c r="FD21"/>
  <c r="FF21" s="1"/>
  <c r="ED21"/>
  <c r="EC21"/>
  <c r="EE21" s="1"/>
  <c r="DA21"/>
  <c r="CZ21"/>
  <c r="DB21" s="1"/>
  <c r="BZ21"/>
  <c r="BY21"/>
  <c r="CA21" s="1"/>
  <c r="AY21"/>
  <c r="AX21"/>
  <c r="AZ21" s="1"/>
  <c r="X21"/>
  <c r="W21"/>
  <c r="Y21" s="1"/>
  <c r="FE20"/>
  <c r="FD20"/>
  <c r="FF20" s="1"/>
  <c r="ED20"/>
  <c r="EC20"/>
  <c r="EE20" s="1"/>
  <c r="DA20"/>
  <c r="CZ20"/>
  <c r="DB20" s="1"/>
  <c r="BZ20"/>
  <c r="BY20"/>
  <c r="CA20" s="1"/>
  <c r="AY20"/>
  <c r="AX20"/>
  <c r="AZ20" s="1"/>
  <c r="X20"/>
  <c r="W20"/>
  <c r="Y20" s="1"/>
  <c r="FE19"/>
  <c r="FD19"/>
  <c r="FF19" s="1"/>
  <c r="ED19"/>
  <c r="EC19"/>
  <c r="EE19" s="1"/>
  <c r="DA19"/>
  <c r="CZ19"/>
  <c r="DB19" s="1"/>
  <c r="BZ19"/>
  <c r="BY19"/>
  <c r="CA19" s="1"/>
  <c r="AY19"/>
  <c r="AX19"/>
  <c r="AZ19" s="1"/>
  <c r="X19"/>
  <c r="W19"/>
  <c r="Y19" s="1"/>
  <c r="FE18"/>
  <c r="FD18"/>
  <c r="FF18" s="1"/>
  <c r="ED18"/>
  <c r="EC18"/>
  <c r="EE18" s="1"/>
  <c r="DA18"/>
  <c r="CZ18"/>
  <c r="DB18" s="1"/>
  <c r="BZ18"/>
  <c r="BY18"/>
  <c r="CA18" s="1"/>
  <c r="AY18"/>
  <c r="AX18"/>
  <c r="AZ18" s="1"/>
  <c r="X18"/>
  <c r="W18"/>
  <c r="Y18" s="1"/>
  <c r="FE17"/>
  <c r="FD17"/>
  <c r="FF17" s="1"/>
  <c r="ED17"/>
  <c r="EC17"/>
  <c r="EE17" s="1"/>
  <c r="DA17"/>
  <c r="CZ17"/>
  <c r="DB17" s="1"/>
  <c r="BZ17"/>
  <c r="BY17"/>
  <c r="CA17" s="1"/>
  <c r="AY17"/>
  <c r="AX17"/>
  <c r="AZ17" s="1"/>
  <c r="X17"/>
  <c r="W17"/>
  <c r="Y17" s="1"/>
  <c r="FE16"/>
  <c r="FD16"/>
  <c r="FF16" s="1"/>
  <c r="ED16"/>
  <c r="EC16"/>
  <c r="EE16" s="1"/>
  <c r="DA16"/>
  <c r="CZ16"/>
  <c r="DB16" s="1"/>
  <c r="BZ16"/>
  <c r="BY16"/>
  <c r="CA16" s="1"/>
  <c r="AY16"/>
  <c r="AX16"/>
  <c r="AZ16" s="1"/>
  <c r="X16"/>
  <c r="W16"/>
  <c r="Y16" s="1"/>
  <c r="FE15"/>
  <c r="FD15"/>
  <c r="FF15" s="1"/>
  <c r="ED15"/>
  <c r="EC15"/>
  <c r="EE15" s="1"/>
  <c r="DA15"/>
  <c r="CZ15"/>
  <c r="DB15" s="1"/>
  <c r="BZ15"/>
  <c r="BY15"/>
  <c r="CA15" s="1"/>
  <c r="AY15"/>
  <c r="AX15"/>
  <c r="AZ15" s="1"/>
  <c r="X15"/>
  <c r="W15"/>
  <c r="Y15" s="1"/>
  <c r="FE14"/>
  <c r="FD14"/>
  <c r="FF14" s="1"/>
  <c r="ED14"/>
  <c r="EC14"/>
  <c r="EE14" s="1"/>
  <c r="DA14"/>
  <c r="CZ14"/>
  <c r="DB14" s="1"/>
  <c r="BZ14"/>
  <c r="BY14"/>
  <c r="CA14" s="1"/>
  <c r="AY14"/>
  <c r="AX14"/>
  <c r="AZ14" s="1"/>
  <c r="X14"/>
  <c r="W14"/>
  <c r="Y14" s="1"/>
  <c r="FE13"/>
  <c r="FD13"/>
  <c r="FF13" s="1"/>
  <c r="ED13"/>
  <c r="EC13"/>
  <c r="EE13" s="1"/>
  <c r="DA13"/>
  <c r="CZ13"/>
  <c r="DB13" s="1"/>
  <c r="BZ13"/>
  <c r="BY13"/>
  <c r="CA13" s="1"/>
  <c r="AY13"/>
  <c r="AX13"/>
  <c r="AZ13" s="1"/>
  <c r="X13"/>
  <c r="W13"/>
  <c r="Y13" s="1"/>
  <c r="FE12"/>
  <c r="FD12"/>
  <c r="FF12" s="1"/>
  <c r="ED12"/>
  <c r="EC12"/>
  <c r="EE12" s="1"/>
  <c r="DA12"/>
  <c r="CZ12"/>
  <c r="DB12" s="1"/>
  <c r="BZ12"/>
  <c r="BY12"/>
  <c r="CA12" s="1"/>
  <c r="AY12"/>
  <c r="AX12"/>
  <c r="AZ12" s="1"/>
  <c r="X12"/>
  <c r="W12"/>
  <c r="Y12" s="1"/>
  <c r="FE11"/>
  <c r="FD11"/>
  <c r="FF11" s="1"/>
  <c r="ED11"/>
  <c r="EC11"/>
  <c r="EE11" s="1"/>
  <c r="DA11"/>
  <c r="CZ11"/>
  <c r="DB11" s="1"/>
  <c r="BZ11"/>
  <c r="BY11"/>
  <c r="CA11" s="1"/>
  <c r="AY11"/>
  <c r="AX11"/>
  <c r="AZ11" s="1"/>
  <c r="X11"/>
  <c r="W11"/>
  <c r="Y11" s="1"/>
  <c r="FE10"/>
  <c r="FD10"/>
  <c r="FF10" s="1"/>
  <c r="ED10"/>
  <c r="EC10"/>
  <c r="EE10" s="1"/>
  <c r="DA10"/>
  <c r="CZ10"/>
  <c r="DB10" s="1"/>
  <c r="BZ10"/>
  <c r="BY10"/>
  <c r="CA10" s="1"/>
  <c r="AY10"/>
  <c r="AX10"/>
  <c r="AZ10" s="1"/>
  <c r="X10"/>
  <c r="W10"/>
  <c r="Y10" s="1"/>
  <c r="FE9"/>
  <c r="FD9"/>
  <c r="FF9" s="1"/>
  <c r="ED9"/>
  <c r="EC9"/>
  <c r="EE9" s="1"/>
  <c r="DA9"/>
  <c r="CZ9"/>
  <c r="DB9" s="1"/>
  <c r="BZ9"/>
  <c r="BY9"/>
  <c r="CA9" s="1"/>
  <c r="AY9"/>
  <c r="AX9"/>
  <c r="AZ9" s="1"/>
  <c r="X9"/>
  <c r="W9"/>
  <c r="Y9" s="1"/>
  <c r="FE8"/>
  <c r="FE27" s="1"/>
  <c r="FD8"/>
  <c r="FD27" s="1"/>
  <c r="ED8"/>
  <c r="EC8"/>
  <c r="EE8" s="1"/>
  <c r="EE27" s="1"/>
  <c r="DA8"/>
  <c r="DA27" s="1"/>
  <c r="CZ8"/>
  <c r="CZ27" s="1"/>
  <c r="BZ8"/>
  <c r="BZ27" s="1"/>
  <c r="BY8"/>
  <c r="BY27" s="1"/>
  <c r="AY8"/>
  <c r="AY27" s="1"/>
  <c r="AX8"/>
  <c r="AX27" s="1"/>
  <c r="X8"/>
  <c r="X27" s="1"/>
  <c r="W8"/>
  <c r="W27" s="1"/>
  <c r="AB18" i="9"/>
  <c r="AA18"/>
  <c r="Z18"/>
  <c r="Y18"/>
  <c r="X18"/>
  <c r="W18"/>
  <c r="V18"/>
  <c r="U18"/>
  <c r="T18"/>
  <c r="S18"/>
  <c r="R18"/>
  <c r="Q18"/>
  <c r="N18"/>
  <c r="M18"/>
  <c r="L18"/>
  <c r="K18"/>
  <c r="G18"/>
  <c r="F18"/>
  <c r="E18"/>
  <c r="D18"/>
  <c r="C18"/>
  <c r="B18"/>
  <c r="AD17"/>
  <c r="AG17" s="1"/>
  <c r="AC17"/>
  <c r="AF17" s="1"/>
  <c r="AH17" s="1"/>
  <c r="I17"/>
  <c r="H17"/>
  <c r="J17" s="1"/>
  <c r="AD16"/>
  <c r="AG16" s="1"/>
  <c r="AC16"/>
  <c r="AE16" s="1"/>
  <c r="I16"/>
  <c r="H16"/>
  <c r="J16" s="1"/>
  <c r="AD15"/>
  <c r="AG15" s="1"/>
  <c r="AC15"/>
  <c r="AF15" s="1"/>
  <c r="AH15" s="1"/>
  <c r="I15"/>
  <c r="H15"/>
  <c r="J15" s="1"/>
  <c r="AD14"/>
  <c r="AG14" s="1"/>
  <c r="AC14"/>
  <c r="AE14" s="1"/>
  <c r="I14"/>
  <c r="H14"/>
  <c r="J14" s="1"/>
  <c r="AD13"/>
  <c r="AG13" s="1"/>
  <c r="AC13"/>
  <c r="AF13" s="1"/>
  <c r="AH13" s="1"/>
  <c r="I13"/>
  <c r="H13"/>
  <c r="J13" s="1"/>
  <c r="AD12"/>
  <c r="AG12" s="1"/>
  <c r="AC12"/>
  <c r="AE12" s="1"/>
  <c r="I12"/>
  <c r="H12"/>
  <c r="J12" s="1"/>
  <c r="AD11"/>
  <c r="AG11" s="1"/>
  <c r="AC11"/>
  <c r="AF11" s="1"/>
  <c r="AH11" s="1"/>
  <c r="I11"/>
  <c r="H11"/>
  <c r="J11" s="1"/>
  <c r="AD10"/>
  <c r="AG10" s="1"/>
  <c r="AC10"/>
  <c r="AE10" s="1"/>
  <c r="I10"/>
  <c r="H10"/>
  <c r="J10" s="1"/>
  <c r="AD9"/>
  <c r="AG9" s="1"/>
  <c r="AC9"/>
  <c r="AF9" s="1"/>
  <c r="AH9" s="1"/>
  <c r="I9"/>
  <c r="H9"/>
  <c r="J9" s="1"/>
  <c r="AD8"/>
  <c r="AG8" s="1"/>
  <c r="AG18" s="1"/>
  <c r="AC8"/>
  <c r="AC18" s="1"/>
  <c r="I8"/>
  <c r="I18" s="1"/>
  <c r="H8"/>
  <c r="H18" s="1"/>
  <c r="L27" i="64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N27" s="1"/>
  <c r="M8"/>
  <c r="M27" s="1"/>
  <c r="L85" i="63"/>
  <c r="K85"/>
  <c r="J85"/>
  <c r="I85"/>
  <c r="H85"/>
  <c r="G85"/>
  <c r="F85"/>
  <c r="E85"/>
  <c r="D85"/>
  <c r="C85"/>
  <c r="N84"/>
  <c r="M84"/>
  <c r="O84" s="1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M67"/>
  <c r="O67" s="1"/>
  <c r="N66"/>
  <c r="N85" s="1"/>
  <c r="M66"/>
  <c r="M85" s="1"/>
  <c r="L56"/>
  <c r="K56"/>
  <c r="J56"/>
  <c r="I56"/>
  <c r="H56"/>
  <c r="G56"/>
  <c r="F56"/>
  <c r="E56"/>
  <c r="D56"/>
  <c r="C56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M38"/>
  <c r="O38" s="1"/>
  <c r="N37"/>
  <c r="N56" s="1"/>
  <c r="M37"/>
  <c r="M56" s="1"/>
  <c r="L27"/>
  <c r="K27"/>
  <c r="J27"/>
  <c r="I27"/>
  <c r="H27"/>
  <c r="G27"/>
  <c r="F27"/>
  <c r="E27"/>
  <c r="D27"/>
  <c r="N27" s="1"/>
  <c r="C27"/>
  <c r="M27" s="1"/>
  <c r="O27" s="1"/>
  <c r="L26"/>
  <c r="K26"/>
  <c r="J26"/>
  <c r="I26"/>
  <c r="H26"/>
  <c r="G26"/>
  <c r="F26"/>
  <c r="E26"/>
  <c r="D26"/>
  <c r="N26" s="1"/>
  <c r="C26"/>
  <c r="M26" s="1"/>
  <c r="O26" s="1"/>
  <c r="L25"/>
  <c r="K25"/>
  <c r="J25"/>
  <c r="I25"/>
  <c r="H25"/>
  <c r="G25"/>
  <c r="F25"/>
  <c r="E25"/>
  <c r="D25"/>
  <c r="N25" s="1"/>
  <c r="C25"/>
  <c r="M25" s="1"/>
  <c r="O25" s="1"/>
  <c r="L24"/>
  <c r="K24"/>
  <c r="J24"/>
  <c r="I24"/>
  <c r="H24"/>
  <c r="G24"/>
  <c r="F24"/>
  <c r="E24"/>
  <c r="D24"/>
  <c r="N24" s="1"/>
  <c r="C24"/>
  <c r="M24" s="1"/>
  <c r="O24" s="1"/>
  <c r="L23"/>
  <c r="K23"/>
  <c r="J23"/>
  <c r="I23"/>
  <c r="H23"/>
  <c r="G23"/>
  <c r="F23"/>
  <c r="E23"/>
  <c r="D23"/>
  <c r="N23" s="1"/>
  <c r="C23"/>
  <c r="M23" s="1"/>
  <c r="O23" s="1"/>
  <c r="L22"/>
  <c r="K22"/>
  <c r="J22"/>
  <c r="I22"/>
  <c r="H22"/>
  <c r="G22"/>
  <c r="F22"/>
  <c r="E22"/>
  <c r="D22"/>
  <c r="N22" s="1"/>
  <c r="C22"/>
  <c r="M22" s="1"/>
  <c r="O22" s="1"/>
  <c r="L21"/>
  <c r="K21"/>
  <c r="J21"/>
  <c r="I21"/>
  <c r="H21"/>
  <c r="G21"/>
  <c r="F21"/>
  <c r="E21"/>
  <c r="D21"/>
  <c r="N21" s="1"/>
  <c r="C21"/>
  <c r="M21" s="1"/>
  <c r="O21" s="1"/>
  <c r="L20"/>
  <c r="K20"/>
  <c r="J20"/>
  <c r="I20"/>
  <c r="H20"/>
  <c r="G20"/>
  <c r="F20"/>
  <c r="E20"/>
  <c r="D20"/>
  <c r="N20" s="1"/>
  <c r="C20"/>
  <c r="M20" s="1"/>
  <c r="O20" s="1"/>
  <c r="L19"/>
  <c r="K19"/>
  <c r="J19"/>
  <c r="I19"/>
  <c r="H19"/>
  <c r="G19"/>
  <c r="F19"/>
  <c r="E19"/>
  <c r="D19"/>
  <c r="N19" s="1"/>
  <c r="C19"/>
  <c r="M19" s="1"/>
  <c r="O19" s="1"/>
  <c r="L18"/>
  <c r="K18"/>
  <c r="J18"/>
  <c r="I18"/>
  <c r="H18"/>
  <c r="G18"/>
  <c r="F18"/>
  <c r="E18"/>
  <c r="D18"/>
  <c r="N18" s="1"/>
  <c r="C18"/>
  <c r="M18" s="1"/>
  <c r="O18" s="1"/>
  <c r="L17"/>
  <c r="K17"/>
  <c r="J17"/>
  <c r="I17"/>
  <c r="H17"/>
  <c r="G17"/>
  <c r="F17"/>
  <c r="E17"/>
  <c r="D17"/>
  <c r="N17" s="1"/>
  <c r="C17"/>
  <c r="M17" s="1"/>
  <c r="O17" s="1"/>
  <c r="L16"/>
  <c r="K16"/>
  <c r="J16"/>
  <c r="I16"/>
  <c r="H16"/>
  <c r="G16"/>
  <c r="F16"/>
  <c r="E16"/>
  <c r="D16"/>
  <c r="N16" s="1"/>
  <c r="C16"/>
  <c r="M16" s="1"/>
  <c r="O16" s="1"/>
  <c r="L15"/>
  <c r="K15"/>
  <c r="J15"/>
  <c r="I15"/>
  <c r="H15"/>
  <c r="G15"/>
  <c r="F15"/>
  <c r="E15"/>
  <c r="D15"/>
  <c r="N15" s="1"/>
  <c r="C15"/>
  <c r="M15" s="1"/>
  <c r="O15" s="1"/>
  <c r="L14"/>
  <c r="K14"/>
  <c r="J14"/>
  <c r="I14"/>
  <c r="H14"/>
  <c r="G14"/>
  <c r="F14"/>
  <c r="E14"/>
  <c r="D14"/>
  <c r="N14" s="1"/>
  <c r="C14"/>
  <c r="M14" s="1"/>
  <c r="O14" s="1"/>
  <c r="L13"/>
  <c r="K13"/>
  <c r="J13"/>
  <c r="I13"/>
  <c r="H13"/>
  <c r="G13"/>
  <c r="F13"/>
  <c r="E13"/>
  <c r="D13"/>
  <c r="N13" s="1"/>
  <c r="C13"/>
  <c r="M13" s="1"/>
  <c r="O13" s="1"/>
  <c r="L12"/>
  <c r="K12"/>
  <c r="J12"/>
  <c r="I12"/>
  <c r="H12"/>
  <c r="G12"/>
  <c r="F12"/>
  <c r="E12"/>
  <c r="D12"/>
  <c r="N12" s="1"/>
  <c r="C12"/>
  <c r="M12" s="1"/>
  <c r="O12" s="1"/>
  <c r="L11"/>
  <c r="K11"/>
  <c r="J11"/>
  <c r="I11"/>
  <c r="H11"/>
  <c r="G11"/>
  <c r="F11"/>
  <c r="E11"/>
  <c r="D11"/>
  <c r="N11" s="1"/>
  <c r="C11"/>
  <c r="M11" s="1"/>
  <c r="O11" s="1"/>
  <c r="L10"/>
  <c r="K10"/>
  <c r="J10"/>
  <c r="I10"/>
  <c r="H10"/>
  <c r="G10"/>
  <c r="F10"/>
  <c r="E10"/>
  <c r="D10"/>
  <c r="N10" s="1"/>
  <c r="C10"/>
  <c r="M10" s="1"/>
  <c r="O10" s="1"/>
  <c r="L9"/>
  <c r="L28" s="1"/>
  <c r="K9"/>
  <c r="K28" s="1"/>
  <c r="J9"/>
  <c r="J28" s="1"/>
  <c r="I9"/>
  <c r="I28" s="1"/>
  <c r="H9"/>
  <c r="H28" s="1"/>
  <c r="G9"/>
  <c r="G28" s="1"/>
  <c r="F9"/>
  <c r="F28" s="1"/>
  <c r="E9"/>
  <c r="E28" s="1"/>
  <c r="D9"/>
  <c r="N9" s="1"/>
  <c r="N28" s="1"/>
  <c r="C9"/>
  <c r="C28" s="1"/>
  <c r="L27" i="62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N27" s="1"/>
  <c r="M8"/>
  <c r="M27" s="1"/>
  <c r="L84" i="61"/>
  <c r="K84"/>
  <c r="J84"/>
  <c r="I84"/>
  <c r="H84"/>
  <c r="G84"/>
  <c r="F84"/>
  <c r="E84"/>
  <c r="D84"/>
  <c r="C84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M67"/>
  <c r="O67" s="1"/>
  <c r="N66"/>
  <c r="M66"/>
  <c r="O66" s="1"/>
  <c r="N65"/>
  <c r="N84" s="1"/>
  <c r="M65"/>
  <c r="M84" s="1"/>
  <c r="L55"/>
  <c r="K55"/>
  <c r="J55"/>
  <c r="I55"/>
  <c r="H55"/>
  <c r="G55"/>
  <c r="F55"/>
  <c r="E55"/>
  <c r="D55"/>
  <c r="C55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M38"/>
  <c r="O38" s="1"/>
  <c r="N37"/>
  <c r="M37"/>
  <c r="O37" s="1"/>
  <c r="N36"/>
  <c r="N55" s="1"/>
  <c r="M36"/>
  <c r="L26"/>
  <c r="K26"/>
  <c r="J26"/>
  <c r="I26"/>
  <c r="H26"/>
  <c r="G26"/>
  <c r="F26"/>
  <c r="E26"/>
  <c r="D26"/>
  <c r="N26" s="1"/>
  <c r="C26"/>
  <c r="M26" s="1"/>
  <c r="O26" s="1"/>
  <c r="L25"/>
  <c r="K25"/>
  <c r="J25"/>
  <c r="I25"/>
  <c r="H25"/>
  <c r="G25"/>
  <c r="F25"/>
  <c r="E25"/>
  <c r="D25"/>
  <c r="N25" s="1"/>
  <c r="C25"/>
  <c r="M25" s="1"/>
  <c r="O25" s="1"/>
  <c r="L24"/>
  <c r="K24"/>
  <c r="J24"/>
  <c r="I24"/>
  <c r="H24"/>
  <c r="G24"/>
  <c r="F24"/>
  <c r="E24"/>
  <c r="D24"/>
  <c r="N24" s="1"/>
  <c r="C24"/>
  <c r="M24" s="1"/>
  <c r="O24" s="1"/>
  <c r="L23"/>
  <c r="K23"/>
  <c r="J23"/>
  <c r="I23"/>
  <c r="H23"/>
  <c r="G23"/>
  <c r="F23"/>
  <c r="E23"/>
  <c r="D23"/>
  <c r="N23" s="1"/>
  <c r="C23"/>
  <c r="M23" s="1"/>
  <c r="O23" s="1"/>
  <c r="L22"/>
  <c r="K22"/>
  <c r="J22"/>
  <c r="I22"/>
  <c r="H22"/>
  <c r="G22"/>
  <c r="F22"/>
  <c r="E22"/>
  <c r="D22"/>
  <c r="N22" s="1"/>
  <c r="C22"/>
  <c r="M22" s="1"/>
  <c r="O22" s="1"/>
  <c r="L21"/>
  <c r="K21"/>
  <c r="J21"/>
  <c r="I21"/>
  <c r="H21"/>
  <c r="G21"/>
  <c r="F21"/>
  <c r="E21"/>
  <c r="D21"/>
  <c r="N21" s="1"/>
  <c r="C21"/>
  <c r="M21" s="1"/>
  <c r="O21" s="1"/>
  <c r="L20"/>
  <c r="K20"/>
  <c r="J20"/>
  <c r="I20"/>
  <c r="H20"/>
  <c r="G20"/>
  <c r="F20"/>
  <c r="E20"/>
  <c r="D20"/>
  <c r="N20" s="1"/>
  <c r="C20"/>
  <c r="M20" s="1"/>
  <c r="O20" s="1"/>
  <c r="L19"/>
  <c r="K19"/>
  <c r="J19"/>
  <c r="I19"/>
  <c r="H19"/>
  <c r="G19"/>
  <c r="F19"/>
  <c r="E19"/>
  <c r="D19"/>
  <c r="N19" s="1"/>
  <c r="C19"/>
  <c r="M19" s="1"/>
  <c r="O19" s="1"/>
  <c r="L18"/>
  <c r="K18"/>
  <c r="J18"/>
  <c r="I18"/>
  <c r="H18"/>
  <c r="G18"/>
  <c r="F18"/>
  <c r="E18"/>
  <c r="D18"/>
  <c r="N18" s="1"/>
  <c r="C18"/>
  <c r="M18" s="1"/>
  <c r="O18" s="1"/>
  <c r="L17"/>
  <c r="K17"/>
  <c r="J17"/>
  <c r="I17"/>
  <c r="H17"/>
  <c r="G17"/>
  <c r="F17"/>
  <c r="E17"/>
  <c r="D17"/>
  <c r="N17" s="1"/>
  <c r="C17"/>
  <c r="M17" s="1"/>
  <c r="O17" s="1"/>
  <c r="L16"/>
  <c r="K16"/>
  <c r="J16"/>
  <c r="I16"/>
  <c r="H16"/>
  <c r="G16"/>
  <c r="F16"/>
  <c r="E16"/>
  <c r="D16"/>
  <c r="N16" s="1"/>
  <c r="C16"/>
  <c r="M16" s="1"/>
  <c r="O16" s="1"/>
  <c r="L15"/>
  <c r="K15"/>
  <c r="J15"/>
  <c r="I15"/>
  <c r="H15"/>
  <c r="G15"/>
  <c r="F15"/>
  <c r="E15"/>
  <c r="D15"/>
  <c r="N15" s="1"/>
  <c r="C15"/>
  <c r="M15" s="1"/>
  <c r="O15" s="1"/>
  <c r="L14"/>
  <c r="K14"/>
  <c r="J14"/>
  <c r="I14"/>
  <c r="H14"/>
  <c r="G14"/>
  <c r="F14"/>
  <c r="E14"/>
  <c r="D14"/>
  <c r="N14" s="1"/>
  <c r="C14"/>
  <c r="M14" s="1"/>
  <c r="O14" s="1"/>
  <c r="L13"/>
  <c r="K13"/>
  <c r="J13"/>
  <c r="I13"/>
  <c r="H13"/>
  <c r="G13"/>
  <c r="F13"/>
  <c r="E13"/>
  <c r="D13"/>
  <c r="N13" s="1"/>
  <c r="C13"/>
  <c r="M13" s="1"/>
  <c r="O13" s="1"/>
  <c r="L12"/>
  <c r="K12"/>
  <c r="J12"/>
  <c r="I12"/>
  <c r="H12"/>
  <c r="G12"/>
  <c r="F12"/>
  <c r="E12"/>
  <c r="D12"/>
  <c r="N12" s="1"/>
  <c r="C12"/>
  <c r="M12" s="1"/>
  <c r="O12" s="1"/>
  <c r="L11"/>
  <c r="K11"/>
  <c r="J11"/>
  <c r="I11"/>
  <c r="H11"/>
  <c r="G11"/>
  <c r="F11"/>
  <c r="E11"/>
  <c r="D11"/>
  <c r="N11" s="1"/>
  <c r="C11"/>
  <c r="M11" s="1"/>
  <c r="O11" s="1"/>
  <c r="L10"/>
  <c r="K10"/>
  <c r="J10"/>
  <c r="I10"/>
  <c r="H10"/>
  <c r="G10"/>
  <c r="F10"/>
  <c r="E10"/>
  <c r="D10"/>
  <c r="N10" s="1"/>
  <c r="C10"/>
  <c r="M10" s="1"/>
  <c r="O10" s="1"/>
  <c r="L9"/>
  <c r="K9"/>
  <c r="K27" s="1"/>
  <c r="J9"/>
  <c r="I9"/>
  <c r="I27" s="1"/>
  <c r="H9"/>
  <c r="G9"/>
  <c r="G27" s="1"/>
  <c r="F9"/>
  <c r="E9"/>
  <c r="E27" s="1"/>
  <c r="D9"/>
  <c r="N9" s="1"/>
  <c r="C9"/>
  <c r="C27" s="1"/>
  <c r="L8"/>
  <c r="L27" s="1"/>
  <c r="K8"/>
  <c r="J8"/>
  <c r="J27" s="1"/>
  <c r="I8"/>
  <c r="H8"/>
  <c r="H27" s="1"/>
  <c r="G8"/>
  <c r="F8"/>
  <c r="F27" s="1"/>
  <c r="E8"/>
  <c r="D8"/>
  <c r="N8" s="1"/>
  <c r="N27" s="1"/>
  <c r="C8"/>
  <c r="M8" s="1"/>
  <c r="L27" i="60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L27" i="59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L27" i="5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L27" i="46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L27" i="56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M27" s="1"/>
  <c r="N8"/>
  <c r="N27" s="1"/>
  <c r="M8"/>
  <c r="O8" s="1"/>
  <c r="Z27" i="7"/>
  <c r="Y27"/>
  <c r="X27"/>
  <c r="W27"/>
  <c r="V27"/>
  <c r="U27"/>
  <c r="T27"/>
  <c r="S27"/>
  <c r="N27"/>
  <c r="M27"/>
  <c r="L27"/>
  <c r="K27"/>
  <c r="J27"/>
  <c r="I27"/>
  <c r="H27"/>
  <c r="G27"/>
  <c r="F27"/>
  <c r="E27"/>
  <c r="D27"/>
  <c r="C27"/>
  <c r="AB26"/>
  <c r="AA26"/>
  <c r="AC26" s="1"/>
  <c r="AB25"/>
  <c r="AA25"/>
  <c r="AC25" s="1"/>
  <c r="AB24"/>
  <c r="AA24"/>
  <c r="AC24" s="1"/>
  <c r="AB23"/>
  <c r="AA23"/>
  <c r="AC23" s="1"/>
  <c r="AB22"/>
  <c r="AA22"/>
  <c r="AC22" s="1"/>
  <c r="AB21"/>
  <c r="AA21"/>
  <c r="AC21" s="1"/>
  <c r="AB20"/>
  <c r="AA20"/>
  <c r="AC20" s="1"/>
  <c r="AB19"/>
  <c r="AA19"/>
  <c r="AC19" s="1"/>
  <c r="AB18"/>
  <c r="AA18"/>
  <c r="AC18" s="1"/>
  <c r="AB17"/>
  <c r="AA17"/>
  <c r="AC17" s="1"/>
  <c r="AB16"/>
  <c r="AA16"/>
  <c r="AC16" s="1"/>
  <c r="AB15"/>
  <c r="AA15"/>
  <c r="AC15" s="1"/>
  <c r="AB14"/>
  <c r="AA14"/>
  <c r="AC14" s="1"/>
  <c r="AB13"/>
  <c r="AA13"/>
  <c r="AC13" s="1"/>
  <c r="AB12"/>
  <c r="AA12"/>
  <c r="AC12" s="1"/>
  <c r="AB11"/>
  <c r="AA11"/>
  <c r="AC11" s="1"/>
  <c r="AB10"/>
  <c r="AA10"/>
  <c r="AC10" s="1"/>
  <c r="AB9"/>
  <c r="AA9"/>
  <c r="AA27" s="1"/>
  <c r="AB8"/>
  <c r="AB27" s="1"/>
  <c r="AA8"/>
  <c r="AC8" s="1"/>
  <c r="O29" i="6"/>
  <c r="M29"/>
  <c r="L29"/>
  <c r="K29"/>
  <c r="J29"/>
  <c r="I29"/>
  <c r="H29"/>
  <c r="G29"/>
  <c r="E29"/>
  <c r="D29"/>
  <c r="C29"/>
  <c r="R28"/>
  <c r="O28"/>
  <c r="N28"/>
  <c r="Q28" s="1"/>
  <c r="S28" s="1"/>
  <c r="I28"/>
  <c r="F28"/>
  <c r="R27"/>
  <c r="O27"/>
  <c r="N27"/>
  <c r="Q27" s="1"/>
  <c r="S27" s="1"/>
  <c r="I27"/>
  <c r="F27"/>
  <c r="R26"/>
  <c r="O26"/>
  <c r="N26"/>
  <c r="P26" s="1"/>
  <c r="I26"/>
  <c r="F26"/>
  <c r="R25"/>
  <c r="O25"/>
  <c r="N25"/>
  <c r="P25" s="1"/>
  <c r="I25"/>
  <c r="F25"/>
  <c r="R24"/>
  <c r="O24"/>
  <c r="N24"/>
  <c r="P24" s="1"/>
  <c r="I24"/>
  <c r="F24"/>
  <c r="R23"/>
  <c r="O23"/>
  <c r="N23"/>
  <c r="P23" s="1"/>
  <c r="I23"/>
  <c r="F23"/>
  <c r="R22"/>
  <c r="O22"/>
  <c r="N22"/>
  <c r="P22" s="1"/>
  <c r="I22"/>
  <c r="F22"/>
  <c r="R21"/>
  <c r="O21"/>
  <c r="N21"/>
  <c r="Q21" s="1"/>
  <c r="S21" s="1"/>
  <c r="I21"/>
  <c r="F21"/>
  <c r="R20"/>
  <c r="O20"/>
  <c r="N20"/>
  <c r="Q20" s="1"/>
  <c r="S20" s="1"/>
  <c r="I20"/>
  <c r="F20"/>
  <c r="R19"/>
  <c r="O19"/>
  <c r="N19"/>
  <c r="Q19" s="1"/>
  <c r="S19" s="1"/>
  <c r="I19"/>
  <c r="F19"/>
  <c r="R18"/>
  <c r="O18"/>
  <c r="N18"/>
  <c r="Q18" s="1"/>
  <c r="S18" s="1"/>
  <c r="I18"/>
  <c r="F18"/>
  <c r="R17"/>
  <c r="O17"/>
  <c r="N17"/>
  <c r="Q17" s="1"/>
  <c r="S17" s="1"/>
  <c r="I17"/>
  <c r="F17"/>
  <c r="R16"/>
  <c r="O16"/>
  <c r="N16"/>
  <c r="Q16" s="1"/>
  <c r="S16" s="1"/>
  <c r="I16"/>
  <c r="F16"/>
  <c r="R15"/>
  <c r="O15"/>
  <c r="N15"/>
  <c r="Q15" s="1"/>
  <c r="S15" s="1"/>
  <c r="I15"/>
  <c r="F15"/>
  <c r="R14"/>
  <c r="O14"/>
  <c r="N14"/>
  <c r="Q14" s="1"/>
  <c r="S14" s="1"/>
  <c r="I14"/>
  <c r="F14"/>
  <c r="R13"/>
  <c r="O13"/>
  <c r="N13"/>
  <c r="Q13" s="1"/>
  <c r="S13" s="1"/>
  <c r="I13"/>
  <c r="F13"/>
  <c r="R12"/>
  <c r="O12"/>
  <c r="N12"/>
  <c r="P12" s="1"/>
  <c r="I12"/>
  <c r="F12"/>
  <c r="R11"/>
  <c r="O11"/>
  <c r="N11"/>
  <c r="Q11" s="1"/>
  <c r="S11" s="1"/>
  <c r="I11"/>
  <c r="F11"/>
  <c r="R10"/>
  <c r="R29" s="1"/>
  <c r="O10"/>
  <c r="N10"/>
  <c r="N29" s="1"/>
  <c r="I10"/>
  <c r="F10"/>
  <c r="F29" s="1"/>
  <c r="R29" i="5"/>
  <c r="Q29"/>
  <c r="P29"/>
  <c r="N29"/>
  <c r="M29"/>
  <c r="K29"/>
  <c r="J29"/>
  <c r="H29"/>
  <c r="G29"/>
  <c r="E29"/>
  <c r="D29"/>
  <c r="C29"/>
  <c r="S28"/>
  <c r="O28"/>
  <c r="L28"/>
  <c r="I28"/>
  <c r="F28"/>
  <c r="S27"/>
  <c r="O27"/>
  <c r="L27"/>
  <c r="I27"/>
  <c r="F27"/>
  <c r="S26"/>
  <c r="O26"/>
  <c r="L26"/>
  <c r="I26"/>
  <c r="F26"/>
  <c r="S25"/>
  <c r="O25"/>
  <c r="L25"/>
  <c r="I25"/>
  <c r="F25"/>
  <c r="S24"/>
  <c r="O24"/>
  <c r="L24"/>
  <c r="I24"/>
  <c r="F24"/>
  <c r="S23"/>
  <c r="O23"/>
  <c r="L23"/>
  <c r="I23"/>
  <c r="F23"/>
  <c r="S22"/>
  <c r="O22"/>
  <c r="L22"/>
  <c r="I22"/>
  <c r="F22"/>
  <c r="S21"/>
  <c r="O21"/>
  <c r="L21"/>
  <c r="I21"/>
  <c r="F21"/>
  <c r="S20"/>
  <c r="O20"/>
  <c r="L20"/>
  <c r="I20"/>
  <c r="F20"/>
  <c r="S19"/>
  <c r="O19"/>
  <c r="L19"/>
  <c r="I19"/>
  <c r="F19"/>
  <c r="S18"/>
  <c r="O18"/>
  <c r="L18"/>
  <c r="I18"/>
  <c r="F18"/>
  <c r="S17"/>
  <c r="O17"/>
  <c r="L17"/>
  <c r="I17"/>
  <c r="F17"/>
  <c r="S16"/>
  <c r="O16"/>
  <c r="L16"/>
  <c r="I16"/>
  <c r="F16"/>
  <c r="S15"/>
  <c r="O15"/>
  <c r="L15"/>
  <c r="I15"/>
  <c r="F15"/>
  <c r="S14"/>
  <c r="O14"/>
  <c r="L14"/>
  <c r="I14"/>
  <c r="F14"/>
  <c r="S13"/>
  <c r="O13"/>
  <c r="L13"/>
  <c r="I13"/>
  <c r="F13"/>
  <c r="S12"/>
  <c r="O12"/>
  <c r="L12"/>
  <c r="I12"/>
  <c r="F12"/>
  <c r="S11"/>
  <c r="O11"/>
  <c r="L11"/>
  <c r="I11"/>
  <c r="F11"/>
  <c r="S10"/>
  <c r="S29" s="1"/>
  <c r="O10"/>
  <c r="L10"/>
  <c r="L29" s="1"/>
  <c r="I10"/>
  <c r="I29" s="1"/>
  <c r="F10"/>
  <c r="F29" s="1"/>
  <c r="O29" l="1"/>
  <c r="O8" i="61"/>
  <c r="P10" i="6"/>
  <c r="P11"/>
  <c r="P13"/>
  <c r="P14"/>
  <c r="P15"/>
  <c r="P16"/>
  <c r="P17"/>
  <c r="P18"/>
  <c r="P19"/>
  <c r="P20"/>
  <c r="P21"/>
  <c r="P27"/>
  <c r="P28"/>
  <c r="Q10"/>
  <c r="Q12"/>
  <c r="S12" s="1"/>
  <c r="Q22"/>
  <c r="S22" s="1"/>
  <c r="Q23"/>
  <c r="S23" s="1"/>
  <c r="Q24"/>
  <c r="S24" s="1"/>
  <c r="Q25"/>
  <c r="S25" s="1"/>
  <c r="Q26"/>
  <c r="S26" s="1"/>
  <c r="D27" i="61"/>
  <c r="M55"/>
  <c r="O36"/>
  <c r="O46"/>
  <c r="AM9" i="22"/>
  <c r="AM11"/>
  <c r="M18"/>
  <c r="AM13"/>
  <c r="AM14"/>
  <c r="AM15"/>
  <c r="AM16"/>
  <c r="AM17"/>
  <c r="AC9" i="7"/>
  <c r="AC27" s="1"/>
  <c r="O9" i="56"/>
  <c r="O27" s="1"/>
  <c r="O9" i="46"/>
  <c r="O27" s="1"/>
  <c r="O9" i="57"/>
  <c r="O27" s="1"/>
  <c r="O9" i="59"/>
  <c r="O27" s="1"/>
  <c r="O9" i="60"/>
  <c r="O27" s="1"/>
  <c r="M9" i="61"/>
  <c r="O9" s="1"/>
  <c r="V29" i="53"/>
  <c r="W10"/>
  <c r="W29" s="1"/>
  <c r="O65" i="61"/>
  <c r="O84" s="1"/>
  <c r="O8" i="62"/>
  <c r="O27" s="1"/>
  <c r="M9" i="63"/>
  <c r="D28"/>
  <c r="O37"/>
  <c r="O56" s="1"/>
  <c r="O66"/>
  <c r="O85" s="1"/>
  <c r="O8" i="64"/>
  <c r="O27" s="1"/>
  <c r="J8" i="9"/>
  <c r="J18" s="1"/>
  <c r="AF8"/>
  <c r="AE9"/>
  <c r="AF10"/>
  <c r="AH10" s="1"/>
  <c r="AE11"/>
  <c r="AF12"/>
  <c r="AH12" s="1"/>
  <c r="AE13"/>
  <c r="AF14"/>
  <c r="AH14" s="1"/>
  <c r="AE15"/>
  <c r="AF16"/>
  <c r="AH16" s="1"/>
  <c r="AE17"/>
  <c r="AD18"/>
  <c r="AZ8" i="10"/>
  <c r="AZ27" s="1"/>
  <c r="DB8"/>
  <c r="DB27" s="1"/>
  <c r="FF8"/>
  <c r="FF27" s="1"/>
  <c r="K8" i="19"/>
  <c r="AI8"/>
  <c r="AI10"/>
  <c r="AK10" s="1"/>
  <c r="AI12"/>
  <c r="AK12" s="1"/>
  <c r="AI14"/>
  <c r="AK14" s="1"/>
  <c r="AI16"/>
  <c r="AK16" s="1"/>
  <c r="AI18"/>
  <c r="AK18" s="1"/>
  <c r="AI20"/>
  <c r="AK20" s="1"/>
  <c r="AI22"/>
  <c r="AK22" s="1"/>
  <c r="AI24"/>
  <c r="AK24" s="1"/>
  <c r="AI26"/>
  <c r="AK26" s="1"/>
  <c r="J27"/>
  <c r="AF27"/>
  <c r="K8" i="20"/>
  <c r="AI8"/>
  <c r="AI10"/>
  <c r="AK10" s="1"/>
  <c r="AI12"/>
  <c r="AK12" s="1"/>
  <c r="AI14"/>
  <c r="AK14" s="1"/>
  <c r="AI16"/>
  <c r="AK16" s="1"/>
  <c r="AI18"/>
  <c r="AK18" s="1"/>
  <c r="AI20"/>
  <c r="AK20" s="1"/>
  <c r="AI22"/>
  <c r="AK22" s="1"/>
  <c r="AI24"/>
  <c r="AK24" s="1"/>
  <c r="AI26"/>
  <c r="AK26" s="1"/>
  <c r="J27"/>
  <c r="AF27"/>
  <c r="AK8" i="21"/>
  <c r="AK10"/>
  <c r="AM10" s="1"/>
  <c r="AK12"/>
  <c r="AM12" s="1"/>
  <c r="AK14"/>
  <c r="AM14" s="1"/>
  <c r="AK16"/>
  <c r="AM16" s="1"/>
  <c r="AK18"/>
  <c r="AM18" s="1"/>
  <c r="AK20"/>
  <c r="AM20" s="1"/>
  <c r="AK22"/>
  <c r="AM22" s="1"/>
  <c r="AK24"/>
  <c r="AM24" s="1"/>
  <c r="AK26"/>
  <c r="AM26" s="1"/>
  <c r="J27"/>
  <c r="AL8" i="22"/>
  <c r="AL18" s="1"/>
  <c r="M11"/>
  <c r="M13"/>
  <c r="M15"/>
  <c r="M17"/>
  <c r="AH18"/>
  <c r="M27" i="65"/>
  <c r="M28" i="66"/>
  <c r="M28" i="68"/>
  <c r="N27" i="67"/>
  <c r="M27"/>
  <c r="P29" i="76"/>
  <c r="AE8" i="9"/>
  <c r="AE18" s="1"/>
  <c r="Y8" i="10"/>
  <c r="Y27" s="1"/>
  <c r="CA8"/>
  <c r="CA27" s="1"/>
  <c r="P10" i="75"/>
  <c r="P42"/>
  <c r="P61" s="1"/>
  <c r="AB61" s="1"/>
  <c r="P71"/>
  <c r="P90" s="1"/>
  <c r="AB90" s="1"/>
  <c r="O9" i="17"/>
  <c r="O27" s="1"/>
  <c r="O9" i="18"/>
  <c r="O27" s="1"/>
  <c r="K9" i="19"/>
  <c r="K11"/>
  <c r="K13"/>
  <c r="K15"/>
  <c r="K17"/>
  <c r="K19"/>
  <c r="K21"/>
  <c r="K23"/>
  <c r="K25"/>
  <c r="K9" i="20"/>
  <c r="K11"/>
  <c r="K13"/>
  <c r="K15"/>
  <c r="K17"/>
  <c r="K19"/>
  <c r="K21"/>
  <c r="K23"/>
  <c r="K25"/>
  <c r="AI8" i="21"/>
  <c r="AI27" s="1"/>
  <c r="K9"/>
  <c r="K27" s="1"/>
  <c r="AK9"/>
  <c r="AM9" s="1"/>
  <c r="K11"/>
  <c r="K13"/>
  <c r="K15"/>
  <c r="K17"/>
  <c r="K19"/>
  <c r="K21"/>
  <c r="K23"/>
  <c r="K25"/>
  <c r="AM8" i="22"/>
  <c r="M12"/>
  <c r="AK12"/>
  <c r="AM12" s="1"/>
  <c r="M14"/>
  <c r="M16"/>
  <c r="AH29" i="76"/>
  <c r="O270" i="78"/>
  <c r="O9" i="69"/>
  <c r="O28" s="1"/>
  <c r="M9" i="70"/>
  <c r="D28"/>
  <c r="O37"/>
  <c r="O56" s="1"/>
  <c r="O67"/>
  <c r="O86" s="1"/>
  <c r="O9" i="73"/>
  <c r="O28" s="1"/>
  <c r="M8" i="72"/>
  <c r="D27"/>
  <c r="O37"/>
  <c r="O56" s="1"/>
  <c r="O67"/>
  <c r="O86" s="1"/>
  <c r="O10" i="71"/>
  <c r="O29" s="1"/>
  <c r="Y8" i="52"/>
  <c r="Y27" s="1"/>
  <c r="CA8"/>
  <c r="CA27" s="1"/>
  <c r="Q8" i="26"/>
  <c r="Q27" s="1"/>
  <c r="U8" i="27"/>
  <c r="U27" s="1"/>
  <c r="BE8" i="28"/>
  <c r="BE27" s="1"/>
  <c r="T29" i="53"/>
  <c r="I9" i="54"/>
  <c r="I28" s="1"/>
  <c r="AZ8" i="29"/>
  <c r="BB8"/>
  <c r="BB27" s="1"/>
  <c r="AZ9"/>
  <c r="BC9" s="1"/>
  <c r="AZ10"/>
  <c r="BC10" s="1"/>
  <c r="AZ11"/>
  <c r="BC11" s="1"/>
  <c r="AZ12"/>
  <c r="BC12" s="1"/>
  <c r="AZ13"/>
  <c r="BC13" s="1"/>
  <c r="AZ14"/>
  <c r="BC14" s="1"/>
  <c r="AZ15"/>
  <c r="BC15" s="1"/>
  <c r="AZ16"/>
  <c r="BC16" s="1"/>
  <c r="AZ17"/>
  <c r="BC17" s="1"/>
  <c r="AZ18"/>
  <c r="BC18" s="1"/>
  <c r="AZ19"/>
  <c r="BC19" s="1"/>
  <c r="AZ20"/>
  <c r="BC20" s="1"/>
  <c r="AZ21"/>
  <c r="BC21" s="1"/>
  <c r="AZ22"/>
  <c r="BC22" s="1"/>
  <c r="AZ23"/>
  <c r="BC23" s="1"/>
  <c r="AZ24"/>
  <c r="BC24" s="1"/>
  <c r="AZ25"/>
  <c r="BC25" s="1"/>
  <c r="AZ26"/>
  <c r="BC26" s="1"/>
  <c r="AW27"/>
  <c r="P10" i="76"/>
  <c r="AH10" s="1"/>
  <c r="P12"/>
  <c r="AH12" s="1"/>
  <c r="P14"/>
  <c r="AH14" s="1"/>
  <c r="P16"/>
  <c r="AH16" s="1"/>
  <c r="P18"/>
  <c r="AH18" s="1"/>
  <c r="P20"/>
  <c r="AH20" s="1"/>
  <c r="P22"/>
  <c r="AH22" s="1"/>
  <c r="P24"/>
  <c r="AH24" s="1"/>
  <c r="P26"/>
  <c r="AH26" s="1"/>
  <c r="P28"/>
  <c r="AH28" s="1"/>
  <c r="AC8" i="77"/>
  <c r="AC27" s="1"/>
  <c r="O8" i="78"/>
  <c r="O27" s="1"/>
  <c r="O38"/>
  <c r="O57" s="1"/>
  <c r="O67"/>
  <c r="O86" s="1"/>
  <c r="O96"/>
  <c r="O115" s="1"/>
  <c r="O125"/>
  <c r="O144" s="1"/>
  <c r="O190"/>
  <c r="O161" s="1"/>
  <c r="AH12" i="82"/>
  <c r="AH14"/>
  <c r="AH16"/>
  <c r="AH18"/>
  <c r="AH20"/>
  <c r="AH22"/>
  <c r="AH24"/>
  <c r="AH26"/>
  <c r="AH28"/>
  <c r="AF29"/>
  <c r="AZ8" i="52"/>
  <c r="AZ27" s="1"/>
  <c r="DB8"/>
  <c r="DB27" s="1"/>
  <c r="FF8"/>
  <c r="FF27" s="1"/>
  <c r="V9" i="54"/>
  <c r="V28" s="1"/>
  <c r="O8" i="29"/>
  <c r="O27" s="1"/>
  <c r="AY8"/>
  <c r="AY27" s="1"/>
  <c r="P11" i="76"/>
  <c r="AH11" s="1"/>
  <c r="P13"/>
  <c r="AH13" s="1"/>
  <c r="P15"/>
  <c r="AH15" s="1"/>
  <c r="P17"/>
  <c r="AH17" s="1"/>
  <c r="P19"/>
  <c r="AH19" s="1"/>
  <c r="P21"/>
  <c r="AH21" s="1"/>
  <c r="P23"/>
  <c r="AH23" s="1"/>
  <c r="P25"/>
  <c r="AH25" s="1"/>
  <c r="P27"/>
  <c r="AH27" s="1"/>
  <c r="D173" i="78"/>
  <c r="F173"/>
  <c r="H173"/>
  <c r="J173"/>
  <c r="L173"/>
  <c r="N173"/>
  <c r="O183"/>
  <c r="M202"/>
  <c r="O184"/>
  <c r="O187"/>
  <c r="O158" s="1"/>
  <c r="O191"/>
  <c r="O162" s="1"/>
  <c r="O195"/>
  <c r="O166" s="1"/>
  <c r="AG29" i="82"/>
  <c r="J8" i="79"/>
  <c r="AF8"/>
  <c r="J10"/>
  <c r="AH10" s="1"/>
  <c r="J12"/>
  <c r="AH12" s="1"/>
  <c r="J14"/>
  <c r="AH14" s="1"/>
  <c r="J16"/>
  <c r="AH16" s="1"/>
  <c r="AZ8" i="80"/>
  <c r="AZ27" s="1"/>
  <c r="DB8"/>
  <c r="DB27" s="1"/>
  <c r="FF8"/>
  <c r="FF27" s="1"/>
  <c r="AG10" i="82"/>
  <c r="P11"/>
  <c r="P13"/>
  <c r="P15"/>
  <c r="P17"/>
  <c r="P19"/>
  <c r="P21"/>
  <c r="P23"/>
  <c r="P25"/>
  <c r="P27"/>
  <c r="AA27" i="83"/>
  <c r="M27" i="84"/>
  <c r="M56"/>
  <c r="M84"/>
  <c r="O65"/>
  <c r="O84" s="1"/>
  <c r="O213" i="78"/>
  <c r="O231" s="1"/>
  <c r="O242"/>
  <c r="O260" s="1"/>
  <c r="O300"/>
  <c r="O328"/>
  <c r="O346" s="1"/>
  <c r="O356"/>
  <c r="O374" s="1"/>
  <c r="AE8" i="79"/>
  <c r="AG8"/>
  <c r="J9"/>
  <c r="AH9" s="1"/>
  <c r="J11"/>
  <c r="AH11" s="1"/>
  <c r="J13"/>
  <c r="AH13" s="1"/>
  <c r="J15"/>
  <c r="AH15" s="1"/>
  <c r="J17"/>
  <c r="AH17" s="1"/>
  <c r="Y8" i="80"/>
  <c r="Y27" s="1"/>
  <c r="CA8"/>
  <c r="CA27" s="1"/>
  <c r="EE8"/>
  <c r="EE27" s="1"/>
  <c r="P10" i="82"/>
  <c r="AF10"/>
  <c r="AH10" s="1"/>
  <c r="P12"/>
  <c r="P14"/>
  <c r="P16"/>
  <c r="P18"/>
  <c r="P20"/>
  <c r="P22"/>
  <c r="P24"/>
  <c r="P26"/>
  <c r="P28"/>
  <c r="AH10" i="85"/>
  <c r="AH12"/>
  <c r="AH14"/>
  <c r="AH16"/>
  <c r="O93" i="84"/>
  <c r="O112" s="1"/>
  <c r="O121"/>
  <c r="O140" s="1"/>
  <c r="O178"/>
  <c r="O206"/>
  <c r="O225" s="1"/>
  <c r="O235"/>
  <c r="O254" s="1"/>
  <c r="M263"/>
  <c r="D282"/>
  <c r="O292"/>
  <c r="O311" s="1"/>
  <c r="O320"/>
  <c r="O339" s="1"/>
  <c r="O348"/>
  <c r="O367" s="1"/>
  <c r="J8" i="85"/>
  <c r="AF8"/>
  <c r="AF10"/>
  <c r="AF12"/>
  <c r="AF14"/>
  <c r="AF16"/>
  <c r="AE17"/>
  <c r="AH17" s="1"/>
  <c r="AZ8" i="86"/>
  <c r="AZ27" s="1"/>
  <c r="DB8"/>
  <c r="DB27" s="1"/>
  <c r="FF8"/>
  <c r="FF27" s="1"/>
  <c r="AE8" i="85"/>
  <c r="AH8" s="1"/>
  <c r="AG8"/>
  <c r="AG18" s="1"/>
  <c r="J9"/>
  <c r="AH9" s="1"/>
  <c r="J11"/>
  <c r="AH11" s="1"/>
  <c r="J13"/>
  <c r="AH13" s="1"/>
  <c r="J15"/>
  <c r="AH15" s="1"/>
  <c r="Y8" i="86"/>
  <c r="Y27" s="1"/>
  <c r="CA8"/>
  <c r="CA27" s="1"/>
  <c r="EE8"/>
  <c r="EE27" s="1"/>
  <c r="AB29" i="75" l="1"/>
  <c r="O197" i="84"/>
  <c r="O149"/>
  <c r="O168" s="1"/>
  <c r="J18" i="79"/>
  <c r="AH18" s="1"/>
  <c r="AH8"/>
  <c r="AZ27" i="29"/>
  <c r="BC8"/>
  <c r="BC27" s="1"/>
  <c r="M27" i="72"/>
  <c r="O8"/>
  <c r="O27" s="1"/>
  <c r="AI27" i="19"/>
  <c r="AK8"/>
  <c r="AK27" s="1"/>
  <c r="J18" i="85"/>
  <c r="O271" i="78"/>
  <c r="O318"/>
  <c r="AM18" i="22"/>
  <c r="K27" i="20"/>
  <c r="AK18" i="22"/>
  <c r="O55" i="61"/>
  <c r="P29" i="6"/>
  <c r="M27" i="61"/>
  <c r="M282" i="84"/>
  <c r="O263"/>
  <c r="O282" s="1"/>
  <c r="O202" i="78"/>
  <c r="O154"/>
  <c r="M28" i="70"/>
  <c r="O9"/>
  <c r="O28" s="1"/>
  <c r="AK27" i="21"/>
  <c r="AM8"/>
  <c r="AM27" s="1"/>
  <c r="AI27" i="20"/>
  <c r="AK8"/>
  <c r="AK27" s="1"/>
  <c r="AF18" i="9"/>
  <c r="AH8"/>
  <c r="AH18" s="1"/>
  <c r="M28" i="63"/>
  <c r="O9"/>
  <c r="O28" s="1"/>
  <c r="Q29" i="6"/>
  <c r="S10"/>
  <c r="S29" s="1"/>
  <c r="AF18" i="85"/>
  <c r="AH18" s="1"/>
  <c r="P29" i="82"/>
  <c r="O155" i="78"/>
  <c r="AH29" i="82"/>
  <c r="O289" i="78"/>
  <c r="K27" i="19"/>
  <c r="O27" i="61"/>
  <c r="O173" i="78" l="1"/>
</calcChain>
</file>

<file path=xl/sharedStrings.xml><?xml version="1.0" encoding="utf-8"?>
<sst xmlns="http://schemas.openxmlformats.org/spreadsheetml/2006/main" count="12364" uniqueCount="1074">
  <si>
    <t>المحافظة</t>
  </si>
  <si>
    <t xml:space="preserve">عدد المدارس </t>
  </si>
  <si>
    <t>عدد الطلبة الموجودين</t>
  </si>
  <si>
    <t>NO.of schools</t>
  </si>
  <si>
    <t>NO.of enrolled students</t>
  </si>
  <si>
    <t>ذكور</t>
  </si>
  <si>
    <t>اناث</t>
  </si>
  <si>
    <t>مختلط</t>
  </si>
  <si>
    <t>المجموع</t>
  </si>
  <si>
    <t>male</t>
  </si>
  <si>
    <t>female</t>
  </si>
  <si>
    <t>mixed</t>
  </si>
  <si>
    <t>total</t>
  </si>
  <si>
    <t xml:space="preserve">male </t>
  </si>
  <si>
    <t>صلاح الدين</t>
  </si>
  <si>
    <t>Salah AL-Deen</t>
  </si>
  <si>
    <t>كركوك</t>
  </si>
  <si>
    <t>Kirkuk</t>
  </si>
  <si>
    <t>ديالى</t>
  </si>
  <si>
    <t>Diala</t>
  </si>
  <si>
    <t>بغداد</t>
  </si>
  <si>
    <t>baghdad</t>
  </si>
  <si>
    <t>بابل</t>
  </si>
  <si>
    <t>كربلاء</t>
  </si>
  <si>
    <t>Kerbala</t>
  </si>
  <si>
    <t>النجف</t>
  </si>
  <si>
    <t xml:space="preserve">القادسية </t>
  </si>
  <si>
    <t>المثنى</t>
  </si>
  <si>
    <t>AL-Muthanna</t>
  </si>
  <si>
    <t>واسط</t>
  </si>
  <si>
    <t>Wasit</t>
  </si>
  <si>
    <t>ذي قار</t>
  </si>
  <si>
    <t>Thi-Qar</t>
  </si>
  <si>
    <t>ميسان</t>
  </si>
  <si>
    <t>Maysan</t>
  </si>
  <si>
    <t>البصرة</t>
  </si>
  <si>
    <t xml:space="preserve">جدول  (3)                                                                                                                                                   </t>
  </si>
  <si>
    <t>عدد الطلبة المقبولين الجدد</t>
  </si>
  <si>
    <t xml:space="preserve">عدد اعضاء الهيئة التدريسية </t>
  </si>
  <si>
    <t>عدد الشعب</t>
  </si>
  <si>
    <t>NO.of admitted students</t>
  </si>
  <si>
    <t>NO.of teaching staff</t>
  </si>
  <si>
    <t>NO.of divisions</t>
  </si>
  <si>
    <t>إناث</t>
  </si>
  <si>
    <t>Al- Ressafa / 1</t>
  </si>
  <si>
    <t>Al- Ressafa / 2</t>
  </si>
  <si>
    <t>Al- Ressafa / 3</t>
  </si>
  <si>
    <t>AL-Karkh / 1</t>
  </si>
  <si>
    <t>AL-Karkh / 2</t>
  </si>
  <si>
    <t>AL-Karkh / 3</t>
  </si>
  <si>
    <t>Babylon</t>
  </si>
  <si>
    <t>Al-Najaf</t>
  </si>
  <si>
    <t>Al-Qadisiya</t>
  </si>
  <si>
    <t>Al-Basrah</t>
  </si>
  <si>
    <t>عدد المدارس</t>
  </si>
  <si>
    <t>NO.of newly enrolled students</t>
  </si>
  <si>
    <t>NO. of schools</t>
  </si>
  <si>
    <t>الاول المتوسط</t>
  </si>
  <si>
    <t>الرابع العلمي</t>
  </si>
  <si>
    <t>الرابع الادبي</t>
  </si>
  <si>
    <t>مجموع الرابع الاعدادي</t>
  </si>
  <si>
    <t>first intermediate</t>
  </si>
  <si>
    <t>scientific / fourth grade</t>
  </si>
  <si>
    <t>literary / fourth grade</t>
  </si>
  <si>
    <t>total of preparatory/fourth grade</t>
  </si>
  <si>
    <t>القادسية</t>
  </si>
  <si>
    <t>جدول  (5)</t>
  </si>
  <si>
    <t>تابع جدول  ( 5)</t>
  </si>
  <si>
    <t>عمر 12 سنة</t>
  </si>
  <si>
    <t xml:space="preserve">عمر 13 سنة </t>
  </si>
  <si>
    <t xml:space="preserve">عمر 14 سنة </t>
  </si>
  <si>
    <t xml:space="preserve">عمر 15 سنة </t>
  </si>
  <si>
    <t xml:space="preserve">عمر 16 سنة </t>
  </si>
  <si>
    <t xml:space="preserve">عمر 17 سنة </t>
  </si>
  <si>
    <t>عمر 18 سنة</t>
  </si>
  <si>
    <t>عمر 19 سنة</t>
  </si>
  <si>
    <t>عمر 20 سنة</t>
  </si>
  <si>
    <t>عمر 21 سنة</t>
  </si>
  <si>
    <t>age of 12</t>
  </si>
  <si>
    <t xml:space="preserve">age of 13 </t>
  </si>
  <si>
    <t xml:space="preserve">age of 14 </t>
  </si>
  <si>
    <t xml:space="preserve">age of 15 </t>
  </si>
  <si>
    <t xml:space="preserve">age of 16 </t>
  </si>
  <si>
    <t xml:space="preserve">age of 17 </t>
  </si>
  <si>
    <t>age of 18</t>
  </si>
  <si>
    <t>age of 19</t>
  </si>
  <si>
    <t>age of 20</t>
  </si>
  <si>
    <t>age of 21</t>
  </si>
  <si>
    <t xml:space="preserve">ذكور </t>
  </si>
  <si>
    <t xml:space="preserve"> جدول (6)</t>
  </si>
  <si>
    <t>age of 13</t>
  </si>
  <si>
    <t>age of 14</t>
  </si>
  <si>
    <t>age of 15</t>
  </si>
  <si>
    <t>age of 16</t>
  </si>
  <si>
    <t>مجموع</t>
  </si>
  <si>
    <t xml:space="preserve"> جدول  (7)</t>
  </si>
  <si>
    <t>age of 17</t>
  </si>
  <si>
    <t xml:space="preserve"> جدول  (8)</t>
  </si>
  <si>
    <t xml:space="preserve"> جدول  (9)</t>
  </si>
  <si>
    <t xml:space="preserve">المحافظة </t>
  </si>
  <si>
    <t xml:space="preserve"> جدول  (10)</t>
  </si>
  <si>
    <t xml:space="preserve"> جدول  (11)</t>
  </si>
  <si>
    <t xml:space="preserve"> جدول  (12)</t>
  </si>
  <si>
    <t xml:space="preserve"> جدول  (13)</t>
  </si>
  <si>
    <t xml:space="preserve"> جدول  (14)</t>
  </si>
  <si>
    <t xml:space="preserve">جدول  (15)                                                                                                                                                                                                       </t>
  </si>
  <si>
    <t>العمر</t>
  </si>
  <si>
    <t xml:space="preserve">الاول المتوسط </t>
  </si>
  <si>
    <t xml:space="preserve">الثاني المتوسط </t>
  </si>
  <si>
    <t xml:space="preserve">الثالث المتوسط </t>
  </si>
  <si>
    <t xml:space="preserve">الخامس الادبي </t>
  </si>
  <si>
    <t xml:space="preserve">السادس العلمي </t>
  </si>
  <si>
    <t xml:space="preserve">السادس الادبي </t>
  </si>
  <si>
    <t xml:space="preserve">المجموع </t>
  </si>
  <si>
    <t xml:space="preserve">first intermediate </t>
  </si>
  <si>
    <t xml:space="preserve">second intermediate </t>
  </si>
  <si>
    <t xml:space="preserve">third intermediate </t>
  </si>
  <si>
    <t>scientific/fourth grde</t>
  </si>
  <si>
    <t>literary/fourth grde</t>
  </si>
  <si>
    <t xml:space="preserve">literary/fifth grde </t>
  </si>
  <si>
    <t xml:space="preserve">literary/sixth grde </t>
  </si>
  <si>
    <t xml:space="preserve">total </t>
  </si>
  <si>
    <t>12سنة</t>
  </si>
  <si>
    <t>12 year</t>
  </si>
  <si>
    <t>13سنة</t>
  </si>
  <si>
    <t>13 year</t>
  </si>
  <si>
    <t>14سنة</t>
  </si>
  <si>
    <t>14 year</t>
  </si>
  <si>
    <t>15سنة</t>
  </si>
  <si>
    <t>15 year</t>
  </si>
  <si>
    <t>16سنة</t>
  </si>
  <si>
    <t>16 year</t>
  </si>
  <si>
    <t>17سنة</t>
  </si>
  <si>
    <t>17 year</t>
  </si>
  <si>
    <t>18سنة</t>
  </si>
  <si>
    <t>18 year</t>
  </si>
  <si>
    <t>19سنة</t>
  </si>
  <si>
    <t>19 year</t>
  </si>
  <si>
    <t>20سنة</t>
  </si>
  <si>
    <t>20 year</t>
  </si>
  <si>
    <t>اكثر من 20 سنة</t>
  </si>
  <si>
    <t>more than 20 year</t>
  </si>
  <si>
    <t>جدول ( 16)</t>
  </si>
  <si>
    <t xml:space="preserve"> جدول (17)</t>
  </si>
  <si>
    <t xml:space="preserve"> جدول (18 )</t>
  </si>
  <si>
    <t xml:space="preserve"> جدول (19 )</t>
  </si>
  <si>
    <t>جدول ( 20 )</t>
  </si>
  <si>
    <t>جدول ( 21 )</t>
  </si>
  <si>
    <t>الثاني المتوسط</t>
  </si>
  <si>
    <t>الثالث المتوسط</t>
  </si>
  <si>
    <t xml:space="preserve">الرابع العلمي </t>
  </si>
  <si>
    <t xml:space="preserve">الرابع الادبي </t>
  </si>
  <si>
    <t>second intermediate</t>
  </si>
  <si>
    <t>third intermediate</t>
  </si>
  <si>
    <t>literary / fourth  grade</t>
  </si>
  <si>
    <t>literary / fifth  grade</t>
  </si>
  <si>
    <t>scientific / sixth grade</t>
  </si>
  <si>
    <t>literary / sixth grade</t>
  </si>
  <si>
    <t>literary / fifth grade</t>
  </si>
  <si>
    <t>scientific / sixth  grade</t>
  </si>
  <si>
    <t xml:space="preserve">إناث </t>
  </si>
  <si>
    <t xml:space="preserve">القسم الثاني - التعليم الثانوي ( الحكومي) </t>
  </si>
  <si>
    <t>جدول (22)</t>
  </si>
  <si>
    <t>عدد الطلبةالموجودين</t>
  </si>
  <si>
    <t>عدد اعضاء الهيئة التدريسية</t>
  </si>
  <si>
    <t>NO.of newly admitted students</t>
  </si>
  <si>
    <t>no.of schools</t>
  </si>
  <si>
    <t xml:space="preserve">scientific / fourth </t>
  </si>
  <si>
    <t xml:space="preserve">literary / fourth </t>
  </si>
  <si>
    <t xml:space="preserve">total of preparatory/fourth </t>
  </si>
  <si>
    <t>al ressafa / 1</t>
  </si>
  <si>
    <t>al ressafa / 2</t>
  </si>
  <si>
    <t>al ressafa / 3</t>
  </si>
  <si>
    <t>AL.Karkh / 1</t>
  </si>
  <si>
    <t>AL.Karkh / 2</t>
  </si>
  <si>
    <t>AL.Karkh / 3</t>
  </si>
  <si>
    <t>جدول ( 23)</t>
  </si>
  <si>
    <t>أناث</t>
  </si>
  <si>
    <t>جدول (25)</t>
  </si>
  <si>
    <t xml:space="preserve">عدد المدارس حسب الجنس </t>
  </si>
  <si>
    <t xml:space="preserve">عدد المدارس حسب الدرجة </t>
  </si>
  <si>
    <t>NO. of schools by sex</t>
  </si>
  <si>
    <t>NO. of schools by grade</t>
  </si>
  <si>
    <t>NO. of teaching staff</t>
  </si>
  <si>
    <t>NO. of  divisions</t>
  </si>
  <si>
    <t>متوسط</t>
  </si>
  <si>
    <t xml:space="preserve">اعدادي </t>
  </si>
  <si>
    <t>ثانوي</t>
  </si>
  <si>
    <t>intermediate</t>
  </si>
  <si>
    <t>preliminary</t>
  </si>
  <si>
    <t>secondary</t>
  </si>
  <si>
    <t>جدول  (26)</t>
  </si>
  <si>
    <t>جدول  (27)</t>
  </si>
  <si>
    <t>جدول ( 28 )</t>
  </si>
  <si>
    <t>عدد الطلبه الموجودين</t>
  </si>
  <si>
    <t>عدد أعضاء الهيئة التدريسية</t>
  </si>
  <si>
    <t>استقلالية المدرسة</t>
  </si>
  <si>
    <t>عدد المدارس حسب الدوام</t>
  </si>
  <si>
    <t xml:space="preserve">عدد الشعب </t>
  </si>
  <si>
    <t>no. of enrolled students</t>
  </si>
  <si>
    <t>no.of the teaching staff</t>
  </si>
  <si>
    <t>the independence of the school</t>
  </si>
  <si>
    <t xml:space="preserve">no.of schools </t>
  </si>
  <si>
    <t>no.of divisions</t>
  </si>
  <si>
    <t>اصلية</t>
  </si>
  <si>
    <t>ضيف</t>
  </si>
  <si>
    <t>صباحا</t>
  </si>
  <si>
    <t>ظهرا</t>
  </si>
  <si>
    <t>صباحا وظهرا</t>
  </si>
  <si>
    <t>مساءا</t>
  </si>
  <si>
    <t>origina</t>
  </si>
  <si>
    <t>host</t>
  </si>
  <si>
    <t>morning</t>
  </si>
  <si>
    <t>noontime</t>
  </si>
  <si>
    <t>morning&amp;noontime</t>
  </si>
  <si>
    <t>evening</t>
  </si>
  <si>
    <t>جدول( 29 )</t>
  </si>
  <si>
    <t>المدارس المتوسطة</t>
  </si>
  <si>
    <t>Intermediate  schools</t>
  </si>
  <si>
    <t>جدول( 30)</t>
  </si>
  <si>
    <t>المدارس الاعدادية</t>
  </si>
  <si>
    <t>secondary  schools</t>
  </si>
  <si>
    <t>جدول( 31)</t>
  </si>
  <si>
    <t>المدارس الثانوية</t>
  </si>
  <si>
    <t>جدول  ( 32 )</t>
  </si>
  <si>
    <t xml:space="preserve">جدول  ( 33)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</si>
  <si>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 (34)</t>
  </si>
  <si>
    <t>تابع جدول (34)</t>
  </si>
  <si>
    <t xml:space="preserve">الاول متوسط </t>
  </si>
  <si>
    <t>الثاني متوسط</t>
  </si>
  <si>
    <t>الثالث متوسط</t>
  </si>
  <si>
    <t>مجموع المرحلة المتوسطة</t>
  </si>
  <si>
    <t>الخامس الادبي</t>
  </si>
  <si>
    <t>السادس الادبي</t>
  </si>
  <si>
    <t>مجموع المرحلة الأعدادية</t>
  </si>
  <si>
    <t xml:space="preserve">المجموع الكلي للمرحلـة الثانويـة </t>
  </si>
  <si>
    <t>total of intermediate grade</t>
  </si>
  <si>
    <t>total of preparatory grade</t>
  </si>
  <si>
    <t>total of secondary grade</t>
  </si>
  <si>
    <t>عدد الطلبة الموجودين حسب الصف والجنس والمحافظة في مدارس التعليم الثانوي (الحكومية) ( الصباحي فقط ) للعام الدراسي 2015 / 2016</t>
  </si>
  <si>
    <t>NO. of enrolled students  by age, grade and sex at secondary schools (governmental) (morning ) for the academic year 2015/2016</t>
  </si>
  <si>
    <t>جدول  (35)</t>
  </si>
  <si>
    <t>تابع جدول (35)</t>
  </si>
  <si>
    <t>جدول  (36)</t>
  </si>
  <si>
    <t>تابع جدول (36)</t>
  </si>
  <si>
    <t>جدول  (37)</t>
  </si>
  <si>
    <t>تابع جدول (37)</t>
  </si>
  <si>
    <t>الاعمار</t>
  </si>
  <si>
    <t>الصف الاول</t>
  </si>
  <si>
    <t>الصف الثاني</t>
  </si>
  <si>
    <t xml:space="preserve">الصف الثالث </t>
  </si>
  <si>
    <t xml:space="preserve"> الرابع العلمي </t>
  </si>
  <si>
    <t xml:space="preserve"> الرابع الادبي </t>
  </si>
  <si>
    <t>خامس ادبي</t>
  </si>
  <si>
    <t xml:space="preserve">سادس ادبي </t>
  </si>
  <si>
    <t>مجموع المرحلة الاعدادية</t>
  </si>
  <si>
    <t>المجموع الكلي</t>
  </si>
  <si>
    <t>first grade</t>
  </si>
  <si>
    <t>second grade</t>
  </si>
  <si>
    <t xml:space="preserve">third grade </t>
  </si>
  <si>
    <t xml:space="preserve"> scientific / fourth grade </t>
  </si>
  <si>
    <t xml:space="preserve"> literary / fourth grade </t>
  </si>
  <si>
    <t xml:space="preserve">male  </t>
  </si>
  <si>
    <t>اكثر من 20</t>
  </si>
  <si>
    <t>جدول ( 38)</t>
  </si>
  <si>
    <t>تابع جدول  (38 )</t>
  </si>
  <si>
    <t xml:space="preserve">عمر 19 سنة </t>
  </si>
  <si>
    <t xml:space="preserve">عمر 21 سنة </t>
  </si>
  <si>
    <t xml:space="preserve"> جدول (39)</t>
  </si>
  <si>
    <t>عمر 14 سنة</t>
  </si>
  <si>
    <t xml:space="preserve"> جدول (40)</t>
  </si>
  <si>
    <t>عمر 15 سنة</t>
  </si>
  <si>
    <t xml:space="preserve"> جدول (41)</t>
  </si>
  <si>
    <t>عمر 16 سنة</t>
  </si>
  <si>
    <t xml:space="preserve"> جدول (42)</t>
  </si>
  <si>
    <t>عمر 17 سنة</t>
  </si>
  <si>
    <t xml:space="preserve"> جدول (43)</t>
  </si>
  <si>
    <t>جدول ( 48)</t>
  </si>
  <si>
    <t xml:space="preserve"> جدول (49)</t>
  </si>
  <si>
    <t xml:space="preserve"> جدول (51 )</t>
  </si>
  <si>
    <t>جدول ( 52 )</t>
  </si>
  <si>
    <t>جدول ( 53 )</t>
  </si>
  <si>
    <t>جدول   (54 )</t>
  </si>
  <si>
    <t>مدير</t>
  </si>
  <si>
    <t xml:space="preserve">معاون </t>
  </si>
  <si>
    <t>مدرس</t>
  </si>
  <si>
    <t>مرشد</t>
  </si>
  <si>
    <t>manager</t>
  </si>
  <si>
    <t>Assistant</t>
  </si>
  <si>
    <t>teacher</t>
  </si>
  <si>
    <t>guide</t>
  </si>
  <si>
    <t>جدول  ( 55)</t>
  </si>
  <si>
    <t>دبلوم تعليمي</t>
  </si>
  <si>
    <t>دبلوم عام</t>
  </si>
  <si>
    <t>بكالوريوس تعليمي</t>
  </si>
  <si>
    <t>بكالوريوس عام</t>
  </si>
  <si>
    <t>دبلوم عالي</t>
  </si>
  <si>
    <t>ماجستير</t>
  </si>
  <si>
    <t>دكتوراه</t>
  </si>
  <si>
    <t>أخرى</t>
  </si>
  <si>
    <t>المجمـوع</t>
  </si>
  <si>
    <t>educator diploma</t>
  </si>
  <si>
    <t>diploma</t>
  </si>
  <si>
    <t>educator B.A</t>
  </si>
  <si>
    <t>B.A</t>
  </si>
  <si>
    <t>high diploma</t>
  </si>
  <si>
    <t>doctoral degree</t>
  </si>
  <si>
    <t>other</t>
  </si>
  <si>
    <t>جدول ( 56 )</t>
  </si>
  <si>
    <t>تابع جدول (56)</t>
  </si>
  <si>
    <t>اللغة العربية</t>
  </si>
  <si>
    <t>اللغة الانكليزية</t>
  </si>
  <si>
    <t>اللغة الكردية</t>
  </si>
  <si>
    <t>اللغة السريانية</t>
  </si>
  <si>
    <t>اللغة التركمانية</t>
  </si>
  <si>
    <t>الرياضيات</t>
  </si>
  <si>
    <t>الفيزياء</t>
  </si>
  <si>
    <t>الكيمياء</t>
  </si>
  <si>
    <t>علوم الحياة</t>
  </si>
  <si>
    <t>التاريخ</t>
  </si>
  <si>
    <t>الجغرافية</t>
  </si>
  <si>
    <t>الاجتماع</t>
  </si>
  <si>
    <t>العلوم الدينية</t>
  </si>
  <si>
    <t>الأقتصـاد</t>
  </si>
  <si>
    <t>الادارة</t>
  </si>
  <si>
    <t>الاقتصاد المنزلي</t>
  </si>
  <si>
    <t>التربية الفنية</t>
  </si>
  <si>
    <t>التربية الرياضية</t>
  </si>
  <si>
    <t>علم النفس</t>
  </si>
  <si>
    <t>حاسوب</t>
  </si>
  <si>
    <t>أخـرى</t>
  </si>
  <si>
    <t>arabic language</t>
  </si>
  <si>
    <t>english language</t>
  </si>
  <si>
    <t>kurdish language</t>
  </si>
  <si>
    <t>syriac language</t>
  </si>
  <si>
    <t>turkoman language</t>
  </si>
  <si>
    <t>mathematics</t>
  </si>
  <si>
    <t>physics</t>
  </si>
  <si>
    <t>chemistry</t>
  </si>
  <si>
    <t>biology</t>
  </si>
  <si>
    <t>history</t>
  </si>
  <si>
    <t>geography</t>
  </si>
  <si>
    <t>Sociology</t>
  </si>
  <si>
    <t>Religious Sciences</t>
  </si>
  <si>
    <t>Economy</t>
  </si>
  <si>
    <t>Administration</t>
  </si>
  <si>
    <t>Home Economics</t>
  </si>
  <si>
    <t>Art Education</t>
  </si>
  <si>
    <t>Physical Education</t>
  </si>
  <si>
    <t>Psychology</t>
  </si>
  <si>
    <t>computer</t>
  </si>
  <si>
    <t>ذكـور</t>
  </si>
  <si>
    <t>أنـاث</t>
  </si>
  <si>
    <t>الأول متوسـط</t>
  </si>
  <si>
    <t>الثـاني متوسـط</t>
  </si>
  <si>
    <t>الثالث متوسـط</t>
  </si>
  <si>
    <t>الرابـع العـلمي</t>
  </si>
  <si>
    <t>الرابـع الادبي</t>
  </si>
  <si>
    <t>الخامس الأدبي</t>
  </si>
  <si>
    <t>السادس الأدبي</t>
  </si>
  <si>
    <t xml:space="preserve">مجموع المرحلة الاعدادية </t>
  </si>
  <si>
    <t>المجموع الكلي للشعب</t>
  </si>
  <si>
    <t>total of intermediate level</t>
  </si>
  <si>
    <t>scientific/fourth grade</t>
  </si>
  <si>
    <t>total of high level</t>
  </si>
  <si>
    <t>total of divisions</t>
  </si>
  <si>
    <t xml:space="preserve">عدد الابنية حسب العائدية </t>
  </si>
  <si>
    <t xml:space="preserve">عدد الابنية التي تشغلها </t>
  </si>
  <si>
    <t xml:space="preserve">حسب الحالة العمرانية </t>
  </si>
  <si>
    <t xml:space="preserve">عدد الابنية حسب نوع البناء </t>
  </si>
  <si>
    <t>Nom. Of school buildings by the ownership</t>
  </si>
  <si>
    <t>Number of buildings occupied by</t>
  </si>
  <si>
    <t>Nom. Of school buildings by the condition of the building construction</t>
  </si>
  <si>
    <t>Number of buildings by building type</t>
  </si>
  <si>
    <t xml:space="preserve">حكومية </t>
  </si>
  <si>
    <t>مستاجرة</t>
  </si>
  <si>
    <t xml:space="preserve">مدرسة واحدة </t>
  </si>
  <si>
    <t xml:space="preserve">مدرستان </t>
  </si>
  <si>
    <t>ثلاثة مدارس</t>
  </si>
  <si>
    <t xml:space="preserve">صالحة </t>
  </si>
  <si>
    <t xml:space="preserve">بحاجة الى ترميم </t>
  </si>
  <si>
    <t>غير صالحة</t>
  </si>
  <si>
    <t xml:space="preserve">مدرسي </t>
  </si>
  <si>
    <t>غير مدرسي</t>
  </si>
  <si>
    <t>govermental</t>
  </si>
  <si>
    <t>للتربية</t>
  </si>
  <si>
    <t>اخرى</t>
  </si>
  <si>
    <t>Rented</t>
  </si>
  <si>
    <t>1 school</t>
  </si>
  <si>
    <t>2 schools</t>
  </si>
  <si>
    <t>Three schools</t>
  </si>
  <si>
    <t>valid</t>
  </si>
  <si>
    <t>need to renovation</t>
  </si>
  <si>
    <t>invalid</t>
  </si>
  <si>
    <t>School buildings</t>
  </si>
  <si>
    <t>Non-school</t>
  </si>
  <si>
    <t>For Education</t>
  </si>
  <si>
    <t xml:space="preserve">عدد الابنية حسب مادة البناء </t>
  </si>
  <si>
    <t>المجموع الكلي للابنية</t>
  </si>
  <si>
    <t>عدد الابنية حسب نوع الخدمات</t>
  </si>
  <si>
    <t xml:space="preserve">عدد طوابق الابنية  </t>
  </si>
  <si>
    <t xml:space="preserve">حجم المدرسة </t>
  </si>
  <si>
    <t>Number of buildings by construction material</t>
  </si>
  <si>
    <t xml:space="preserve">طابوق اوحجر </t>
  </si>
  <si>
    <t>هياكل حديدية</t>
  </si>
  <si>
    <t xml:space="preserve">طين اوصريفة خيمة </t>
  </si>
  <si>
    <t>كرفان</t>
  </si>
  <si>
    <t xml:space="preserve">بناء جاهز </t>
  </si>
  <si>
    <t xml:space="preserve">اخرى </t>
  </si>
  <si>
    <t>total Nom. Of buildings</t>
  </si>
  <si>
    <t xml:space="preserve">عدد الابنية التي يصلها ماء صالح للشرب </t>
  </si>
  <si>
    <t>عدد البنية المزودة بخدمة المجاري</t>
  </si>
  <si>
    <t>عدد الابنية التي تحتوي على سياج</t>
  </si>
  <si>
    <t>طابق واحد</t>
  </si>
  <si>
    <t>طابقين</t>
  </si>
  <si>
    <t>ثلاث طوابق</t>
  </si>
  <si>
    <t>6 صف</t>
  </si>
  <si>
    <t>9 صف</t>
  </si>
  <si>
    <t>12 صف</t>
  </si>
  <si>
    <t xml:space="preserve">18 صف </t>
  </si>
  <si>
    <t xml:space="preserve">24 صف </t>
  </si>
  <si>
    <t>Bricks or stone</t>
  </si>
  <si>
    <t>Structural steel component</t>
  </si>
  <si>
    <t>Sreefa or tent</t>
  </si>
  <si>
    <t>Caravans</t>
  </si>
  <si>
    <t>Ready building</t>
  </si>
  <si>
    <t>Nom. of buildings supplied with drinkable water</t>
  </si>
  <si>
    <t>Nom. of buildings supplied with sewer service</t>
  </si>
  <si>
    <t>of buildings that contain a scholastic fence</t>
  </si>
  <si>
    <t xml:space="preserve">عدد المكتبات </t>
  </si>
  <si>
    <t>عدد الكتب</t>
  </si>
  <si>
    <t>هل توجد مختبرات</t>
  </si>
  <si>
    <t>مختبر العلوم</t>
  </si>
  <si>
    <t>مختبر الفيزياء</t>
  </si>
  <si>
    <t xml:space="preserve">مختبر الكيمياء </t>
  </si>
  <si>
    <t>مختبر احياء</t>
  </si>
  <si>
    <t>مجمع مختبرات</t>
  </si>
  <si>
    <t>مختبر لغة</t>
  </si>
  <si>
    <t>مختبر حاسوب</t>
  </si>
  <si>
    <t>NO.of libraries</t>
  </si>
  <si>
    <t>NO.of books</t>
  </si>
  <si>
    <t>Are there Labs</t>
  </si>
  <si>
    <t xml:space="preserve">نعم </t>
  </si>
  <si>
    <t>كلا</t>
  </si>
  <si>
    <t>Science Lab</t>
  </si>
  <si>
    <t>Physics Lab</t>
  </si>
  <si>
    <t>Chemistry Lab</t>
  </si>
  <si>
    <t>Biology Lab</t>
  </si>
  <si>
    <t>Labs compound</t>
  </si>
  <si>
    <t>language Lab</t>
  </si>
  <si>
    <t>Computer Lab</t>
  </si>
  <si>
    <t>yes</t>
  </si>
  <si>
    <t>no</t>
  </si>
  <si>
    <t xml:space="preserve">  </t>
  </si>
  <si>
    <t xml:space="preserve">تابع جدول  (15)                                                                                                                                                                                                       </t>
  </si>
  <si>
    <t>Baghdad</t>
  </si>
  <si>
    <t>Total</t>
  </si>
  <si>
    <t>الكرخ/ 1</t>
  </si>
  <si>
    <t>الكرخ/ 2</t>
  </si>
  <si>
    <t>الكرخ/ 3</t>
  </si>
  <si>
    <t>جدول  (4)</t>
  </si>
  <si>
    <t>Second Part - Seconary Education ( Governmental)</t>
  </si>
  <si>
    <t>القسم الأول - جداول تجميعية ( الحكومية والاهلية والدينية )</t>
  </si>
  <si>
    <t>First part - Accumulation Tables (Governmental,Private and Religious)</t>
  </si>
  <si>
    <t>No.of floors</t>
  </si>
  <si>
    <t>one floor</t>
  </si>
  <si>
    <t>two floor</t>
  </si>
  <si>
    <t>three floor</t>
  </si>
  <si>
    <t>size of school</t>
  </si>
  <si>
    <t>6 class</t>
  </si>
  <si>
    <t>9 class</t>
  </si>
  <si>
    <t>12 class</t>
  </si>
  <si>
    <t>18 class</t>
  </si>
  <si>
    <t>24 class</t>
  </si>
  <si>
    <t>Number of buildings by type of service</t>
  </si>
  <si>
    <t>*</t>
  </si>
  <si>
    <t>**</t>
  </si>
  <si>
    <t>باستثناء قضاء الحويجة - للظروف الأمنية - في كافة الجداول</t>
  </si>
  <si>
    <t>متوسطة</t>
  </si>
  <si>
    <t>اعدادية</t>
  </si>
  <si>
    <t xml:space="preserve">       عدد المدارس والطلبة المقبولين الجدد والطلبة الموجودين واعضاء الهيئة التدريسية والشعب حسب الجنس والمحافظة في مدارس التعليم الثانوي (الحكومية والاهلية والدينية) (الصباحي والمسائي) للعام الدراسي 2017/2016</t>
  </si>
  <si>
    <t>No.of schools,  enrolled and admitted students ,   teaching staff and divisions by sex and governorate at secondary school ( govermental,private and religious)(morning and evening) for the academic year 2016/2017</t>
  </si>
  <si>
    <t>Table (3)</t>
  </si>
  <si>
    <t>الانبار</t>
  </si>
  <si>
    <t>عدد المدارس والطلبة المقبولين الجدد حسب الجنس والمحافظة في مدارس التعليم الثانوي (الحكومية والاهلية والدينية) (الصباحي والمسائي)   للعام الدراسي 2017/2016</t>
  </si>
  <si>
    <t>No.of schools,   newly enrolled students ,  by sex and governorate at secondary school ( govermental,private and religious) (morning and evening)for the academic year 2016/2017</t>
  </si>
  <si>
    <t>Table(4)</t>
  </si>
  <si>
    <t>عدد الطلبة الموجودين  حسب العمر والجنس والمحافظة في مدارس التعليم الثانوي (الحكومية والاهلية والدينية) (الصباحي والمسائي) للعام الدراسي 2017/2016</t>
  </si>
  <si>
    <t>NO. of enrolled students  by age, grade and sex at secondary schools ( govermental,private and religious) (morning and evening) for the academic year 2016/2017</t>
  </si>
  <si>
    <t>Table(5)</t>
  </si>
  <si>
    <t>NO. of students at first intermendiatee  by age, sex,governorate at secondary schools (govermental ,private and religious)  ( morning and evening ) for the academic year 2016/2017</t>
  </si>
  <si>
    <t>NO. of students at literary / fourth grade  by age, sex,governorate at secondary schools (govermental ,private and religious)  ( morning and evening ) for the academic year 2016/2017</t>
  </si>
  <si>
    <t>NO. of students at literary / fifth grade  by age, sex,governorate at secondary schools (govermental ,private and religious)  ( morning and evening ) for the academic year 2016/2017</t>
  </si>
  <si>
    <t xml:space="preserve"> عدد طلبة الصف الثاني المتوسط حسب العمر والجنس والمحافظة  في مدارس التعليم الثانوي (االحكومية والاهلية والدينية)(الصباحي والمسائي ) للعام الدراسي 2017/2016</t>
  </si>
  <si>
    <t xml:space="preserve"> عدد طلبة الصف الثالث  المتوسط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</si>
  <si>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الاول المتوسط  حسب العمر والجنس والمحافظة في مدارس التعليم الثانوي (الحكومية والاهلية والدينية) ( الصباحي والمسائي ) للعام الدراسي 2017/2016</t>
  </si>
  <si>
    <t>عمر 13 سنة</t>
  </si>
  <si>
    <t>NO. of students at third intermendiatee  by age, sex,governorate at secondary schools (govermental ,private and religious) ( morning and evening ) for the academic year 2016/2017</t>
  </si>
  <si>
    <t>الرصافة / 1</t>
  </si>
  <si>
    <t>الرصافة / 2</t>
  </si>
  <si>
    <t>الرصافة / 3</t>
  </si>
  <si>
    <t>Table (6)</t>
  </si>
  <si>
    <t xml:space="preserve"> Table (7)</t>
  </si>
  <si>
    <t xml:space="preserve"> Table (8)</t>
  </si>
  <si>
    <t xml:space="preserve"> Table  (9)</t>
  </si>
  <si>
    <t xml:space="preserve"> Table (10)</t>
  </si>
  <si>
    <t xml:space="preserve"> Table (11)</t>
  </si>
  <si>
    <t xml:space="preserve"> Table (12)</t>
  </si>
  <si>
    <t xml:space="preserve"> Table (13)</t>
  </si>
  <si>
    <t xml:space="preserve"> Table (14)</t>
  </si>
  <si>
    <t xml:space="preserve"> Table (15)</t>
  </si>
  <si>
    <t>Table (16)</t>
  </si>
  <si>
    <t xml:space="preserve"> Table (17)</t>
  </si>
  <si>
    <t xml:space="preserve"> Table (18)</t>
  </si>
  <si>
    <t xml:space="preserve"> Table 19</t>
  </si>
  <si>
    <t>Table (20)</t>
  </si>
  <si>
    <t>Table (21)</t>
  </si>
  <si>
    <t xml:space="preserve"> عدد طلبة الصف الرابع الادبي حسب العمر والجنس والمحافظة في مدارس التعليم الثانوي (الحكومية والاهلية والدينية)(الصباحي والمسائي ) للعام الدراسي 2017/2016</t>
  </si>
  <si>
    <t xml:space="preserve"> عدد طلبة الصف الخامس الادبي حسب العمر والجنس والمحافظة في مدارس التعليم الثانوي (الحكومية والاهلية والدينية) (الصباحي والمسائي ) للعام الدراسي 2017/2016</t>
  </si>
  <si>
    <t>NO. of students at literary / sixth grade  by age, sex,governorate at secondary schools (govermental ,private and religious)  (morning and evening ) for the academic year 2016/2017</t>
  </si>
  <si>
    <t xml:space="preserve"> تابع جدول  (11)</t>
  </si>
  <si>
    <t xml:space="preserve"> تابع جدول  (13)</t>
  </si>
  <si>
    <t>عدد الطلبة الموجودين حسب العمر والصف والجنس  في مدارس التعليم الثانوي (الحكومي والاهلي والديني) ( الصباحي والمسائي ) للعام الدراسي  2017/2016</t>
  </si>
  <si>
    <t>NO. of admitted students  by age, grade and sex at secondary schools (govermental ,private and religious) (morning and evening) for the academic year 2016/2017</t>
  </si>
  <si>
    <t>The number of failure students (all causes) by grade , sex and governorate at secondary schools (govermental ,private and religious) (morning and evening) for the academic year 2015/2016</t>
  </si>
  <si>
    <t>عدد الطلبة الراسبين بسبب (الفشل بالامتحان) حسب الصف والجنس والمحافظة  في مدارس التعليم الثانوي (الحكومي والاهلي والديني) ( الصباحي والمسائي ) للعام الدراسي 2016/2015</t>
  </si>
  <si>
    <t>عدد الطلبة الراسبين بسبب (تجاوز ايام الغياب ) حسب الصف والجنس والمحافظة في مدارس التعليم الثانوي (الحكومي والاهلي والديني) (الصباحي والمسائي ) للعام الدراسي 2016/2015</t>
  </si>
  <si>
    <t>no. of failure students ( exceeding days of absence) by grade , sex and governorate at secondary schools (govermental ,private and religious) (morning and evening) for the academic year 2015/2016</t>
  </si>
  <si>
    <t>عدد الطلبة الراسبين ( لاسباب اخرى)  حسب الصف والجنس والمحافظة في مدارس التعليم الثانوي (الحكومي والاهلي والديني) ( الصباحي والمسائي ) للعام الدراسي 2016/2015</t>
  </si>
  <si>
    <t>عدد الطلبة التاركين  حسب الصف و الجنس والمحافظة في مدارس التعليم الثانوي (الحكومي والاهلي والديني) ( الصباحي والمسائي ) للعام الدراسي  2017/2016</t>
  </si>
  <si>
    <t>الخامس العلمي (تطبيقي)</t>
  </si>
  <si>
    <t>الخامس العلمي (احيائي)</t>
  </si>
  <si>
    <t>السادس العلمي (احيائي)</t>
  </si>
  <si>
    <t>السادس العلمي (تطبيقي)</t>
  </si>
  <si>
    <t xml:space="preserve">الخامس العلمي (تطبيقي) </t>
  </si>
  <si>
    <t xml:space="preserve">السادس العلمي  </t>
  </si>
  <si>
    <t xml:space="preserve">الخامس العلمي (احيائي) </t>
  </si>
  <si>
    <t>NO. of schools, admitted and enrolled students, teaching staff by sex and governorate at secondary schools(govermental)(morning and evening)for the academic year 2016/2017Total)</t>
  </si>
  <si>
    <t>عدد المدارس والطلبة المقبولين الجدد والطلبة الموجودين وأعضاء الهيئة التدريسية حسب الجنس والمحافظة في مدارس التعليم الثانوي (الحكومية) ( الصباحي والمسائي )   للعام الدراسي 2017/2016 (المجموع)</t>
  </si>
  <si>
    <t>عدد المدارس والطلبة المقبولين الجدد والطلبة الموجودين وأعضاء الهيئة التدريسية حسب الجنس والمحافظة في مدارس التعليم الثانوي (الحكومية) (الصباحي والمسائي )  للعام الدراسي 2017/2016( حضر)</t>
  </si>
  <si>
    <t>عدد المدارس والطلبة المقبولين الجدد والطلبة الموجودين وأعضاء الهيئة التدريسية حسب الجنس والمحافظة في مدارس التعليم الثانوي (الحكومية) (الصباحي والمسائي )  للعام الدراسي 2017/2016( ريف)</t>
  </si>
  <si>
    <t>NO. of schools, admitted and enrolled students, teaching staff by sex and governorate at secondary schools(govermental)(morning and evening)for the academic year 2016/2017 (rural)</t>
  </si>
  <si>
    <t>NO. of schools, admitted and enrolled students, teaching staff by sex and governorate at secondary schools(govermental)(morning and evening)for the academic year 2016/2017 (urban)</t>
  </si>
  <si>
    <t xml:space="preserve"> عدد طلبة الصف الخامس العلمي ( الاحيائي ) حسب العمر والجنس والمحافظة في مدارس التعليم الثانوي (الحكومية والاهلية والدينية)(الصباحي والمسائي ) للعام الدراسي 2017/2016</t>
  </si>
  <si>
    <t>Table (22)</t>
  </si>
  <si>
    <t>Table (23)</t>
  </si>
  <si>
    <t>Table (24)</t>
  </si>
  <si>
    <t>Table (25)</t>
  </si>
  <si>
    <t>Table (26)</t>
  </si>
  <si>
    <t>Table (27)</t>
  </si>
  <si>
    <t>Table (28)</t>
  </si>
  <si>
    <t>Table (29)</t>
  </si>
  <si>
    <t>Table (30)</t>
  </si>
  <si>
    <t>Table (31)</t>
  </si>
  <si>
    <t>Table (32)</t>
  </si>
  <si>
    <t>Table (33)</t>
  </si>
  <si>
    <t>Table (34)</t>
  </si>
  <si>
    <t>Table (36)</t>
  </si>
  <si>
    <t>Table (37)</t>
  </si>
  <si>
    <t>Table (38)</t>
  </si>
  <si>
    <t>Table (39)</t>
  </si>
  <si>
    <t xml:space="preserve"> Table (40)</t>
  </si>
  <si>
    <t xml:space="preserve"> Table (41)</t>
  </si>
  <si>
    <t xml:space="preserve"> Table (42)</t>
  </si>
  <si>
    <t xml:space="preserve"> Table (43)</t>
  </si>
  <si>
    <t xml:space="preserve"> Table (44)</t>
  </si>
  <si>
    <t xml:space="preserve"> Table (45)</t>
  </si>
  <si>
    <t xml:space="preserve"> Table (46)</t>
  </si>
  <si>
    <t xml:space="preserve"> Table (47)</t>
  </si>
  <si>
    <t>Table (48)</t>
  </si>
  <si>
    <t xml:space="preserve"> Table (49)</t>
  </si>
  <si>
    <t xml:space="preserve"> Table (50)</t>
  </si>
  <si>
    <t xml:space="preserve"> Table (51)</t>
  </si>
  <si>
    <t>Table (52)</t>
  </si>
  <si>
    <t>Table (54)</t>
  </si>
  <si>
    <t>Table (55)</t>
  </si>
  <si>
    <t>Table (56)</t>
  </si>
  <si>
    <t>Table (58)</t>
  </si>
  <si>
    <t xml:space="preserve"> Table (59)</t>
  </si>
  <si>
    <t xml:space="preserve">       عدد المدارس حسب الجنس والدرجة وعدد الطلبة الموجودين واعضاء الهيئة التدريسية و الشعب حسب الجنس والمحافظة  في مدارس التعليم الثانوي (الحكومية) (الصباحي والمسائي) للعام الدراسي 2017/2016</t>
  </si>
  <si>
    <t>NO. of schools by sex , grade and no.of enrolled students , NO. of teaching staff and division by sex and governorate at secondary schools ( govermental) (morning and evening ) for the academic year 2016/2017</t>
  </si>
  <si>
    <t xml:space="preserve">       عدد المدارس حسب الجنس والدرجة وعدد الطلبة الموجودين واعضاء الهيئة التدريسية و الشعب حسب الجنس والمحافظة  في مدارس التعليم الثانوي (الحكومية) (الصباحي فقط) للعام الدراسي 2017/2016</t>
  </si>
  <si>
    <t>NO. of schools by sex , grade and no.of enrolled students , NO. of teaching staff and division by sex and governorate at secondary schools (govermental) ( morning ) for the academic year 2016/2017</t>
  </si>
  <si>
    <t xml:space="preserve">       عدد المدارس حسب الجنس والدرجة وعدد الطلبة الموجودين واعضاء الهيئة التدريسية والشعب حسب الجنس والمحافظة  في مدارس التعليم الثانوي (الحكومية) (المسائي فقط) للعام الدراسي 2017/2016</t>
  </si>
  <si>
    <t>NO. of schools by sex , grade and no.of enrolled students , NO. of teaching staff and division by sex and governorate at secondary schools (govermental) ( evening ) for the academic year 2016/2017</t>
  </si>
  <si>
    <t xml:space="preserve"> عدد المدارس والطلبة الموجودين وأعضاء الهيئة التدريسية واستقلالية المدرسة والشعب حسب الجنس والمحافظة "للمدارس الثانوية الحكومية كافة "(الصباحي والمسائي) للعام الدراسي 2017/2016</t>
  </si>
  <si>
    <t>NO. of schools , enrolled students , the teaching staff , the independence of the school and divisions by sex and governorate (the governmental secondary schools ) (morning and evening) for the academic year 2016/2017</t>
  </si>
  <si>
    <t xml:space="preserve"> عدد المدارس والطلبة الموجودين وأعضاء الهيئة التدريسية واستقلالية المدرسة والشعب حسب الجنس والمحافظة "للمدارس المتوسطة الحكومية"(الصباحي والمسائي) للعام الدراسي 2017/2016</t>
  </si>
  <si>
    <t>NO. of schools , enrolled students , the teaching staff , the independence of the school and divisions by sex and governorate (the governmental intermediate schools ) (morning and evening) for the academic year 2016/2017</t>
  </si>
  <si>
    <t>عدد المدارس والطلبة الموجودين وأعضاء الهيئة التدريسية واستقلالية المدرسة والشعب حسب الجنس والمحافظة  "للمدارس الاعدادية  الحكومية"(الصباحي والمسائي)  للعام الدراسي 2017/2016</t>
  </si>
  <si>
    <t xml:space="preserve"> عدد المدارس والطلبة الموجودين وأعضاء الهيئة التدريسية واستقلالية المدرسة والشعب حسب الجنس والمحافظة "للمدارس الثانوية الحكومية" (الصباحي والمسائي) للعام الدراسي  2017/2016</t>
  </si>
  <si>
    <t>عدد الطلبة المقبولين الجدد في الاول المتوسط  حسب العمر والجنس والمحافظة في مدارس التعليم الثانوي (الحكومية) (الصباحي والمسائي) للعام الدراسي 2016 / 2017</t>
  </si>
  <si>
    <t>no. of newly  admitted students in first intermediate grade by age, sex and governorate at secondary  schools (governmental) (morning and evening) for the academic year 2016/2017</t>
  </si>
  <si>
    <t>عدد الطلبة المقبولين الجدد في الرابع الاعدادي (العلمي والادبي) حسب العمر والجنس والمحافظة في مدارس التعليم الثانوي (الحكومية) ( الصباحي والمسائي) للعام الدراسي 2017/2016</t>
  </si>
  <si>
    <t>no. of newly  admitted students in preparatory/fourth grade(literary and csientific fourth grade) by age, sex and governorate at secondary  schools (governmental) (morning and evening) for the academic year 2016/2017</t>
  </si>
  <si>
    <t>عدد الطلبة الموجودين حسب الصف والجنس والمحافظة في مدارس التعليم الثانوي (الحكومية) ( الصباحي والمسائي ) للعام الدراسي 2017/2016</t>
  </si>
  <si>
    <t>NO. of admitted students  by grade and sex at secondary schools (governmental) (morning and evening) for the academic year 2016/2017</t>
  </si>
  <si>
    <t xml:space="preserve">                             عدد الطلبة الموجودين حسب الصف والجنس والمحافظة في مدارس التعليم الثانوي (الحكومية) (المسائي فقط) للعام الدراسي 2017/2016 </t>
  </si>
  <si>
    <t xml:space="preserve">    NO. of enrolled students  by age, grade and sex at secondary schools (governmental) ( evening ) for the academic year 2016/2017</t>
  </si>
  <si>
    <t>NO. of admitted students  by age, grade and sex at secondary schools  (morning and evening) for the academic year 2016/2017</t>
  </si>
  <si>
    <t>عدد الطلبة الموجودين حسب العمر والجنس والمحافظة  في مدارس التعليم الثانوي (الحكومية) (الصباحي والمسائي)  للعام الدراسي 2017/2016</t>
  </si>
  <si>
    <t>NO. of enrolled students  by age, grade and sex at secondary schools (governmental) ( morning and evening ) for the academic year 2016/2017</t>
  </si>
  <si>
    <t xml:space="preserve"> عدد طلبة الصف الاول المتوسط حسب العمر والجنس والمحافظة في مدارس التعليم الثانوي(الحكومية)( الصباحي والمسائي ) للعام الدراسي 2017/2016</t>
  </si>
  <si>
    <t>NO. of students at first intermendiatee  by age, sex,governorate at secondary schools (govermental)  ( morning and evening ) for the academic year 2016/2017</t>
  </si>
  <si>
    <t>NO. of students at second intermendiatee  by age, sex,governorate at secondary schools (govermental)  ( morning and evening ) for the academic year 2016/2017</t>
  </si>
  <si>
    <t>NO. of students at third intermendiatee  by age, sex,governorate at secondary schools (govermental)  ( morning and evening ) for the academic year 2016/2017</t>
  </si>
  <si>
    <t>NO. of students at scientific / fourth grade  by age, sex,governorate at secondary schools (govermental)  ( morning and evening ) for the academic year 2016/2017</t>
  </si>
  <si>
    <t>NO. of students at literary / fourth grade  by age, sex,governorate at secondary schools (govermental)  ( morning and evening ) for the academic year 2016/2017</t>
  </si>
  <si>
    <t xml:space="preserve"> جدول  (44)</t>
  </si>
  <si>
    <t xml:space="preserve"> تابع جدول  (44)</t>
  </si>
  <si>
    <t xml:space="preserve"> عدد طلبة الصف الخامس العلمي ( احيائي ) حسب العمر والجنس والمحافظة في مدارس التعليم الثانوي (الحكومية ) (الصباحي والمسائي ) للعام الدراسي 2017/2016</t>
  </si>
  <si>
    <t xml:space="preserve"> عدد طلبة الصف الخامس العلمي ( تطبيقي ) حسب العمر والجنس والمحافظة في مدارس التعليم الثانوي (الحكومية ) (الصباحي والمسائي ) للعام الدراسي 2017/2016</t>
  </si>
  <si>
    <t xml:space="preserve"> جدول  (45)</t>
  </si>
  <si>
    <t xml:space="preserve"> عدد طلبة الصف الخامس الادبي حسب العمر والجنس والمحافظة في مدارس التعليم الثانوي (الحكومية ) (الصباحي والمسائي ) للعام الدراسي 2017/2016</t>
  </si>
  <si>
    <t xml:space="preserve"> جدول  (46)</t>
  </si>
  <si>
    <t xml:space="preserve"> تابع جدول  (46)</t>
  </si>
  <si>
    <t xml:space="preserve"> عدد طلبة الصف السادس العلمي ( احيائي ) حسب العمر والجنس والمحافظة في مدارس التعليم الثانوي (الحكومية) (الصباحي والمسائي ) للعام الدراسي 2017/2016</t>
  </si>
  <si>
    <t xml:space="preserve"> عدد طلبة الصف السادس العلمي ( تطبيقي ) حسب العمر والجنس والمحافظة في مدارس التعليم الثانوي (الحكومية ) (الصباحي والمسائي ) للعام الدراسي 2017/2016</t>
  </si>
  <si>
    <t xml:space="preserve"> جدول  (47)</t>
  </si>
  <si>
    <t xml:space="preserve"> عدد طلبة الصف السادس الادبي حسب العمر والجنس والمحافظة  في مدارس التعليم الثانوي (الحكومية ) (الصباحي والمسائي ) للعام الدراسي 2017/2016</t>
  </si>
  <si>
    <t>عدد الطلبة الراسبين ( لجميع الاسباب )حسب الصف والجنس والمحافظة في مدارس التعليم الثانوي (الحكومية) ( الصباحي والمسائي ) للعام الدراسي 2016/2015</t>
  </si>
  <si>
    <t>عدد الطلبة الراسبين بسبب (الفشل بالامتحان) حسب الصف والجنس والمحافظة  في مدارس التعليم الثانوي (الحكومية) ( الصباحي والمسائي ) للعام الدراسي 2016/2015</t>
  </si>
  <si>
    <t xml:space="preserve"> جدول (50)</t>
  </si>
  <si>
    <t>عدد الطلبة الراسبين بسبب (تجاوز ايام الغياب ) حسب الصف والجنس والمحافظة في مدارس التعليم الثانوي (الحكومية) (الصباحي والمسائي ) للعام الدراسي 2016/2015</t>
  </si>
  <si>
    <t>عدد الطلبة الراسبين ( لاسباب اخرى)  حسب الصف والجنس والمحافظة في مدارس التعليم الثانوي (الحكومية) ( الصباحي والمسائي ) للعام الدراسي 2016/2015</t>
  </si>
  <si>
    <t>عدد الطلبة التاركين  حسب الصف و الجنس والمحافظة في مدارس التعليم الثانوي (الحكومية) ( الصباحي والمسائي ) للعام الدراسي  2017/2016</t>
  </si>
  <si>
    <t xml:space="preserve">عدد الطلبة الناجحين حسب الصف والجنس والمحافظة في مدارس التعليم الثانوي (الحكومية) (الصباحي والمسائي)للعام الدراسي 2015 / 2016 </t>
  </si>
  <si>
    <t>عدد اعضاء الهيئة التدريسية حسب العنوان الوظيفي والجنس والمحافظة في مدارس التعليم الثانوي(الحكومية) (الصباحي والمسائي ) للعام الدراسي 2017/2016</t>
  </si>
  <si>
    <t>NO.  of teacheing staff  by job title , sex and governorate at secondary schools (governmental) (morning and evening) for the academic year 2016/2017</t>
  </si>
  <si>
    <t>عـدد أعضاء الهيئة التدريسية حسب الشهادة والجنس والمحافظة في مدارس التعليم الثانوي (الحكومية) ( الصباحي والمسائي ) للعام الدراسي 2017/2016</t>
  </si>
  <si>
    <t>NO.  of teacheing staff  by certificat , sex and governorate at secondary schools (governmental) (morning and evening) for the academic year 2016/2017</t>
  </si>
  <si>
    <t xml:space="preserve">master's   degree
</t>
  </si>
  <si>
    <t>عـدد أعضاء الهيئة التدريسية حسب الاختصاص والجنس والمحافظة في مدارس التعليم الثانوي (الحكومية) ( الصباحي والمسائي ) للعام الدراسي 2017/2016</t>
  </si>
  <si>
    <t>NO.  of teacheing staff  by specialty , sex and governorate at secondary schools (governmental) (morning and evening) for the academic year 2016/2017</t>
  </si>
  <si>
    <t xml:space="preserve">التربية الاسلامية </t>
  </si>
  <si>
    <t>عـدد الشـعب حسب الصف والجنس والمحافظة في مدارس التعليم الثانوي (الحكومية) ( الصباحي والمسائي ) للعام الدراسي 2017/2016</t>
  </si>
  <si>
    <t>NO . Of divisions by grade, sex and governorate at secondary schools ( govermental)(morning and evening) for the academic year 2016/2017</t>
  </si>
  <si>
    <t>الخامس العلمي ( الاحيائي )</t>
  </si>
  <si>
    <t>الخامس العلمي ( التطبيقي )</t>
  </si>
  <si>
    <t>السادس العلمي (الاحيائي)</t>
  </si>
  <si>
    <t>السادس العلمي (التطبيقي )</t>
  </si>
  <si>
    <t>عدد الابنية المدرسية حسب المحافظة في مدارس التعليم الثانوي( الحكومية) ( الصباحي والمسائي )  للعام الدراسي 2017/2016</t>
  </si>
  <si>
    <t>Number of school buildings at secondary schools(govermental)(morning and evening) for the academic year 2016/2017</t>
  </si>
  <si>
    <t xml:space="preserve">عدد الابنية التي تتوفر فيها مرافق </t>
  </si>
  <si>
    <t>عدد المكتبات والمختبرات المدرسية حسب المحافظة في مدارس التعليم الثانوي ( الحكومية)( الصباحي والمسائي ) للعام الدراسي 2017/2016</t>
  </si>
  <si>
    <t>The number of libraries and   labs by governorate at secondary schools (morning and evening) for the academic year 2016/2017</t>
  </si>
  <si>
    <t>Table ( 35 )</t>
  </si>
  <si>
    <t>Table (53)</t>
  </si>
  <si>
    <t>جدول   (57 )</t>
  </si>
  <si>
    <t>Table (57)</t>
  </si>
  <si>
    <t xml:space="preserve">داخل قوة العمل </t>
  </si>
  <si>
    <t xml:space="preserve">خارج قوة العمل </t>
  </si>
  <si>
    <t xml:space="preserve">بعثة او زمالة دراسية </t>
  </si>
  <si>
    <t xml:space="preserve">اجازة دراسية </t>
  </si>
  <si>
    <t xml:space="preserve">اجازة راتب </t>
  </si>
  <si>
    <t xml:space="preserve">اجازة مرضية طويلة </t>
  </si>
  <si>
    <t>اجازة امومة</t>
  </si>
  <si>
    <t xml:space="preserve">تنسيب الى جهات اخرى </t>
  </si>
  <si>
    <t xml:space="preserve">المجموع الكلي </t>
  </si>
  <si>
    <t xml:space="preserve">عدد المدرسين المشاركين بدورات تدريبية ( العام السابق ) </t>
  </si>
  <si>
    <t xml:space="preserve">اجازة مصاحبة </t>
  </si>
  <si>
    <t>اقل من 30</t>
  </si>
  <si>
    <t>30 - 39</t>
  </si>
  <si>
    <t xml:space="preserve">40 - 49 </t>
  </si>
  <si>
    <t>50 - 59</t>
  </si>
  <si>
    <t xml:space="preserve">59 فاكثر </t>
  </si>
  <si>
    <t>جدول   (58 )</t>
  </si>
  <si>
    <t>عدد اعضاء الهيئة التدريسية حسب المحافظة والمرحلة والعمر التي يدرس فيها في مدارس التعليم الثانوي(الحكومية) (الصباحي والمسائي ) للعام الدراسي 2017/2016</t>
  </si>
  <si>
    <t xml:space="preserve">المتوسطة </t>
  </si>
  <si>
    <t xml:space="preserve">الاعدادية </t>
  </si>
  <si>
    <t xml:space="preserve">جدول  ( 61) </t>
  </si>
  <si>
    <t xml:space="preserve"> Table (61)</t>
  </si>
  <si>
    <t>جدول(  59 )</t>
  </si>
  <si>
    <t>تابع جدول (  59 )</t>
  </si>
  <si>
    <t xml:space="preserve">تابع جدول  (  59  ) </t>
  </si>
  <si>
    <t>Table (60)</t>
  </si>
  <si>
    <t xml:space="preserve">تابع جدول(60)  </t>
  </si>
  <si>
    <t xml:space="preserve">جدول ( 60 ) </t>
  </si>
  <si>
    <t>عدد الطلبة الراسبين ( لجميع الاسباب ) حسب الصف والجنس والمحافظة في مدارس التعليم الثانوي (الحكومي والاهلي والديني) ( الصباحي والمسائي ) للعام الدراسي 2016/2015</t>
  </si>
  <si>
    <t xml:space="preserve">عدد الطلبة الناجحين حسب الصف والجنس والمحافظة في مدارس التعليم الثانوي (الحكومي والاهلي والديني) (الصباحي والمسائي) للعام الدراسي 2015 / 2016 </t>
  </si>
  <si>
    <t>AL-Anabar</t>
  </si>
  <si>
    <t>جدول ( 24 )</t>
  </si>
  <si>
    <t>AL-Anbar</t>
  </si>
  <si>
    <t>Governorate</t>
  </si>
  <si>
    <t>Ages</t>
  </si>
  <si>
    <t>Age</t>
  </si>
  <si>
    <t>كركوك *</t>
  </si>
  <si>
    <t>الانبار**</t>
  </si>
  <si>
    <t>باستثناء قضاء ( عنه ، راوه ، القائم ) - للظروف الأمنية - في كافة الجداول</t>
  </si>
  <si>
    <t>Table (5) con.</t>
  </si>
  <si>
    <t xml:space="preserve"> Table (11) con.</t>
  </si>
  <si>
    <t xml:space="preserve"> Table (11) con .</t>
  </si>
  <si>
    <t xml:space="preserve"> Table (13) con .</t>
  </si>
  <si>
    <t>NO. of students at second intermendiatee  by age, sex,governorate at secondary schools (govermental ,private and religious)  (morning and evening ) for the academic year 2016/2017</t>
  </si>
  <si>
    <t>NO. of students at scientific / fourth grade  by age, sex,governorate at secondary schools (govermental ,private and religious)  (morning and evening ) for the academic year 2016/2017</t>
  </si>
  <si>
    <t xml:space="preserve"> عدد طلبة الصف الرابع العلمي 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</si>
  <si>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الخامس العلمي ( التطبيقي )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</si>
  <si>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السادس الادبي حسب العمر والجنس والمحافظة  في مدارس التعليم الثانوي (الحكومية والاهلية والدينية) (الصباحي والمسائي ) للعام الدراسي 2017/2016</t>
  </si>
  <si>
    <t xml:space="preserve"> عدد طلبة الصف السادس العلمي ( التطبيقي )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</si>
  <si>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السادس العلمي ( الاحيائي )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</si>
  <si>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السادس العلمي الكلي ( الاحيائي+التطبيقي ) حسب العمر والجنس والمحافظة في مدارس التعليم الثانوي (الحكومية والاهلية والدينية) (الصباحي والمسائي ) للعام الدراسي 2017/2016</t>
  </si>
  <si>
    <t xml:space="preserve"> عدد طلبة الصف الخامس العلمي الكلي ( الاحيائي+ التطبيقي ) حسب العمر والجنس والمحافظة في مدارس التعليم الثانوي (الحكومية والاهلية والدينية) (الصباحي والمسائي ) للعام الدراسي 2017/2016</t>
  </si>
  <si>
    <t>NO. of students at literary / fifth grade  by age, sex,governorate at secondary schools (govermental ,private and religious) ( morning and evening ) for the academic year 2016/2017</t>
  </si>
  <si>
    <t xml:space="preserve">Table (15) con.  </t>
  </si>
  <si>
    <t xml:space="preserve"> Table(34)con.</t>
  </si>
  <si>
    <t xml:space="preserve"> Table (35) con .</t>
  </si>
  <si>
    <t xml:space="preserve"> Table (36) con .</t>
  </si>
  <si>
    <t>scientific / fifth grade (Applicable)</t>
  </si>
  <si>
    <t>scientific / fifth grade (Biological)</t>
  </si>
  <si>
    <t>scientific / sixth grade (Biological)</t>
  </si>
  <si>
    <t>scientific / sixth grade (Applicable)</t>
  </si>
  <si>
    <t>عدد الطلبة الموجودين حسب العمر والصف والجنس في مدارس التعليم الثانوي (الحكومية) (الصباحي والمسائي) للعام الدراسي 2017/2016</t>
  </si>
  <si>
    <t>Table (37) con.</t>
  </si>
  <si>
    <t>Table (38) con .</t>
  </si>
  <si>
    <t xml:space="preserve"> عدد طلبة الصف الثاني المتوسط حسب العمر والجنس والمحافظة في مدارس التعليم الثانوي(الحكومية)(الصباحي والمسائي ) للعام الدراسي 2017/2016</t>
  </si>
  <si>
    <t xml:space="preserve"> عدد طلبة الصف الثالث  المتوسط حسب العمر والجنس والمحافظة  في مدارس التعليم الثانوي(الحكومية)(الصباحي والمسائي ) للعام الدراسي 2017/2016</t>
  </si>
  <si>
    <t xml:space="preserve"> عدد طلبة الصف الرابع العلمي  حسب العمر والجنس والمحافظة في مدارس التعليم الثانوي(الحكومية)(الصباحي والمسائي ) للعام الدراسي 2017/2016</t>
  </si>
  <si>
    <t xml:space="preserve"> عدد طلبة الصف الرابع الادبي حسب العمر والجنس والمحافظة في مدارس التعليم الثانوي(الحكومية) (الصباحي والمسائي ) للعام الدراسي 2017/2016</t>
  </si>
  <si>
    <t xml:space="preserve"> عدد طلبة الصف الخامس العلمي الكلي ( احيائي+ تطبيقي ) حسب العمر والجنس والمحافظة في مدارس التعليم الثانوي (الحكومية )(الصباحي والمسائي ) للعام الدراسي 2017/2016</t>
  </si>
  <si>
    <t>NO.of students at scientific /total fifth grade  ( Biological+Applicable )  by age, sex,governorate at secondary schools (govermental ,private and religious)  (morning and evening ) for the academic year 2016/2017</t>
  </si>
  <si>
    <t>NO.of students at scientific / fifth grade( biological ) by age, sex,governorate at secondary schools (govermental ,private and religious)  (morning and evening ) for the academic year 2016/2017</t>
  </si>
  <si>
    <t>NO.of students at scientific / fifth grade ( applicable ) age, sex,governorate at secondary schools (govermental ,private and religious)  (morning and evening ) for the academic year 2016/2017</t>
  </si>
  <si>
    <t xml:space="preserve"> Table (44) con.</t>
  </si>
  <si>
    <t xml:space="preserve"> عدد طلبة الصف السادس العلمي  الكلي ( احيائي+تطبيقي ) حسب العمر والجنس والمحافظة في مدارس التعليم الثانوي (الحكومية ) (الصباحي والمسائي ) للعام الدراسي 2017/2016</t>
  </si>
  <si>
    <t>NO. of students at scientific /total sixth grade ( Biological+Applicable )   by age, sex,governorate at secondary schools (govermental ,private and religious)  ( morning and evening ) for the academic year 2016/2017</t>
  </si>
  <si>
    <t>NO. of students at scientific / sixth grade ( biological )  by age, sex,governorate at secondary schools (govermental ,private and religious)  ( morning and evening ) for the academic year 2016/2017</t>
  </si>
  <si>
    <t xml:space="preserve"> Table (46) con.</t>
  </si>
  <si>
    <t>NO. of students at scientific / sixth grade ( applicable )  by age, sex,governorate at secondary schools (govermental ,private and religious)  (morning and evening ) for the academic year 2016/2017</t>
  </si>
  <si>
    <t>no. of successful students by grade , sex and governorate at secondary schools ( govermental ,private and religious) (morning and evening) for the academic year 2015/2016</t>
  </si>
  <si>
    <t>no. of drop-out students by grade , sex and governorate at secondary schools( govermental ,private and religious) (morning and evening) for the academic year 2016 / 2017</t>
  </si>
  <si>
    <t>no. of failure students ( other causes) by grade , sex and governorate at secondary schools ( govermental ,private and religious) (morning and evening) for the academic year 2015/2016</t>
  </si>
  <si>
    <t>no. of failure students ( failing in exam) by grade , sex and governorate at secondary schools( govermental ,private and religious) (morning and evening) for the academic year 2015/2016</t>
  </si>
  <si>
    <t>Islamic  Education</t>
  </si>
  <si>
    <t xml:space="preserve"> Table (56) con.</t>
  </si>
  <si>
    <t>Intermediate</t>
  </si>
  <si>
    <t>Preparatory</t>
  </si>
  <si>
    <t>NO.  of teacheing staff by governorate ,  job title ,age , sex and at secondary schools (governmental) (morning and evening) for the academic year 2016/2017</t>
  </si>
  <si>
    <t>Table (59) con.</t>
  </si>
  <si>
    <t xml:space="preserve"> Table (60) Con.</t>
  </si>
  <si>
    <t xml:space="preserve"> builds have hmpouved tollet fachihty</t>
  </si>
  <si>
    <t>NO.of students at scientific / total fifth grade ( Biological+Applicable ) by age, sex,governorate at secondary schools (govermental ,private and religious)  (morning and evening ) for the academic year 2016/2017</t>
  </si>
  <si>
    <t>NO.of students at scientific / fifth grade ( biological )  by age, sex,governorate at secondary schools (govermental ,private and religious)  (morning and evening ) for the academic year 2016/2017</t>
  </si>
  <si>
    <t>NO.of students at scientific / fifth grade ( applicable )  by age, sex,governorate at secondary schools (govermental ,private and religious)  (morning and evening ) for the academic year 2016/2017</t>
  </si>
  <si>
    <t>NO. of students at scientific /total sixth grade ( Biological+Applicable )   by age, sex,governorate at secondary schools (govermental ,private and religious) ( morning and evening ) for the academic year 2016/2017</t>
  </si>
  <si>
    <t>NO. of students at scientific / sixth grade ( biological )  by age, sex,governorate at secondary schools (govermental ,private and religious)  (morning and evening ) for the academic year 2016/2017</t>
  </si>
  <si>
    <t>NO. of students at scientific / sixth grade  ( applicable )   by age, sex,governorate at secondary schools (govermental ,private and religious)  (morning and evening ) for the academic year 2016/2017</t>
  </si>
  <si>
    <t>no. of failure students ( other causes) by grade , sex and governorate at secondary schools ( govermental ,private and religious ) (morning and evening) for the academic year 2015/2016</t>
  </si>
  <si>
    <t>no. of failure students ( failing in exam) by grade , sex and governorate at secondary schools( govermental ,private and religious ) (morning and evening) for the academic year 2015/2016</t>
  </si>
  <si>
    <t>no. of successful students by grade , sex and governorate at secondary schools ( govermental ,private and religious ) (morning and evening) for the academic year 2015/2016</t>
  </si>
  <si>
    <t>no. of drop-out students by grade , sex and governorate at secondary schools ( govermental ,private and religious ) (morning and evening) for the academic year 2016 / 2017</t>
  </si>
  <si>
    <t>عدد اعضاء الهيئة التدريسية حسب المحافظة والحالة الوظيفية والدورات والجنس في مدارس التعليم الثانوي(الحكومية) (الصباحي والمسائي ) للعام الدراسي 2017/2016</t>
  </si>
  <si>
    <t>NO.  of teacheing staff  by job title , sex , governorate and training courses at secondary schools (governmental) (morning and evening) for the academic year 2016/2017</t>
  </si>
  <si>
    <t>enrolled</t>
  </si>
  <si>
    <t>non- enrolled</t>
  </si>
  <si>
    <t xml:space="preserve">No.of teachers participate in training courses(last year) </t>
  </si>
  <si>
    <t>scholarship</t>
  </si>
  <si>
    <t>studying permission</t>
  </si>
  <si>
    <t>A ccompanying permission</t>
  </si>
  <si>
    <t xml:space="preserve">permission with sallary </t>
  </si>
  <si>
    <t>long sick leave</t>
  </si>
  <si>
    <t>meternity permission</t>
  </si>
  <si>
    <t>placement</t>
  </si>
  <si>
    <t>All total</t>
  </si>
  <si>
    <t xml:space="preserve">                    عـــــــدد المدارس والطلبـــــة المقبوليــــــن الجدد والطلبة الموجودين وأعضاء الهيئة التدريسيـــــة وعدد الشعب حســـــب الجنس والمحافظـــة في مدارس التعليم الثانوي (الاهليــــــة) للعام الدراسي 2017/2016 </t>
  </si>
  <si>
    <t>NO. of schools , newly admitted and enrolled students , teaching staff , no.of divisions, by sex and governorate at secondary schools ( private) for the academic year 2016 / 2017</t>
  </si>
  <si>
    <t>جدول (62)</t>
  </si>
  <si>
    <t>Table (62)</t>
  </si>
  <si>
    <t>no. of divisions</t>
  </si>
  <si>
    <t>اجمالي المقبولين الاهلي</t>
  </si>
  <si>
    <t>الرصافه / 1</t>
  </si>
  <si>
    <t>الرصافه / 2</t>
  </si>
  <si>
    <t>الرصافه / 3</t>
  </si>
  <si>
    <t>AL-Anber</t>
  </si>
  <si>
    <t>عدد الطلبة الموجودين حسب العمر والجنس والمحافظة في مدارس التعليم الثانوي (الاهلية) للعام الدراسي 2017/2016</t>
  </si>
  <si>
    <t>NO. of enrolled students by age , sex and governorate at secondary schools ( private) for the academic year 2016/2017</t>
  </si>
  <si>
    <t>جدول  ( 63)</t>
  </si>
  <si>
    <t>Table (63)</t>
  </si>
  <si>
    <t>تابع جدول ( 63)</t>
  </si>
  <si>
    <t xml:space="preserve"> Table.con (63)</t>
  </si>
  <si>
    <t xml:space="preserve"> عدد طلبة الصف الاول المتوسط حسب العمر والجنس والمحافظة في مدارس التعليم الثانوي (الاهلية) للعام الدراسي 2017/2016</t>
  </si>
  <si>
    <t>NO.of the students for the first intermediate grade by age , sex and Governorate at secondary schools ( private) for the academic year 2016/2017</t>
  </si>
  <si>
    <t xml:space="preserve"> جدول (64)</t>
  </si>
  <si>
    <t xml:space="preserve"> Table (64)</t>
  </si>
  <si>
    <t>عمر  12 سنة</t>
  </si>
  <si>
    <t>عمر  13 سنة</t>
  </si>
  <si>
    <t>عمر  15 سنة</t>
  </si>
  <si>
    <t>عمر  16 سنة</t>
  </si>
  <si>
    <t xml:space="preserve"> عدد طلبة الصف الثاني المتوسط حسب العمر والجنس والمحافظة في مدارس التعليم الثانوي (الاهلية)  للعام الدراسي 2017/2016</t>
  </si>
  <si>
    <t>NO.of the students for the second intermediate grade by age , sex and Governorate at secondary schools ( private)  for the academic year 2016/2017</t>
  </si>
  <si>
    <t>جدول (65)</t>
  </si>
  <si>
    <t xml:space="preserve"> Table (65)</t>
  </si>
  <si>
    <t>عمر  14 سنة</t>
  </si>
  <si>
    <t>عمر  17 سنة</t>
  </si>
  <si>
    <t xml:space="preserve"> عدد طلبة الصف الثالث  المتوسط حسب العمر والجنس والمحافظة في مدارس التعليم الثانوي( الاهلية)  للعام الدراسي 2017/2016</t>
  </si>
  <si>
    <t>NO.of the students for the third intermediate grade by age , sex and Governorate at secondary schools ( private)  for the academic year 2016/2017</t>
  </si>
  <si>
    <t>جدول (66)</t>
  </si>
  <si>
    <t xml:space="preserve"> Table (66)</t>
  </si>
  <si>
    <t>عمر  18 سنة</t>
  </si>
  <si>
    <t xml:space="preserve"> عدد طلبة الصف الرابع العلمي  حسب العمر والجنس والمحافظة في مدارس التعليم الثانوي (الاهلية) للعام الدراسي 2017/2016</t>
  </si>
  <si>
    <t>NO.of the students for the scientific / fourth grade by age , sex and Governorate at secondary schools ( private) for the academic year 2016/2017</t>
  </si>
  <si>
    <t xml:space="preserve"> جدول (67)</t>
  </si>
  <si>
    <t xml:space="preserve"> Table (67)</t>
  </si>
  <si>
    <t>عمر  19 سنة</t>
  </si>
  <si>
    <t xml:space="preserve"> عدد طلبة الصف الرابع الادبي حسب العمر والجنس والمحافظة في مدارس التعليم الثانوي (الاهلية)  للعام الدراسي 2017/2016</t>
  </si>
  <si>
    <t>NO.of the students for the litereay / fourth grade by age , sex and Governorate at secondary schools ( private)  for the academic year 2016/2017</t>
  </si>
  <si>
    <t>جدول(68)</t>
  </si>
  <si>
    <t xml:space="preserve"> Table (68)</t>
  </si>
  <si>
    <t xml:space="preserve"> عدد طلبة الصف الخامس العلمي (الكلي) حسب العمر والجنس والمحافظة في مدارس التعليم الثانوي (الاهلية)  للعام الدراسي 2017/2016</t>
  </si>
  <si>
    <t>NO.of the students for the scientific / fifth grade total by age , sex and Governorate at secondary schools ( private)  for the academic year 2016/2017</t>
  </si>
  <si>
    <t xml:space="preserve"> جدول (69)</t>
  </si>
  <si>
    <t xml:space="preserve"> Table (69)</t>
  </si>
  <si>
    <t>عمر  20 سنة</t>
  </si>
  <si>
    <t xml:space="preserve"> عدد طلبة الصف الخامس العلمي ( الاحيائي )حسب العمر والجنس والمحافظة في مدارس التعليم الثانوي (الاهلية)  للعام الدراسي 2017/2016</t>
  </si>
  <si>
    <t>NO.of the students for the Biological scientific / fifth grade by age , sex and Governorate at secondary schools ( private)  for the academic year 2016/2017</t>
  </si>
  <si>
    <t>تابع جدول (69)</t>
  </si>
  <si>
    <t xml:space="preserve"> Table (69).con</t>
  </si>
  <si>
    <t xml:space="preserve"> عدد طلبة الصف الخامس العلمي (التطبيقي) حسب العمر والجنس والمحافظة في مدارس التعليم الثانوي (الاهلية)  للعام الدراسي 2017/2016</t>
  </si>
  <si>
    <t>NO.of the students for the Appicable scientific / fifth grade by age , sex and Governorate at secondary schools ( private)  for the academic year 2016/2017</t>
  </si>
  <si>
    <t xml:space="preserve"> عدد طلبة الصف الخامس الادبي حسب العمر والجنس والمحافظة في مدارس التعليم الثانوي (الاهلية)  للعام الدراسي 2017/2016</t>
  </si>
  <si>
    <t>NO.of the students for the literary/fifth grade by age , sex and Governorate at secondary schools ( private)  for the academic year 2016/2017</t>
  </si>
  <si>
    <t xml:space="preserve"> جدول (70)</t>
  </si>
  <si>
    <t xml:space="preserve"> Table (70)</t>
  </si>
  <si>
    <t xml:space="preserve"> عدد طلبة الصف السادس العلمي( الكلي) حسب العمر والجنس والمحافظة في مدارس التعليم الثانوي (الاهلية) للعام الدراسي 2017/2016</t>
  </si>
  <si>
    <t>NO.of the students for the scientific /sixth grade by age , sex and Governorate at secondary schools ( private)  for the academic year 2016/2017</t>
  </si>
  <si>
    <t>جدول (71)</t>
  </si>
  <si>
    <t xml:space="preserve"> Table (71)</t>
  </si>
  <si>
    <t>عمر  21 سنة</t>
  </si>
  <si>
    <t xml:space="preserve"> عدد طلبة الصف السادس العلمي (الاحيائي) حسب العمر والجنس والمحافظة في مدارس التعليم الثانوي (الاهلية) للعام الدراسي 2017/2016</t>
  </si>
  <si>
    <t>NO.of the students for the  Biological scientific /sixth grade by age , sex and Governorate at secondary schools ( private)  for the academic year 2016/2017</t>
  </si>
  <si>
    <t>تابع جدول (71)</t>
  </si>
  <si>
    <t xml:space="preserve"> Table (71).con</t>
  </si>
  <si>
    <t xml:space="preserve"> عدد طلبة الصف السادس العلمي (التطبيقي) حسب العمر والجنس والمحافظة في مدارس التعليم الثانوي (الاهلية) للعام الدراسي 2017/2016</t>
  </si>
  <si>
    <t>NO.of the students for the Appicable scientific /sixth grade by age , sex and Governorate at secondary schools ( private)  for the academic year 2016/2017</t>
  </si>
  <si>
    <t xml:space="preserve"> عدد طلبة الصف السادس الادبي حسب العمر والجنس والمحافظة في مدارس التعليم الثانوي (الاهلية)  للعام الدراسي 2017/2016</t>
  </si>
  <si>
    <t>NO.of the students for the literary /sixth grade by age , sex and Governorate at secondary schools ( private) ) for the academic year 2016/2017</t>
  </si>
  <si>
    <t xml:space="preserve"> جدول (72)</t>
  </si>
  <si>
    <t xml:space="preserve"> Table( 72)</t>
  </si>
  <si>
    <t>عدد الطلبة الموجودين حسب العمر والصف والجنس في مدارس التعليم الثانوي (الاهلية ) للعام الدراسي 2017/2016</t>
  </si>
  <si>
    <t>NO. of enrolled students by age , grade and sex at the secondary schools ( private) for the academic year 2016/2017</t>
  </si>
  <si>
    <t>جدول  (73)</t>
  </si>
  <si>
    <t>table (73)</t>
  </si>
  <si>
    <t>تابع جدول (73)</t>
  </si>
  <si>
    <t xml:space="preserve"> Table (73).con</t>
  </si>
  <si>
    <t>الخامس العلمي الاحيائي</t>
  </si>
  <si>
    <t>الخامس العلمي التطبيقي</t>
  </si>
  <si>
    <t>سادس علمي الاحيائي</t>
  </si>
  <si>
    <t>سادس علمي التطبيقي</t>
  </si>
  <si>
    <t>Biological scientific / fifth grade</t>
  </si>
  <si>
    <t>Applicable scientific / fifth grade</t>
  </si>
  <si>
    <t>Biological scientific / sixth grade</t>
  </si>
  <si>
    <t>Applicable scientific / sixth grade</t>
  </si>
  <si>
    <t>عدد الطلبة الراسبين ( لجميع الاسباب )حسب الصف والجنس والمحافظة في مدارس التعليم الثانوي (الأهلية) للعام الدراسي 2016/2015</t>
  </si>
  <si>
    <t>عدد الطلبة الراسبين بسبب (الفشل بالامتحان) حسب الصف والجنس والمحافظة  في مدارس التعليم الثانوي (الأهلية)  للعام الدراسي 2016/2015</t>
  </si>
  <si>
    <t>عدد الطلبة الراسبين بسبب (تجاوز ايام الغياب ) حسب الصف والجنس والمحافظة في مدارس التعليم الثانوي (الأهلية) للعام الدراسي 2016/2015</t>
  </si>
  <si>
    <t>عدد الطلبة الراسبين ( لاسباب اخرى)  حسب الصف والجنس والمحافظة في مدارس التعليم الثانوي (الأهلية) للعام الدراسي 2016/2015</t>
  </si>
  <si>
    <t>عدد الطلبة التاركين  حسب الصف و الجنس والمحافظة في مدارس التعليم الثانوي (الأهلية)  للعام الدراسي  2017/2016</t>
  </si>
  <si>
    <t xml:space="preserve">عدد الطلبة الناجحين حسب الصف والجنس والمحافظة في مدارس التعليم الثانوي (الأهلية) للعام الدراسي 2015 / 2016 </t>
  </si>
  <si>
    <t>The number of failure students (all causes) by grade , sex and Governorate at secondary schools (private)  for the academic year2015/2016</t>
  </si>
  <si>
    <t>no. of failure students ( failing in exam) by grade , sex and Governorate at secondary schools (private) for the academic year2015/2016</t>
  </si>
  <si>
    <t>no. of failure students ( exceeding days of absence) by grade , sex and Governorate at secondary schools (private) for the academic year2015/2016</t>
  </si>
  <si>
    <t>no. of failure students ( other causes) by grade , sex and Governorate at secondary schools (private)  for the academic year2015/2016</t>
  </si>
  <si>
    <t>no. of drop-out students by grade , sex and Governorate at secondary schools ( private )  for the academic year 2016 / 2017</t>
  </si>
  <si>
    <t>no. of successful students by grade , sex and Governorate at secondary schools ( private  )  for the academic year2015/2016</t>
  </si>
  <si>
    <t>جدول ( 74)</t>
  </si>
  <si>
    <t>Table (74)</t>
  </si>
  <si>
    <t xml:space="preserve"> جدول (75)</t>
  </si>
  <si>
    <t xml:space="preserve"> Table (75)</t>
  </si>
  <si>
    <t xml:space="preserve"> جدول (76 )</t>
  </si>
  <si>
    <t xml:space="preserve"> Table (76)</t>
  </si>
  <si>
    <t xml:space="preserve"> جدول (77 )</t>
  </si>
  <si>
    <t xml:space="preserve"> Table (77)</t>
  </si>
  <si>
    <t>جدول ( 78 )</t>
  </si>
  <si>
    <t>Table( 78)</t>
  </si>
  <si>
    <t>جدول ( 79 )</t>
  </si>
  <si>
    <t>Table (79)</t>
  </si>
  <si>
    <t>السادس العلمي الاحيائي</t>
  </si>
  <si>
    <t>السادس العلمي التطبيقي</t>
  </si>
  <si>
    <t xml:space="preserve">القسم الرابع - التعليم الثانوي ( الديني) </t>
  </si>
  <si>
    <t>Forth Part - Secondary Education (Religious)</t>
  </si>
  <si>
    <t xml:space="preserve">                    عـــــــدد المدارس والطلبـــــة المقبوليــــــن الجدد والطلبة الموجودين وأعضاء الهيئة التدريسيـــــة وعدد الشعب حســـــب الجنس والمحافظـــة في مدارس التعليم الثانوي (الدينية) للعام الدراسي 2017/2016 </t>
  </si>
  <si>
    <t>NO. of schools , newly admitted and enrolled students , teaching staff , no.of divisions, by sex and Governorate at secondary schools ( religious) for the academic year 2016 / 2017</t>
  </si>
  <si>
    <t>جدول (80)</t>
  </si>
  <si>
    <t>Table (80)</t>
  </si>
  <si>
    <t>عدد الطلبة الموجودين حسب العمر والجنس والمحافظة في مدارس التعليم الثانوي (الدينية)  للعام الدراسي 2017/2016</t>
  </si>
  <si>
    <t>NO. of enrolled students by age , sex and Governorate at secondary schools ( religious) for the academic year 2016/2017</t>
  </si>
  <si>
    <t>جدول  ( 81)</t>
  </si>
  <si>
    <t>Table (81)</t>
  </si>
  <si>
    <t>تابع جدول ( 81)</t>
  </si>
  <si>
    <t xml:space="preserve"> Table (81).con</t>
  </si>
  <si>
    <t xml:space="preserve"> عدد طلبة الصف الاول المتوسط حسب العمر والجنس والمحافظة في مدارس التعليم الثانوي (الدينية)  للعام الدراسي 2017/2016</t>
  </si>
  <si>
    <t>NO.of the students for the first intermediate grade by age , sex and Governorate at secondary schools ( religious) for the academic year2016/2017</t>
  </si>
  <si>
    <t xml:space="preserve"> جدول (82)</t>
  </si>
  <si>
    <t xml:space="preserve"> Table (82)</t>
  </si>
  <si>
    <t xml:space="preserve"> عدد طلبة الصف الثاني المتوسط حسب العمر والجنس والمحافظة في مدارس التعليم الثانوي (الدينية)  للعام الدراسي 2017/2016</t>
  </si>
  <si>
    <t>NO.of the students for the second intermediate grade by age , sex and Governorate at secondary schools ( religious)  for the academic year2016/2017</t>
  </si>
  <si>
    <t>جدول (83)</t>
  </si>
  <si>
    <t xml:space="preserve"> Table (83)</t>
  </si>
  <si>
    <t xml:space="preserve"> عدد طلبة الصف الثالث  المتوسط حسب العمر والجنس والمحافظة في مدارس التعليم الثانوي( الدينية) للعام الدراسي 2017/2016</t>
  </si>
  <si>
    <t>NO.of the students for the third intermediate grade by age , sex and Governorate at secondary schools ( religious)  for the academic year2016/2017</t>
  </si>
  <si>
    <t>جدول (84)</t>
  </si>
  <si>
    <t xml:space="preserve"> Table (84)</t>
  </si>
  <si>
    <t xml:space="preserve"> عدد طلبة الصف الرابع العلمي  حسب العمر والجنس والمحافظة في مدارس التعليم الثانوي (الدينية)  للعام الدراسي 2017/2016</t>
  </si>
  <si>
    <t>NO.of the students for the scientific / fourth grade by age , sex and Governorate at secondary schools ( religious) for the academic year2016/2017</t>
  </si>
  <si>
    <t xml:space="preserve"> جدول (85)</t>
  </si>
  <si>
    <t xml:space="preserve"> Table (85)</t>
  </si>
  <si>
    <t xml:space="preserve"> عدد طلبة الصف الرابع الادبي حسب العمر والجنس والمحافظة في مدارس التعليم الثانوي (الدينية)  للعام الدراسي 2017/2016</t>
  </si>
  <si>
    <t>NO.of the students for the litereay / fourth grade by age , sex and Governorate at secondary schools ( religious)  for the academic year2016/2017</t>
  </si>
  <si>
    <t>جدول(86)</t>
  </si>
  <si>
    <t xml:space="preserve"> Table (86)</t>
  </si>
  <si>
    <t xml:space="preserve"> عدد طلبة الصف الخامس العلمي (الكلي )حسب العمر والجنس والمحافظة في مدارس التعليم الثانوي (الدينية)  للعام الدراسي 2017/2016</t>
  </si>
  <si>
    <t>NO.of the students for the scientific / fifth grade by age , sex and Governorate at secondary schools ( religious)  for the academic year2016/2017</t>
  </si>
  <si>
    <t xml:space="preserve"> جدول (87)</t>
  </si>
  <si>
    <t xml:space="preserve"> Table (87)</t>
  </si>
  <si>
    <t xml:space="preserve"> عدد طلبة الصف الخامس العلمي(الاحيائي) حسب العمر والجنس والمحافظة في مدارس التعليم الثانوي (الدينية)  للعام الدراسي 2017/2016</t>
  </si>
  <si>
    <t>NO.of the students for the Biological scientific / fifth grade by age , sex and Governorate at secondary schools ( religious)  for the academic year2016/2017</t>
  </si>
  <si>
    <t>تابع جدول (87)</t>
  </si>
  <si>
    <t xml:space="preserve"> Table (87).con</t>
  </si>
  <si>
    <t xml:space="preserve"> عدد طلبة الصف الخامس العلمي( التطبيقي) حسب العمر والجنس والمحافظة في مدارس التعليم الثانوي (الدينية)  للعام الدراسي 2017/2016</t>
  </si>
  <si>
    <t>NO.of the students for the Applicable scientific / fifth grade by age , sex and Governorate at secondary schools ( religious)  for the academic year2016/2017</t>
  </si>
  <si>
    <t xml:space="preserve"> Table(87).con</t>
  </si>
  <si>
    <t xml:space="preserve"> عدد طلبة الصف الخامس الادبي حسب العمر والجنس والمحافظة في مدارس التعليم الثانوي (الدينية)  للعام الدراسي 2017/2016</t>
  </si>
  <si>
    <t>NO.of the students for the literary/fifth grade by age , sex and Governorate at secondary schools ( religious) for the academic year2016/2017</t>
  </si>
  <si>
    <t xml:space="preserve"> جدول (88)</t>
  </si>
  <si>
    <t xml:space="preserve"> Table (88)</t>
  </si>
  <si>
    <t xml:space="preserve"> عدد طلبة الصف السادس العلمي (الكلي )حسب العمر والجنس والمحافظة في مدارس التعليم الثانوي (الدينية)  للعام الدراسي 2017/2016</t>
  </si>
  <si>
    <t>NO.of the students for the scientific /sixth grade by age , sex and Governorate at secondary schools ( religious)  for the academic year2016/2017</t>
  </si>
  <si>
    <t>جدول (89)</t>
  </si>
  <si>
    <t xml:space="preserve"> Table (89)</t>
  </si>
  <si>
    <t xml:space="preserve"> عدد طلبة الصف السادس العلمي (الاحيائي ) حسب العمر والجنس والمحافظة في مدارس التعليم الثانوي (الدينية)  للعام الدراسي 2017/2016</t>
  </si>
  <si>
    <t>NO.of the students for the Biological scientific /sixth grade by age , sex and Governorate at secondary schools ( religious)  for the academic year2016/2017</t>
  </si>
  <si>
    <t>تابع جدول (89)</t>
  </si>
  <si>
    <t xml:space="preserve"> Table (89).con</t>
  </si>
  <si>
    <t xml:space="preserve"> عدد طلبة الصف السادس العلمي (التطبيقي )حسب العمر والجنس والمحافظة في مدارس التعليم الثانوي (الدينية)  للعام الدراسي 2017/2016</t>
  </si>
  <si>
    <t>NO.of the students for the  Applicable scientific /sixth grade by age , sex and Governorate at secondary schools ( religious)  for the academic year2016/2017</t>
  </si>
  <si>
    <t xml:space="preserve"> عدد طلبة الصف السادس الادبي حسب العمر والجنس والمحافظة في مدارس التعليم الثانوي (الدينية)  للعام الدراسي 2017/2016</t>
  </si>
  <si>
    <t>NO.of the students for the literary /sixth grade by age , sex and Governorate at secondary schools ( religious)  for the academic year2016/2017</t>
  </si>
  <si>
    <t xml:space="preserve"> جدول (90)</t>
  </si>
  <si>
    <t xml:space="preserve"> Table (90)</t>
  </si>
  <si>
    <t>عدد الطلبة الموجودين حسب العمر والصف والجنس في مدارس التعليم الثانوي (الدينية ) للعام الدراسي 2017/2016</t>
  </si>
  <si>
    <t>NO. of enrolled students by age , grade and sex at the secondary schools ( religious) ( morning) for the academic year 2016/2017</t>
  </si>
  <si>
    <t>جدول  (91)</t>
  </si>
  <si>
    <t>Table (91)</t>
  </si>
  <si>
    <t>تابع جدول (91)</t>
  </si>
  <si>
    <t>Table (91).con</t>
  </si>
  <si>
    <t>خامس علمي (الاحيائي)</t>
  </si>
  <si>
    <t>ages</t>
  </si>
  <si>
    <t>خامس علمي (التطبيقي)</t>
  </si>
  <si>
    <t>سادس علمي(الاحيائي)</t>
  </si>
  <si>
    <t>سادس علمي(التطبيقي)</t>
  </si>
  <si>
    <t>scientific / fifth grade</t>
  </si>
  <si>
    <t>عدد الطلبة الراسبين ( لجميع الاسباب )حسب الصف والجنس والمحافظة في مدارس التعليم الثانوي (الدينية) للعام الدراسي 2016/2015</t>
  </si>
  <si>
    <t>عدد الطلبة الراسبين بسبب (الفشل بالامتحان) حسب الصف والجنس والمحافظة  في مدارس التعليم الثانوي (الدينية)  للعام الدراسي 2016/2015</t>
  </si>
  <si>
    <t>عدد الطلبة الراسبين بسبب (تجاوز ايام الغياب ) حسب الصف والجنس والمحافظة في مدارس التعليم الثانوي (الدينية) للعام الدراسي 2016/2015</t>
  </si>
  <si>
    <t>عدد الطلبة الراسبين ( لاسباب اخرى)  حسب الصف والجنس والمحافظة في مدارس التعليم الثانوي (الدينية) للعام الدراسي 2016/2015</t>
  </si>
  <si>
    <t>عدد الطلبة التاركين  حسب الصف و الجنس والمحافظة في مدارس التعليم الثانوي (الدينية)  للعام الدراسي  2017/2016</t>
  </si>
  <si>
    <t xml:space="preserve">عدد الطلبة الناجحين حسب الصف والجنس والمحافظة في مدارس التعليم الثانوي (الدينية) للعام الدراسي 2015 / 2016 </t>
  </si>
  <si>
    <t>The number of failure students (all causes) by grade , sex and Governorate at secondary schools (religious)  for the academic year2015/2016</t>
  </si>
  <si>
    <t>no. of failure students ( failing in exam) by grade , sex and Governorate at secondary schools (religious)  for the academic year2015/2016</t>
  </si>
  <si>
    <t>no. of failure students ( exceeding days of absence) by grade , sex and Governorate at secondary schools (religious)  for the academic year 2015/2016</t>
  </si>
  <si>
    <t>no. of failure students ( other causes) by grade , sex and Governorate at secondary schools (religious) for the academic year2015/2016</t>
  </si>
  <si>
    <t>no. of drop-out students by grade , sex and Governorate at secondary schools ( religious )  for the academic year 2016 / 2017</t>
  </si>
  <si>
    <t>no. of successful students by grade , sex and Governorate at secondary schools ( religious  )  for the academic year2015/2016</t>
  </si>
  <si>
    <t>جدول ( 92)</t>
  </si>
  <si>
    <t>Table (92)</t>
  </si>
  <si>
    <t xml:space="preserve"> جدول (93)</t>
  </si>
  <si>
    <t xml:space="preserve"> Table (93)</t>
  </si>
  <si>
    <t xml:space="preserve"> جدول (94 )</t>
  </si>
  <si>
    <t xml:space="preserve"> Table (94)</t>
  </si>
  <si>
    <t xml:space="preserve"> جدول (95 )</t>
  </si>
  <si>
    <t xml:space="preserve"> Table (95)</t>
  </si>
  <si>
    <t>جدول ( 96 )</t>
  </si>
  <si>
    <t xml:space="preserve"> Table (96)</t>
  </si>
  <si>
    <t>جدول ( 97 )</t>
  </si>
  <si>
    <t xml:space="preserve"> Table (97)</t>
  </si>
  <si>
    <t>الخامس العلمي (الاحيائي)</t>
  </si>
  <si>
    <t>الخامس العلمي (التطبيقي)</t>
  </si>
  <si>
    <t>Biological scientific / fifth  grade</t>
  </si>
  <si>
    <t>Applicable scientific / fifth  grade</t>
  </si>
  <si>
    <t>Biological scientific / sixth  grade</t>
  </si>
  <si>
    <t>Applicable scientific / sixth  grade</t>
  </si>
  <si>
    <t xml:space="preserve">القسم الخامس - التعليم الثانوي (مقارنة) </t>
  </si>
  <si>
    <t>Fifth Part - Secondary Education (comparison)</t>
  </si>
  <si>
    <t xml:space="preserve">الخلاصة الاجمالية للتعليم الثانوي للعام الدراسي 2016 / 2017 </t>
  </si>
  <si>
    <t xml:space="preserve">الخلاصة الاجمالية للتعليم الثانوي للعام الدراسي 2015 / 2016 </t>
  </si>
  <si>
    <t xml:space="preserve">مقارنة الخلاصة الاجمالية للتعليم الثانوي للعام الدراسي 2016 / 2017  والعام الدراسي 2015 / 2016 </t>
  </si>
  <si>
    <t>Conclusion the total secondary school for the academic year 2016/2017</t>
  </si>
  <si>
    <t>Conclusion the total secondary school for the academic year 2015/2016</t>
  </si>
  <si>
    <t>Compared to the Conclusion the total secondary school for the academic year 2015/2016</t>
  </si>
  <si>
    <t>جدول (98 )</t>
  </si>
  <si>
    <t>Table(98 )</t>
  </si>
  <si>
    <t>تابع جدول ( 98)</t>
  </si>
  <si>
    <t>Table(98 ) .con</t>
  </si>
  <si>
    <t xml:space="preserve">عدد الطلبة الموجودين </t>
  </si>
  <si>
    <t>عدد الأبنية</t>
  </si>
  <si>
    <t xml:space="preserve">عدد المختبرات </t>
  </si>
  <si>
    <t>عدد مدارس المتميزين</t>
  </si>
  <si>
    <t>عدد مدارس الموهوبين</t>
  </si>
  <si>
    <t xml:space="preserve">عدد الاعداديات الإسلامية </t>
  </si>
  <si>
    <t>عدد الطلبة المقبولين</t>
  </si>
  <si>
    <t>no. of building</t>
  </si>
  <si>
    <t>no. of libraries</t>
  </si>
  <si>
    <t>no. of laboratory</t>
  </si>
  <si>
    <t>no. of schoohs outstanding</t>
  </si>
  <si>
    <t>no. of schoohs talented</t>
  </si>
  <si>
    <t>no. of preparatory islamic</t>
  </si>
  <si>
    <t xml:space="preserve">ديالى </t>
  </si>
  <si>
    <t>رصافة /  1</t>
  </si>
  <si>
    <t>رصافة / 2</t>
  </si>
  <si>
    <t>رصافة / 3</t>
  </si>
  <si>
    <t>كرخ  /   1</t>
  </si>
  <si>
    <t>كرخ  /  2</t>
  </si>
  <si>
    <t>كرخ   /  3</t>
  </si>
  <si>
    <t>الانبار*</t>
  </si>
  <si>
    <t>كربلاءالمقدسة</t>
  </si>
  <si>
    <t>النجف الأشرف</t>
  </si>
  <si>
    <t>ذى قار</t>
  </si>
  <si>
    <t>ملاحظة : * لا توجد معلومات في محافظة الانبار بسبب الظروف الامنية.</t>
  </si>
  <si>
    <t xml:space="preserve">مقارنة بين العام الحالي ( 2016 / 2017 ) والعام السابق ( 2015 / 2016 ) </t>
  </si>
  <si>
    <t>Compare this current year (2016/2017)&amp; last year (2015/2016)</t>
  </si>
  <si>
    <t>جدول ( 99)</t>
  </si>
  <si>
    <t>Table (99 ).con</t>
  </si>
  <si>
    <t>تابع جدول ( 99)</t>
  </si>
  <si>
    <t>عدد المقبولين</t>
  </si>
  <si>
    <t>عدد الموجودين</t>
  </si>
  <si>
    <t xml:space="preserve">عدد أعضاء الهيئة التدريسية </t>
  </si>
  <si>
    <t>عددالابنية</t>
  </si>
  <si>
    <t xml:space="preserve">عددالمختبرات  </t>
  </si>
  <si>
    <t>عدد المدارس الطينية</t>
  </si>
  <si>
    <t>عدد المدارس المسائية</t>
  </si>
  <si>
    <t>no. of builing</t>
  </si>
  <si>
    <t>no. of schools clay</t>
  </si>
  <si>
    <t>no. of schools evening</t>
  </si>
  <si>
    <t xml:space="preserve">العام الحالي </t>
  </si>
  <si>
    <t>العام السابق</t>
  </si>
  <si>
    <t>مقارنة</t>
  </si>
  <si>
    <t>current year</t>
  </si>
  <si>
    <t>last year</t>
  </si>
  <si>
    <t>Compare</t>
  </si>
  <si>
    <t>`</t>
  </si>
  <si>
    <t>..</t>
  </si>
  <si>
    <t xml:space="preserve">النجف </t>
  </si>
  <si>
    <t>ملاحظة : .. لا توجد معلومات في محافظة الانبار بسبب الظروف الامنية.</t>
  </si>
  <si>
    <t xml:space="preserve"> عدد المدارس الثانوية  المشمولة بالارشاد التربوي وتدريس الحاسوب واللغات والتغذية المدرسية  حسب المحافظة للعام الدراسي 2016 / 2017 </t>
  </si>
  <si>
    <t>high school covered guidance of education ,Teaching computer, languages &amp; School Feeding by Governorate  for the academic year 2016/2017</t>
  </si>
  <si>
    <t>جدول( 100)</t>
  </si>
  <si>
    <t>Table(100  )</t>
  </si>
  <si>
    <t>المحافظات</t>
  </si>
  <si>
    <t>الارشاد التربوي</t>
  </si>
  <si>
    <t>تدريس الحاسوب</t>
  </si>
  <si>
    <t xml:space="preserve">خدمة الانترنيت </t>
  </si>
  <si>
    <t xml:space="preserve">تدريس اللغات الأجنبية عدا اللغة الإنكليزية </t>
  </si>
  <si>
    <t xml:space="preserve">تدريس اللغات المحلية </t>
  </si>
  <si>
    <t xml:space="preserve">التغذية المدرسية </t>
  </si>
  <si>
    <t>Teaching local languages</t>
  </si>
  <si>
    <t xml:space="preserve"> الكردي</t>
  </si>
  <si>
    <t>التركماني</t>
  </si>
  <si>
    <t>السرياني</t>
  </si>
  <si>
    <t xml:space="preserve">Education guidance </t>
  </si>
  <si>
    <t>Teaching computer</t>
  </si>
  <si>
    <t>Serving internet</t>
  </si>
  <si>
    <t>Teaching oreign languages other than english</t>
  </si>
  <si>
    <t>Kurdish</t>
  </si>
  <si>
    <t>Turkomans</t>
  </si>
  <si>
    <t>syrian</t>
  </si>
  <si>
    <t>school feeding</t>
  </si>
  <si>
    <t>رصافة /  2</t>
  </si>
  <si>
    <t>رصافة /  3</t>
  </si>
  <si>
    <t xml:space="preserve"> كرخ  /   1</t>
  </si>
  <si>
    <t xml:space="preserve"> كرخ  /   2</t>
  </si>
  <si>
    <t xml:space="preserve"> كرخ  /   3</t>
  </si>
  <si>
    <t>كربلاء المقدسة</t>
  </si>
  <si>
    <t>النجف الاشرف</t>
  </si>
  <si>
    <t xml:space="preserve">القسم الثالث - التعليم الثانوي ( الأهلي) </t>
  </si>
  <si>
    <t>Third Part - Secondary Education (Private)</t>
  </si>
</sst>
</file>

<file path=xl/styles.xml><?xml version="1.0" encoding="utf-8"?>
<styleSheet xmlns="http://schemas.openxmlformats.org/spreadsheetml/2006/main">
  <fonts count="28">
    <font>
      <sz val="16"/>
      <name val="Arial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Simplified Arabic"/>
      <family val="1"/>
    </font>
    <font>
      <sz val="16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</font>
    <font>
      <sz val="14"/>
      <name val="PT Bold Heading"/>
      <charset val="178"/>
    </font>
    <font>
      <sz val="12"/>
      <name val="PT Bold Heading"/>
      <charset val="178"/>
    </font>
    <font>
      <b/>
      <sz val="12"/>
      <name val="Simplified Arabic"/>
      <family val="1"/>
    </font>
    <font>
      <b/>
      <sz val="10"/>
      <name val="Arial"/>
      <family val="2"/>
    </font>
    <font>
      <sz val="28"/>
      <name val="Arial"/>
      <family val="2"/>
    </font>
    <font>
      <b/>
      <sz val="14"/>
      <name val="Arial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b/>
      <u/>
      <sz val="14"/>
      <name val="Arial"/>
      <family val="2"/>
      <scheme val="minor"/>
    </font>
    <font>
      <b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  <scheme val="minor"/>
    </font>
    <font>
      <sz val="12"/>
      <name val="Simplified Arabic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871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readingOrder="2"/>
    </xf>
    <xf numFmtId="0" fontId="2" fillId="0" borderId="7" xfId="0" applyFont="1" applyFill="1" applyBorder="1" applyAlignment="1">
      <alignment vertical="center" readingOrder="2"/>
    </xf>
    <xf numFmtId="0" fontId="2" fillId="0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readingOrder="2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Border="1" applyAlignment="1"/>
    <xf numFmtId="0" fontId="16" fillId="0" borderId="9" xfId="0" applyFont="1" applyFill="1" applyBorder="1" applyAlignment="1"/>
    <xf numFmtId="0" fontId="1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2" fillId="0" borderId="18" xfId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horizontal="right" vertical="center" indent="1"/>
    </xf>
    <xf numFmtId="0" fontId="2" fillId="3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0" borderId="7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right" vertical="center" readingOrder="2"/>
    </xf>
    <xf numFmtId="0" fontId="2" fillId="2" borderId="18" xfId="0" applyFont="1" applyFill="1" applyBorder="1" applyAlignment="1">
      <alignment horizontal="right" vertical="center"/>
    </xf>
    <xf numFmtId="0" fontId="13" fillId="0" borderId="0" xfId="0" applyFont="1" applyAlignment="1"/>
    <xf numFmtId="0" fontId="2" fillId="2" borderId="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 readingOrder="2"/>
    </xf>
    <xf numFmtId="0" fontId="2" fillId="0" borderId="6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 inden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 indent="1"/>
    </xf>
    <xf numFmtId="0" fontId="12" fillId="0" borderId="0" xfId="1" applyFont="1" applyFill="1" applyBorder="1" applyAlignment="1">
      <alignment vertical="center" shrinkToFit="1"/>
    </xf>
    <xf numFmtId="0" fontId="0" fillId="0" borderId="0" xfId="0" applyFill="1" applyAlignment="1"/>
    <xf numFmtId="0" fontId="23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4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13" fillId="0" borderId="0" xfId="1" applyFont="1" applyFill="1" applyBorder="1" applyAlignment="1"/>
    <xf numFmtId="0" fontId="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right" vertical="center" shrinkToFit="1"/>
    </xf>
    <xf numFmtId="0" fontId="2" fillId="0" borderId="4" xfId="1" applyFont="1" applyFill="1" applyBorder="1" applyAlignment="1">
      <alignment horizontal="right" vertical="center" shrinkToFit="1"/>
    </xf>
    <xf numFmtId="0" fontId="2" fillId="0" borderId="2" xfId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right" vertical="center" shrinkToFit="1"/>
    </xf>
    <xf numFmtId="0" fontId="2" fillId="3" borderId="6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4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0" borderId="4" xfId="0" applyFont="1" applyBorder="1"/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right" vertical="center" indent="1"/>
    </xf>
    <xf numFmtId="0" fontId="2" fillId="0" borderId="4" xfId="1" applyFont="1" applyFill="1" applyBorder="1" applyAlignment="1">
      <alignment horizontal="right" vertical="center" indent="1"/>
    </xf>
    <xf numFmtId="0" fontId="2" fillId="0" borderId="5" xfId="1" applyFont="1" applyFill="1" applyBorder="1" applyAlignment="1">
      <alignment horizontal="right" vertical="center" indent="1"/>
    </xf>
    <xf numFmtId="0" fontId="2" fillId="0" borderId="10" xfId="1" applyFont="1" applyFill="1" applyBorder="1" applyAlignment="1">
      <alignment horizontal="right" vertical="center" inden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0" xfId="0" applyAlignment="1"/>
    <xf numFmtId="0" fontId="10" fillId="0" borderId="0" xfId="1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 readingOrder="2"/>
    </xf>
    <xf numFmtId="0" fontId="4" fillId="4" borderId="0" xfId="0" applyFont="1" applyFill="1"/>
    <xf numFmtId="0" fontId="4" fillId="4" borderId="0" xfId="0" applyFont="1" applyFill="1" applyBorder="1"/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2" fillId="2" borderId="18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4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right" vertical="center" indent="1" shrinkToFit="1" readingOrder="2"/>
    </xf>
    <xf numFmtId="0" fontId="2" fillId="0" borderId="4" xfId="1" applyFont="1" applyFill="1" applyBorder="1" applyAlignment="1">
      <alignment horizontal="right" vertical="center" indent="1" shrinkToFit="1" readingOrder="2"/>
    </xf>
    <xf numFmtId="1" fontId="2" fillId="0" borderId="4" xfId="1" applyNumberFormat="1" applyFont="1" applyFill="1" applyBorder="1" applyAlignment="1">
      <alignment horizontal="right" vertical="center" indent="1" shrinkToFit="1" readingOrder="2"/>
    </xf>
    <xf numFmtId="0" fontId="2" fillId="0" borderId="6" xfId="1" applyFont="1" applyFill="1" applyBorder="1" applyAlignment="1">
      <alignment horizontal="right" vertical="center" indent="1" shrinkToFit="1" readingOrder="2"/>
    </xf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 readingOrder="2"/>
    </xf>
    <xf numFmtId="0" fontId="2" fillId="0" borderId="18" xfId="0" applyFont="1" applyFill="1" applyBorder="1" applyAlignment="1">
      <alignment horizontal="right" vertical="center" readingOrder="2"/>
    </xf>
    <xf numFmtId="0" fontId="2" fillId="0" borderId="4" xfId="0" applyFont="1" applyFill="1" applyBorder="1" applyAlignment="1">
      <alignment horizontal="right" vertical="center" readingOrder="2"/>
    </xf>
    <xf numFmtId="0" fontId="2" fillId="0" borderId="6" xfId="0" applyFont="1" applyFill="1" applyBorder="1" applyAlignment="1">
      <alignment horizontal="right" vertical="center" readingOrder="2"/>
    </xf>
    <xf numFmtId="0" fontId="5" fillId="0" borderId="18" xfId="0" applyFont="1" applyFill="1" applyBorder="1" applyAlignment="1">
      <alignment horizontal="right" vertical="center" readingOrder="2"/>
    </xf>
    <xf numFmtId="0" fontId="2" fillId="3" borderId="18" xfId="0" applyFont="1" applyFill="1" applyBorder="1" applyAlignment="1">
      <alignment horizontal="right" vertical="center" readingOrder="2"/>
    </xf>
    <xf numFmtId="0" fontId="5" fillId="0" borderId="4" xfId="0" applyFont="1" applyFill="1" applyBorder="1" applyAlignment="1">
      <alignment horizontal="right" vertical="center" readingOrder="2"/>
    </xf>
    <xf numFmtId="0" fontId="2" fillId="3" borderId="4" xfId="0" applyFont="1" applyFill="1" applyBorder="1" applyAlignment="1">
      <alignment horizontal="right" vertical="center" readingOrder="2"/>
    </xf>
    <xf numFmtId="0" fontId="5" fillId="2" borderId="4" xfId="0" applyFont="1" applyFill="1" applyBorder="1" applyAlignment="1">
      <alignment horizontal="right" vertical="center" readingOrder="2"/>
    </xf>
    <xf numFmtId="0" fontId="5" fillId="0" borderId="6" xfId="0" applyFont="1" applyFill="1" applyBorder="1" applyAlignment="1">
      <alignment horizontal="right" vertical="center" readingOrder="2"/>
    </xf>
    <xf numFmtId="0" fontId="2" fillId="3" borderId="6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0" fontId="5" fillId="0" borderId="7" xfId="0" applyFont="1" applyFill="1" applyBorder="1" applyAlignment="1">
      <alignment horizontal="right" vertical="center" readingOrder="2"/>
    </xf>
    <xf numFmtId="0" fontId="2" fillId="0" borderId="18" xfId="1" applyFont="1" applyFill="1" applyBorder="1" applyAlignment="1">
      <alignment horizontal="right" vertical="center" readingOrder="2"/>
    </xf>
    <xf numFmtId="1" fontId="2" fillId="0" borderId="18" xfId="1" applyNumberFormat="1" applyFont="1" applyFill="1" applyBorder="1" applyAlignment="1">
      <alignment horizontal="right" vertical="center" readingOrder="2"/>
    </xf>
    <xf numFmtId="1" fontId="2" fillId="3" borderId="18" xfId="0" applyNumberFormat="1" applyFont="1" applyFill="1" applyBorder="1" applyAlignment="1">
      <alignment horizontal="right" vertical="center" readingOrder="2"/>
    </xf>
    <xf numFmtId="0" fontId="2" fillId="0" borderId="4" xfId="1" applyFont="1" applyFill="1" applyBorder="1" applyAlignment="1">
      <alignment horizontal="right" vertical="center" readingOrder="2"/>
    </xf>
    <xf numFmtId="1" fontId="2" fillId="0" borderId="4" xfId="1" applyNumberFormat="1" applyFont="1" applyFill="1" applyBorder="1" applyAlignment="1">
      <alignment horizontal="right" vertical="center" readingOrder="2"/>
    </xf>
    <xf numFmtId="0" fontId="2" fillId="0" borderId="6" xfId="1" applyFont="1" applyFill="1" applyBorder="1" applyAlignment="1">
      <alignment horizontal="right" vertical="center" readingOrder="2"/>
    </xf>
    <xf numFmtId="0" fontId="2" fillId="0" borderId="7" xfId="1" applyFont="1" applyFill="1" applyBorder="1" applyAlignment="1">
      <alignment horizontal="right" vertical="center" readingOrder="2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8" xfId="1" applyFont="1" applyFill="1" applyBorder="1" applyAlignment="1">
      <alignment horizontal="right" vertical="center" indent="1" readingOrder="2"/>
    </xf>
    <xf numFmtId="0" fontId="2" fillId="0" borderId="18" xfId="0" applyFont="1" applyFill="1" applyBorder="1" applyAlignment="1">
      <alignment horizontal="right" vertical="center" indent="1" shrinkToFit="1" readingOrder="2"/>
    </xf>
    <xf numFmtId="0" fontId="2" fillId="2" borderId="18" xfId="0" applyFont="1" applyFill="1" applyBorder="1" applyAlignment="1">
      <alignment horizontal="right" vertical="center" indent="1" readingOrder="2"/>
    </xf>
    <xf numFmtId="0" fontId="2" fillId="3" borderId="18" xfId="0" applyFont="1" applyFill="1" applyBorder="1" applyAlignment="1">
      <alignment horizontal="right" vertical="center" indent="1" readingOrder="2"/>
    </xf>
    <xf numFmtId="0" fontId="2" fillId="0" borderId="4" xfId="1" applyFont="1" applyFill="1" applyBorder="1" applyAlignment="1">
      <alignment horizontal="right" vertical="center" indent="1" readingOrder="2"/>
    </xf>
    <xf numFmtId="0" fontId="2" fillId="0" borderId="4" xfId="0" applyFont="1" applyFill="1" applyBorder="1" applyAlignment="1">
      <alignment horizontal="right" vertical="center" indent="1" shrinkToFit="1" readingOrder="2"/>
    </xf>
    <xf numFmtId="0" fontId="2" fillId="2" borderId="4" xfId="0" applyFont="1" applyFill="1" applyBorder="1" applyAlignment="1">
      <alignment horizontal="right" vertical="center" indent="1" readingOrder="2"/>
    </xf>
    <xf numFmtId="0" fontId="2" fillId="3" borderId="4" xfId="0" applyFont="1" applyFill="1" applyBorder="1" applyAlignment="1">
      <alignment horizontal="right" vertical="center" indent="1" readingOrder="2"/>
    </xf>
    <xf numFmtId="0" fontId="2" fillId="0" borderId="6" xfId="1" applyFont="1" applyFill="1" applyBorder="1" applyAlignment="1">
      <alignment horizontal="right" vertical="center" indent="1" readingOrder="2"/>
    </xf>
    <xf numFmtId="0" fontId="2" fillId="0" borderId="6" xfId="0" applyFont="1" applyFill="1" applyBorder="1" applyAlignment="1">
      <alignment horizontal="right" vertical="center" indent="1" shrinkToFit="1" readingOrder="2"/>
    </xf>
    <xf numFmtId="0" fontId="2" fillId="2" borderId="0" xfId="0" applyFont="1" applyFill="1" applyBorder="1" applyAlignment="1">
      <alignment horizontal="right" vertical="center" indent="1" readingOrder="2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/>
    <xf numFmtId="0" fontId="0" fillId="4" borderId="0" xfId="0" applyFill="1" applyBorder="1" applyAlignment="1"/>
    <xf numFmtId="0" fontId="4" fillId="4" borderId="1" xfId="0" applyFont="1" applyFill="1" applyBorder="1" applyAlignment="1"/>
    <xf numFmtId="0" fontId="0" fillId="4" borderId="1" xfId="0" applyFill="1" applyBorder="1" applyAlignment="1"/>
    <xf numFmtId="0" fontId="2" fillId="4" borderId="0" xfId="0" applyFont="1" applyFill="1" applyBorder="1" applyAlignment="1">
      <alignment horizontal="right" vertical="center"/>
    </xf>
    <xf numFmtId="0" fontId="0" fillId="4" borderId="0" xfId="0" applyFill="1"/>
    <xf numFmtId="0" fontId="1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readingOrder="1"/>
    </xf>
    <xf numFmtId="0" fontId="2" fillId="3" borderId="4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2" fillId="0" borderId="2" xfId="0" applyFont="1" applyBorder="1" applyAlignment="1">
      <alignment vertical="center" textRotation="180"/>
    </xf>
    <xf numFmtId="0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18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180" wrapText="1"/>
    </xf>
    <xf numFmtId="0" fontId="2" fillId="0" borderId="2" xfId="0" applyFont="1" applyFill="1" applyBorder="1" applyAlignment="1">
      <alignment horizontal="center" vertical="center" textRotation="180" wrapText="1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180"/>
    </xf>
    <xf numFmtId="0" fontId="5" fillId="0" borderId="2" xfId="0" applyFont="1" applyFill="1" applyBorder="1" applyAlignment="1">
      <alignment horizontal="center" vertical="center" textRotation="180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indent="1" readingOrder="2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indent="1" readingOrder="2"/>
    </xf>
    <xf numFmtId="0" fontId="2" fillId="0" borderId="7" xfId="1" applyFont="1" applyFill="1" applyBorder="1" applyAlignment="1">
      <alignment horizontal="right" vertical="center" indent="1" readingOrder="2"/>
    </xf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textRotation="180"/>
    </xf>
    <xf numFmtId="0" fontId="13" fillId="0" borderId="0" xfId="0" applyFont="1" applyFill="1" applyAlignment="1"/>
    <xf numFmtId="0" fontId="5" fillId="0" borderId="0" xfId="0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textRotation="180"/>
    </xf>
    <xf numFmtId="0" fontId="2" fillId="2" borderId="4" xfId="2" applyFont="1" applyFill="1" applyBorder="1" applyAlignment="1">
      <alignment horizontal="center" vertical="center" readingOrder="2"/>
    </xf>
    <xf numFmtId="0" fontId="2" fillId="0" borderId="4" xfId="2" applyFont="1" applyFill="1" applyBorder="1" applyAlignment="1">
      <alignment horizontal="center" vertical="center" readingOrder="2"/>
    </xf>
    <xf numFmtId="0" fontId="2" fillId="2" borderId="4" xfId="2" applyFont="1" applyFill="1" applyBorder="1" applyAlignment="1">
      <alignment horizontal="center" vertical="center"/>
    </xf>
    <xf numFmtId="0" fontId="2" fillId="0" borderId="0" xfId="2" applyFont="1"/>
    <xf numFmtId="0" fontId="5" fillId="2" borderId="4" xfId="2" applyFont="1" applyFill="1" applyBorder="1" applyAlignment="1">
      <alignment horizontal="right" vertical="center" wrapText="1"/>
    </xf>
    <xf numFmtId="0" fontId="2" fillId="0" borderId="4" xfId="2" applyFont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center" vertical="center" readingOrder="2"/>
    </xf>
    <xf numFmtId="0" fontId="2" fillId="2" borderId="6" xfId="2" applyFont="1" applyFill="1" applyBorder="1" applyAlignment="1">
      <alignment horizontal="center" vertical="center" readingOrder="2"/>
    </xf>
    <xf numFmtId="0" fontId="2" fillId="2" borderId="2" xfId="2" applyFont="1" applyFill="1" applyBorder="1" applyAlignment="1">
      <alignment horizontal="center" vertical="center" readingOrder="2"/>
    </xf>
    <xf numFmtId="0" fontId="2" fillId="0" borderId="7" xfId="2" applyFont="1" applyFill="1" applyBorder="1" applyAlignment="1">
      <alignment horizontal="center" vertical="center" readingOrder="2"/>
    </xf>
    <xf numFmtId="0" fontId="2" fillId="2" borderId="7" xfId="2" applyFont="1" applyFill="1" applyBorder="1" applyAlignment="1">
      <alignment horizontal="center" vertical="center" readingOrder="2"/>
    </xf>
    <xf numFmtId="0" fontId="2" fillId="0" borderId="0" xfId="2" applyFont="1" applyFill="1" applyBorder="1" applyAlignment="1">
      <alignment horizontal="right" vertical="center" readingOrder="2"/>
    </xf>
    <xf numFmtId="0" fontId="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shrinkToFit="1"/>
    </xf>
    <xf numFmtId="0" fontId="17" fillId="2" borderId="0" xfId="2" applyFont="1" applyFill="1" applyBorder="1" applyAlignment="1">
      <alignment horizontal="center" vertical="center" shrinkToFit="1"/>
    </xf>
    <xf numFmtId="0" fontId="4" fillId="0" borderId="0" xfId="2" applyFill="1"/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/>
    <xf numFmtId="0" fontId="16" fillId="0" borderId="0" xfId="2" applyFont="1" applyFill="1" applyBorder="1"/>
    <xf numFmtId="0" fontId="2" fillId="0" borderId="0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/>
    </xf>
    <xf numFmtId="0" fontId="2" fillId="0" borderId="18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 readingOrder="2"/>
    </xf>
    <xf numFmtId="0" fontId="2" fillId="2" borderId="18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right" vertical="center" wrapText="1"/>
    </xf>
    <xf numFmtId="0" fontId="2" fillId="0" borderId="4" xfId="2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readingOrder="2"/>
    </xf>
    <xf numFmtId="0" fontId="2" fillId="0" borderId="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4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right" vertical="center" indent="1"/>
    </xf>
    <xf numFmtId="0" fontId="2" fillId="0" borderId="19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3" fillId="0" borderId="10" xfId="2" applyFont="1" applyFill="1" applyBorder="1"/>
    <xf numFmtId="0" fontId="1" fillId="0" borderId="0" xfId="2" applyFont="1" applyFill="1" applyBorder="1" applyAlignment="1">
      <alignment vertical="center"/>
    </xf>
    <xf numFmtId="0" fontId="12" fillId="0" borderId="0" xfId="2" applyFont="1" applyFill="1"/>
    <xf numFmtId="0" fontId="1" fillId="0" borderId="0" xfId="2" applyFont="1" applyFill="1"/>
    <xf numFmtId="0" fontId="1" fillId="0" borderId="10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left" vertical="center"/>
    </xf>
    <xf numFmtId="0" fontId="4" fillId="0" borderId="0" xfId="2" applyFill="1" applyBorder="1"/>
    <xf numFmtId="0" fontId="14" fillId="0" borderId="0" xfId="2" applyFont="1" applyFill="1" applyAlignment="1">
      <alignment horizontal="center"/>
    </xf>
    <xf numFmtId="0" fontId="13" fillId="0" borderId="0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textRotation="180"/>
    </xf>
    <xf numFmtId="0" fontId="2" fillId="0" borderId="2" xfId="1" applyFont="1" applyFill="1" applyBorder="1" applyAlignment="1">
      <alignment horizontal="center" textRotation="180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 wrapText="1"/>
    </xf>
    <xf numFmtId="0" fontId="13" fillId="0" borderId="0" xfId="2" applyFont="1"/>
    <xf numFmtId="0" fontId="2" fillId="0" borderId="2" xfId="2" applyFont="1" applyBorder="1" applyAlignment="1">
      <alignment horizontal="center" textRotation="180"/>
    </xf>
    <xf numFmtId="0" fontId="2" fillId="0" borderId="4" xfId="2" applyFont="1" applyFill="1" applyBorder="1" applyAlignment="1">
      <alignment horizontal="right" vertical="center" readingOrder="2"/>
    </xf>
    <xf numFmtId="0" fontId="2" fillId="0" borderId="4" xfId="2" applyFont="1" applyFill="1" applyBorder="1" applyAlignment="1">
      <alignment horizontal="right" vertical="center" indent="1"/>
    </xf>
    <xf numFmtId="0" fontId="2" fillId="0" borderId="2" xfId="2" applyFont="1" applyFill="1" applyBorder="1" applyAlignment="1">
      <alignment horizontal="right" vertical="center" readingOrder="2"/>
    </xf>
    <xf numFmtId="0" fontId="2" fillId="0" borderId="7" xfId="2" applyFont="1" applyFill="1" applyBorder="1" applyAlignment="1">
      <alignment horizontal="right" vertical="center" readingOrder="2"/>
    </xf>
    <xf numFmtId="0" fontId="16" fillId="0" borderId="0" xfId="2" applyFont="1" applyFill="1" applyBorder="1" applyAlignment="1">
      <alignment horizontal="right" vertical="center" shrinkToFit="1"/>
    </xf>
    <xf numFmtId="0" fontId="5" fillId="0" borderId="4" xfId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 readingOrder="2"/>
    </xf>
    <xf numFmtId="0" fontId="2" fillId="0" borderId="0" xfId="2" applyFont="1" applyFill="1" applyBorder="1" applyAlignment="1">
      <alignment horizontal="right" vertical="center" indent="1"/>
    </xf>
    <xf numFmtId="0" fontId="2" fillId="2" borderId="0" xfId="2" applyFont="1" applyFill="1" applyBorder="1" applyAlignment="1">
      <alignment horizontal="right" vertical="center"/>
    </xf>
    <xf numFmtId="0" fontId="4" fillId="0" borderId="0" xfId="2" applyBorder="1"/>
    <xf numFmtId="0" fontId="16" fillId="0" borderId="0" xfId="2" applyFont="1" applyFill="1"/>
    <xf numFmtId="0" fontId="2" fillId="0" borderId="5" xfId="2" applyFont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3" fillId="0" borderId="0" xfId="2" applyFont="1" applyFill="1"/>
    <xf numFmtId="0" fontId="12" fillId="0" borderId="1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 textRotation="180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top" wrapText="1"/>
    </xf>
    <xf numFmtId="0" fontId="26" fillId="0" borderId="3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/>
    </xf>
    <xf numFmtId="0" fontId="27" fillId="0" borderId="3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/>
    </xf>
    <xf numFmtId="0" fontId="26" fillId="0" borderId="4" xfId="2" applyFont="1" applyFill="1" applyBorder="1" applyAlignment="1">
      <alignment horizontal="center"/>
    </xf>
    <xf numFmtId="0" fontId="27" fillId="0" borderId="4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/>
    </xf>
    <xf numFmtId="0" fontId="26" fillId="0" borderId="6" xfId="2" applyFont="1" applyFill="1" applyBorder="1" applyAlignment="1">
      <alignment horizontal="center"/>
    </xf>
    <xf numFmtId="0" fontId="27" fillId="0" borderId="6" xfId="2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/>
    </xf>
    <xf numFmtId="0" fontId="26" fillId="0" borderId="7" xfId="2" applyFont="1" applyFill="1" applyBorder="1" applyAlignment="1">
      <alignment horizontal="center"/>
    </xf>
    <xf numFmtId="0" fontId="27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indent="1" readingOrder="2"/>
    </xf>
    <xf numFmtId="0" fontId="16" fillId="0" borderId="0" xfId="2" applyFont="1" applyFill="1" applyBorder="1" applyAlignment="1">
      <alignment horizontal="right" vertical="center" indent="1" readingOrder="2"/>
    </xf>
    <xf numFmtId="0" fontId="1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top" wrapText="1" readingOrder="1"/>
    </xf>
    <xf numFmtId="0" fontId="2" fillId="0" borderId="2" xfId="2" applyFont="1" applyFill="1" applyBorder="1" applyAlignment="1">
      <alignment vertical="top" wrapText="1"/>
    </xf>
    <xf numFmtId="0" fontId="2" fillId="0" borderId="4" xfId="2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vertical="center" textRotation="180"/>
    </xf>
    <xf numFmtId="0" fontId="2" fillId="0" borderId="17" xfId="0" applyFont="1" applyBorder="1" applyAlignment="1">
      <alignment horizontal="center" vertical="center" textRotation="180"/>
    </xf>
    <xf numFmtId="0" fontId="2" fillId="3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180"/>
    </xf>
    <xf numFmtId="0" fontId="2" fillId="0" borderId="14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textRotation="180"/>
    </xf>
    <xf numFmtId="0" fontId="2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shrinkToFit="1"/>
    </xf>
    <xf numFmtId="0" fontId="2" fillId="3" borderId="18" xfId="0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right" vertical="center" readingOrder="2"/>
    </xf>
    <xf numFmtId="0" fontId="5" fillId="0" borderId="4" xfId="1" applyFont="1" applyFill="1" applyBorder="1" applyAlignment="1">
      <alignment horizontal="right" vertical="center" readingOrder="2"/>
    </xf>
    <xf numFmtId="0" fontId="5" fillId="0" borderId="4" xfId="0" applyFont="1" applyFill="1" applyBorder="1" applyAlignment="1">
      <alignment horizontal="right" vertical="center" wrapText="1" readingOrder="2"/>
    </xf>
    <xf numFmtId="0" fontId="5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readingOrder="2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textRotation="180" wrapText="1"/>
    </xf>
    <xf numFmtId="0" fontId="2" fillId="0" borderId="2" xfId="1" applyFont="1" applyFill="1" applyBorder="1" applyAlignment="1">
      <alignment horizontal="center" vertical="center" textRotation="180" wrapText="1"/>
    </xf>
    <xf numFmtId="0" fontId="2" fillId="0" borderId="0" xfId="0" applyFont="1" applyFill="1" applyBorder="1" applyAlignment="1">
      <alignment horizontal="center" vertical="center" textRotation="180" wrapText="1" readingOrder="1"/>
    </xf>
    <xf numFmtId="0" fontId="2" fillId="0" borderId="2" xfId="0" applyFont="1" applyFill="1" applyBorder="1" applyAlignment="1">
      <alignment horizontal="center" vertical="center" textRotation="180" wrapText="1" readingOrder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textRotation="180" wrapText="1" shrinkToFit="1"/>
    </xf>
    <xf numFmtId="0" fontId="2" fillId="0" borderId="0" xfId="0" applyFont="1" applyBorder="1" applyAlignment="1">
      <alignment textRotation="180" wrapText="1"/>
    </xf>
    <xf numFmtId="0" fontId="2" fillId="0" borderId="2" xfId="0" applyFont="1" applyBorder="1" applyAlignment="1">
      <alignment textRotation="180" wrapText="1"/>
    </xf>
    <xf numFmtId="0" fontId="2" fillId="0" borderId="2" xfId="0" applyFont="1" applyFill="1" applyBorder="1" applyAlignment="1">
      <alignment horizontal="center" vertical="center" textRotation="180" wrapText="1" shrinkToFit="1"/>
    </xf>
    <xf numFmtId="0" fontId="2" fillId="0" borderId="0" xfId="0" applyFont="1" applyFill="1" applyBorder="1" applyAlignment="1">
      <alignment textRotation="180" wrapText="1"/>
    </xf>
    <xf numFmtId="0" fontId="2" fillId="0" borderId="2" xfId="0" applyFont="1" applyFill="1" applyBorder="1" applyAlignment="1">
      <alignment textRotation="180" wrapText="1"/>
    </xf>
    <xf numFmtId="0" fontId="2" fillId="0" borderId="0" xfId="0" applyFont="1" applyFill="1" applyBorder="1" applyAlignment="1">
      <alignment horizontal="center" vertical="center" textRotation="1" wrapText="1" shrinkToFit="1"/>
    </xf>
    <xf numFmtId="0" fontId="11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0" xfId="2" applyFont="1" applyFill="1" applyBorder="1" applyAlignment="1">
      <alignment horizontal="right" vertical="center" wrapText="1"/>
    </xf>
    <xf numFmtId="0" fontId="1" fillId="0" borderId="10" xfId="2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3" borderId="4" xfId="2" applyFont="1" applyFill="1" applyBorder="1" applyAlignment="1">
      <alignment horizontal="right" vertical="center"/>
    </xf>
    <xf numFmtId="0" fontId="2" fillId="3" borderId="4" xfId="2" applyFont="1" applyFill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3" borderId="3" xfId="2" applyFont="1" applyFill="1" applyBorder="1" applyAlignment="1">
      <alignment horizontal="left" vertical="center"/>
    </xf>
    <xf numFmtId="0" fontId="2" fillId="0" borderId="20" xfId="2" applyFont="1" applyBorder="1" applyAlignment="1">
      <alignment horizontal="center" vertical="center" textRotation="1"/>
    </xf>
    <xf numFmtId="0" fontId="2" fillId="0" borderId="13" xfId="2" applyFont="1" applyBorder="1" applyAlignment="1">
      <alignment horizontal="center" vertical="center" textRotation="180"/>
    </xf>
    <xf numFmtId="0" fontId="2" fillId="0" borderId="15" xfId="2" applyFont="1" applyBorder="1" applyAlignment="1">
      <alignment horizontal="center" vertical="center" textRotation="180"/>
    </xf>
    <xf numFmtId="0" fontId="2" fillId="0" borderId="17" xfId="2" applyFont="1" applyBorder="1" applyAlignment="1">
      <alignment horizontal="center" vertical="center" textRotation="180"/>
    </xf>
    <xf numFmtId="0" fontId="2" fillId="0" borderId="4" xfId="2" applyFont="1" applyBorder="1" applyAlignment="1">
      <alignment horizontal="right" vertical="center" textRotation="1"/>
    </xf>
    <xf numFmtId="0" fontId="2" fillId="0" borderId="4" xfId="1" applyFont="1" applyFill="1" applyBorder="1" applyAlignment="1">
      <alignment horizontal="left" vertical="center"/>
    </xf>
    <xf numFmtId="0" fontId="2" fillId="3" borderId="4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 readingOrder="2"/>
    </xf>
    <xf numFmtId="0" fontId="2" fillId="0" borderId="7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right" vertical="center"/>
    </xf>
    <xf numFmtId="0" fontId="2" fillId="3" borderId="5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18" xfId="2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right" vertical="center"/>
    </xf>
    <xf numFmtId="0" fontId="2" fillId="3" borderId="18" xfId="2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 textRotation="180"/>
    </xf>
    <xf numFmtId="0" fontId="2" fillId="0" borderId="15" xfId="2" applyFont="1" applyFill="1" applyBorder="1" applyAlignment="1">
      <alignment horizontal="center" vertical="center" textRotation="180"/>
    </xf>
    <xf numFmtId="0" fontId="2" fillId="0" borderId="17" xfId="2" applyFont="1" applyFill="1" applyBorder="1" applyAlignment="1">
      <alignment horizontal="center" vertical="center" textRotation="180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1" fillId="0" borderId="10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right" vertical="center" wrapText="1"/>
    </xf>
    <xf numFmtId="0" fontId="2" fillId="0" borderId="24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right" vertical="center" wrapText="1"/>
    </xf>
    <xf numFmtId="0" fontId="1" fillId="0" borderId="8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right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shrinkToFit="1"/>
    </xf>
    <xf numFmtId="0" fontId="2" fillId="0" borderId="18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horizontal="right" vertical="center"/>
    </xf>
    <xf numFmtId="0" fontId="2" fillId="0" borderId="20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1" xfId="2" applyFont="1" applyBorder="1"/>
    <xf numFmtId="0" fontId="2" fillId="0" borderId="0" xfId="2" applyFont="1" applyBorder="1"/>
    <xf numFmtId="0" fontId="2" fillId="0" borderId="4" xfId="2" applyFont="1" applyFill="1" applyBorder="1" applyAlignment="1">
      <alignment horizontal="right" vertical="center"/>
    </xf>
    <xf numFmtId="0" fontId="2" fillId="0" borderId="20" xfId="2" applyFont="1" applyFill="1" applyBorder="1" applyAlignment="1">
      <alignment horizontal="center" vertical="center" textRotation="1"/>
    </xf>
    <xf numFmtId="0" fontId="2" fillId="0" borderId="4" xfId="2" applyFont="1" applyFill="1" applyBorder="1" applyAlignment="1">
      <alignment horizontal="right" vertical="center" textRotation="1"/>
    </xf>
    <xf numFmtId="0" fontId="2" fillId="0" borderId="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right" vertical="center" textRotation="90"/>
    </xf>
    <xf numFmtId="0" fontId="2" fillId="0" borderId="14" xfId="2" applyFont="1" applyFill="1" applyBorder="1" applyAlignment="1">
      <alignment horizontal="right" vertical="center" textRotation="90"/>
    </xf>
    <xf numFmtId="0" fontId="2" fillId="0" borderId="16" xfId="2" applyFont="1" applyFill="1" applyBorder="1" applyAlignment="1">
      <alignment horizontal="right" vertical="center" textRotation="90"/>
    </xf>
    <xf numFmtId="0" fontId="2" fillId="0" borderId="27" xfId="2" applyFont="1" applyFill="1" applyBorder="1" applyAlignment="1">
      <alignment horizontal="right" vertical="center" textRotation="90"/>
    </xf>
    <xf numFmtId="0" fontId="2" fillId="0" borderId="28" xfId="2" applyFont="1" applyFill="1" applyBorder="1" applyAlignment="1">
      <alignment horizontal="right" vertical="center" textRotation="90"/>
    </xf>
    <xf numFmtId="0" fontId="25" fillId="0" borderId="10" xfId="2" applyFont="1" applyFill="1" applyBorder="1" applyAlignment="1">
      <alignment horizontal="right" vertical="center"/>
    </xf>
    <xf numFmtId="0" fontId="25" fillId="0" borderId="10" xfId="2" applyFont="1" applyFill="1" applyBorder="1" applyAlignment="1">
      <alignment horizontal="left" vertical="center"/>
    </xf>
    <xf numFmtId="0" fontId="25" fillId="0" borderId="0" xfId="2" applyFont="1" applyFill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right"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 textRotation="90"/>
    </xf>
    <xf numFmtId="0" fontId="2" fillId="0" borderId="14" xfId="2" applyFont="1" applyFill="1" applyBorder="1" applyAlignment="1">
      <alignment horizontal="center" vertical="center" textRotation="90"/>
    </xf>
    <xf numFmtId="0" fontId="2" fillId="0" borderId="16" xfId="2" applyFont="1" applyFill="1" applyBorder="1" applyAlignment="1">
      <alignment horizontal="center" vertical="center" textRotation="90"/>
    </xf>
    <xf numFmtId="0" fontId="2" fillId="0" borderId="29" xfId="2" applyFont="1" applyFill="1" applyBorder="1" applyAlignment="1">
      <alignment horizontal="center" vertical="center" textRotation="180"/>
    </xf>
    <xf numFmtId="0" fontId="2" fillId="0" borderId="24" xfId="2" applyFont="1" applyFill="1" applyBorder="1" applyAlignment="1">
      <alignment horizontal="right" vertical="center" textRotation="90"/>
    </xf>
    <xf numFmtId="0" fontId="2" fillId="0" borderId="24" xfId="2" applyFont="1" applyFill="1" applyBorder="1" applyAlignment="1">
      <alignment horizontal="center" vertical="center" textRotation="90"/>
    </xf>
    <xf numFmtId="0" fontId="2" fillId="0" borderId="4" xfId="2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right" vertical="center" shrinkToFit="1"/>
    </xf>
    <xf numFmtId="0" fontId="2" fillId="0" borderId="7" xfId="2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right" vertical="center"/>
    </xf>
    <xf numFmtId="0" fontId="1" fillId="0" borderId="0" xfId="2" applyFont="1" applyFill="1" applyAlignment="1">
      <alignment horizontal="center" vertical="center"/>
    </xf>
    <xf numFmtId="0" fontId="26" fillId="0" borderId="1" xfId="2" applyFont="1" applyFill="1" applyBorder="1" applyAlignment="1">
      <alignment horizontal="left" vertical="center" wrapText="1"/>
    </xf>
    <xf numFmtId="0" fontId="26" fillId="0" borderId="0" xfId="2" applyFont="1" applyFill="1" applyBorder="1" applyAlignment="1">
      <alignment horizontal="left" vertical="center" wrapText="1"/>
    </xf>
    <xf numFmtId="0" fontId="26" fillId="0" borderId="2" xfId="2" applyFont="1" applyFill="1" applyBorder="1" applyAlignment="1">
      <alignment horizontal="left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right" vertical="center"/>
    </xf>
    <xf numFmtId="0" fontId="26" fillId="0" borderId="0" xfId="2" applyFont="1" applyFill="1" applyBorder="1" applyAlignment="1">
      <alignment horizontal="right" vertical="center"/>
    </xf>
    <xf numFmtId="0" fontId="26" fillId="0" borderId="2" xfId="2" applyFont="1" applyFill="1" applyBorder="1" applyAlignment="1">
      <alignment horizontal="right" vertical="center"/>
    </xf>
    <xf numFmtId="0" fontId="2" fillId="0" borderId="19" xfId="2" applyFont="1" applyFill="1" applyBorder="1" applyAlignment="1">
      <alignment horizontal="right" vertical="center"/>
    </xf>
    <xf numFmtId="0" fontId="2" fillId="0" borderId="19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right" vertical="center" textRotation="90"/>
    </xf>
    <xf numFmtId="0" fontId="2" fillId="0" borderId="4" xfId="2" applyFont="1" applyFill="1" applyBorder="1" applyAlignment="1">
      <alignment horizontal="center" vertical="center" textRotation="180"/>
    </xf>
    <xf numFmtId="0" fontId="2" fillId="0" borderId="4" xfId="2" applyFont="1" applyFill="1" applyBorder="1" applyAlignment="1">
      <alignment horizontal="center" vertical="center" textRotation="90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 readingOrder="2"/>
    </xf>
    <xf numFmtId="0" fontId="2" fillId="0" borderId="10" xfId="2" applyFont="1" applyFill="1" applyBorder="1" applyAlignment="1">
      <alignment horizontal="right" vertical="center" wrapText="1"/>
    </xf>
    <xf numFmtId="0" fontId="2" fillId="0" borderId="10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horizontal="right" vertical="center" shrinkToFit="1"/>
    </xf>
    <xf numFmtId="0" fontId="2" fillId="0" borderId="2" xfId="2" applyFont="1" applyFill="1" applyBorder="1" applyAlignment="1">
      <alignment horizontal="right" vertical="center" shrinkToFit="1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vertical="center" textRotation="180"/>
    </xf>
    <xf numFmtId="0" fontId="2" fillId="0" borderId="17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180"/>
    </xf>
    <xf numFmtId="0" fontId="2" fillId="0" borderId="14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textRotation="180"/>
    </xf>
  </cellXfs>
  <cellStyles count="3">
    <cellStyle name="Normal" xfId="0" builtinId="0"/>
    <cellStyle name="Normal 2" xfId="2"/>
    <cellStyle name="Normal_Book1" xfId="1"/>
  </cellStyles>
  <dxfs count="0"/>
  <tableStyles count="0" defaultTableStyle="TableStyleMedium2" defaultPivotStyle="PivotStyleLight16"/>
  <colors>
    <mruColors>
      <color rgb="FFFFFFCC"/>
      <color rgb="FFFFFFD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5"/>
  <sheetViews>
    <sheetView rightToLeft="1" workbookViewId="0">
      <selection activeCell="B2" sqref="B2"/>
    </sheetView>
  </sheetViews>
  <sheetFormatPr defaultRowHeight="14.25"/>
  <cols>
    <col min="1" max="1" width="35.83203125" customWidth="1"/>
  </cols>
  <sheetData>
    <row r="11" spans="1:9" ht="34.5">
      <c r="A11" s="493" t="s">
        <v>462</v>
      </c>
      <c r="B11" s="493"/>
      <c r="C11" s="493"/>
      <c r="D11" s="493"/>
      <c r="E11" s="493"/>
      <c r="F11" s="493"/>
      <c r="G11" s="493"/>
      <c r="H11" s="493"/>
      <c r="I11" s="493"/>
    </row>
    <row r="12" spans="1:9" ht="34.5">
      <c r="A12" s="493"/>
      <c r="B12" s="493"/>
      <c r="C12" s="493"/>
      <c r="D12" s="493"/>
      <c r="E12" s="493"/>
      <c r="F12" s="493"/>
      <c r="G12" s="493"/>
      <c r="H12" s="493"/>
      <c r="I12" s="493"/>
    </row>
    <row r="14" spans="1:9" ht="20.25">
      <c r="B14" s="494" t="s">
        <v>463</v>
      </c>
      <c r="C14" s="494"/>
      <c r="D14" s="494"/>
      <c r="E14" s="494"/>
      <c r="F14" s="494"/>
      <c r="G14" s="494"/>
      <c r="H14" s="494"/>
    </row>
    <row r="15" spans="1:9" ht="20.25">
      <c r="F15" s="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6"/>
  <sheetViews>
    <sheetView rightToLeft="1" workbookViewId="0"/>
  </sheetViews>
  <sheetFormatPr defaultRowHeight="14.25"/>
  <sheetData>
    <row r="1" spans="1:28" ht="20.25">
      <c r="A1" s="549" t="s">
        <v>701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70" t="s">
        <v>740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62" t="s">
        <v>101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31" t="s">
        <v>506</v>
      </c>
      <c r="Q3" s="53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0</v>
      </c>
      <c r="B4" s="563"/>
      <c r="C4" s="552" t="s">
        <v>273</v>
      </c>
      <c r="D4" s="552"/>
      <c r="E4" s="552" t="s">
        <v>275</v>
      </c>
      <c r="F4" s="552"/>
      <c r="G4" s="552" t="s">
        <v>74</v>
      </c>
      <c r="H4" s="552"/>
      <c r="I4" s="552" t="s">
        <v>75</v>
      </c>
      <c r="J4" s="552"/>
      <c r="K4" s="552" t="s">
        <v>76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93</v>
      </c>
      <c r="D5" s="554"/>
      <c r="E5" s="554" t="s">
        <v>96</v>
      </c>
      <c r="F5" s="554"/>
      <c r="G5" s="554" t="s">
        <v>84</v>
      </c>
      <c r="H5" s="554"/>
      <c r="I5" s="554" t="s">
        <v>85</v>
      </c>
      <c r="J5" s="554"/>
      <c r="K5" s="554" t="s">
        <v>86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f t="shared" ref="C8:L8" si="0">SUM(C36,C65)</f>
        <v>1139</v>
      </c>
      <c r="D8" s="30">
        <f t="shared" si="0"/>
        <v>518</v>
      </c>
      <c r="E8" s="30">
        <f t="shared" si="0"/>
        <v>541</v>
      </c>
      <c r="F8" s="30">
        <f t="shared" si="0"/>
        <v>880</v>
      </c>
      <c r="G8" s="30">
        <f t="shared" si="0"/>
        <v>869</v>
      </c>
      <c r="H8" s="30">
        <f t="shared" si="0"/>
        <v>251</v>
      </c>
      <c r="I8" s="30">
        <f t="shared" si="0"/>
        <v>457</v>
      </c>
      <c r="J8" s="30">
        <f t="shared" si="0"/>
        <v>566</v>
      </c>
      <c r="K8" s="30">
        <f t="shared" si="0"/>
        <v>2235</v>
      </c>
      <c r="L8" s="30">
        <f t="shared" si="0"/>
        <v>1155</v>
      </c>
      <c r="M8" s="30">
        <f>SUM(C8,E8,G8,I8,K8)</f>
        <v>5241</v>
      </c>
      <c r="N8" s="30">
        <f>SUM(D8,F8,H8,J8,L8)</f>
        <v>3370</v>
      </c>
      <c r="O8" s="30">
        <f>SUM(M8:N8)</f>
        <v>8611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f t="shared" ref="C9:L9" si="1">SUM(C37,C66)</f>
        <v>1968</v>
      </c>
      <c r="D9" s="30">
        <f t="shared" si="1"/>
        <v>2235</v>
      </c>
      <c r="E9" s="30">
        <f t="shared" si="1"/>
        <v>995</v>
      </c>
      <c r="F9" s="30">
        <f t="shared" si="1"/>
        <v>1278</v>
      </c>
      <c r="G9" s="30">
        <f t="shared" si="1"/>
        <v>599</v>
      </c>
      <c r="H9" s="30">
        <f t="shared" si="1"/>
        <v>399</v>
      </c>
      <c r="I9" s="30">
        <f t="shared" si="1"/>
        <v>346</v>
      </c>
      <c r="J9" s="30">
        <f t="shared" si="1"/>
        <v>165</v>
      </c>
      <c r="K9" s="30">
        <f t="shared" si="1"/>
        <v>106</v>
      </c>
      <c r="L9" s="30">
        <f t="shared" si="1"/>
        <v>93</v>
      </c>
      <c r="M9" s="30">
        <f t="shared" ref="M9:N26" si="2">SUM(C9,E9,G9,I9,K9)</f>
        <v>4014</v>
      </c>
      <c r="N9" s="30">
        <f t="shared" si="2"/>
        <v>4170</v>
      </c>
      <c r="O9" s="30">
        <f t="shared" ref="O9:O26" si="3">SUM(M9:N9)</f>
        <v>8184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f t="shared" ref="C10:L10" si="4">SUM(C38,C67)</f>
        <v>2197</v>
      </c>
      <c r="D10" s="30">
        <f t="shared" si="4"/>
        <v>2753</v>
      </c>
      <c r="E10" s="30">
        <f t="shared" si="4"/>
        <v>1266</v>
      </c>
      <c r="F10" s="30">
        <f t="shared" si="4"/>
        <v>1064</v>
      </c>
      <c r="G10" s="30">
        <f t="shared" si="4"/>
        <v>713</v>
      </c>
      <c r="H10" s="30">
        <f t="shared" si="4"/>
        <v>451</v>
      </c>
      <c r="I10" s="30">
        <f t="shared" si="4"/>
        <v>350</v>
      </c>
      <c r="J10" s="30">
        <f t="shared" si="4"/>
        <v>193</v>
      </c>
      <c r="K10" s="30">
        <f t="shared" si="4"/>
        <v>115</v>
      </c>
      <c r="L10" s="30">
        <f t="shared" si="4"/>
        <v>79</v>
      </c>
      <c r="M10" s="30">
        <f t="shared" si="2"/>
        <v>4641</v>
      </c>
      <c r="N10" s="30">
        <f t="shared" si="2"/>
        <v>4540</v>
      </c>
      <c r="O10" s="30">
        <f t="shared" si="3"/>
        <v>9181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72" t="s">
        <v>498</v>
      </c>
      <c r="C11" s="30">
        <f t="shared" ref="C11:L11" si="5">SUM(C39,C68)</f>
        <v>1926</v>
      </c>
      <c r="D11" s="30">
        <f t="shared" si="5"/>
        <v>2700</v>
      </c>
      <c r="E11" s="30">
        <f t="shared" si="5"/>
        <v>864</v>
      </c>
      <c r="F11" s="30">
        <f t="shared" si="5"/>
        <v>782</v>
      </c>
      <c r="G11" s="30">
        <f t="shared" si="5"/>
        <v>362</v>
      </c>
      <c r="H11" s="30">
        <f t="shared" si="5"/>
        <v>253</v>
      </c>
      <c r="I11" s="30">
        <f t="shared" si="5"/>
        <v>233</v>
      </c>
      <c r="J11" s="30">
        <f t="shared" si="5"/>
        <v>110</v>
      </c>
      <c r="K11" s="30">
        <f t="shared" si="5"/>
        <v>97</v>
      </c>
      <c r="L11" s="30">
        <f t="shared" si="5"/>
        <v>31</v>
      </c>
      <c r="M11" s="30">
        <f t="shared" si="2"/>
        <v>3482</v>
      </c>
      <c r="N11" s="30">
        <f t="shared" si="2"/>
        <v>3876</v>
      </c>
      <c r="O11" s="30">
        <f t="shared" si="3"/>
        <v>7358</v>
      </c>
      <c r="P11" s="267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72" t="s">
        <v>499</v>
      </c>
      <c r="C12" s="30">
        <f t="shared" ref="C12:L12" si="6">SUM(C40,C69)</f>
        <v>3250</v>
      </c>
      <c r="D12" s="30">
        <f t="shared" si="6"/>
        <v>3723</v>
      </c>
      <c r="E12" s="30">
        <f t="shared" si="6"/>
        <v>973</v>
      </c>
      <c r="F12" s="30">
        <f t="shared" si="6"/>
        <v>1333</v>
      </c>
      <c r="G12" s="30">
        <f t="shared" si="6"/>
        <v>545</v>
      </c>
      <c r="H12" s="30">
        <f t="shared" si="6"/>
        <v>364</v>
      </c>
      <c r="I12" s="30">
        <f t="shared" si="6"/>
        <v>282</v>
      </c>
      <c r="J12" s="30">
        <f t="shared" si="6"/>
        <v>164</v>
      </c>
      <c r="K12" s="30">
        <f t="shared" si="6"/>
        <v>119</v>
      </c>
      <c r="L12" s="30">
        <f t="shared" si="6"/>
        <v>56</v>
      </c>
      <c r="M12" s="30">
        <f t="shared" si="2"/>
        <v>5169</v>
      </c>
      <c r="N12" s="30">
        <f t="shared" si="2"/>
        <v>5640</v>
      </c>
      <c r="O12" s="30">
        <f t="shared" si="3"/>
        <v>10809</v>
      </c>
      <c r="P12" s="267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500</v>
      </c>
      <c r="C13" s="30">
        <f t="shared" ref="C13:L13" si="7">SUM(C41,C70)</f>
        <v>923</v>
      </c>
      <c r="D13" s="30">
        <f t="shared" si="7"/>
        <v>946</v>
      </c>
      <c r="E13" s="30">
        <f t="shared" si="7"/>
        <v>660</v>
      </c>
      <c r="F13" s="30">
        <f t="shared" si="7"/>
        <v>701</v>
      </c>
      <c r="G13" s="30">
        <f t="shared" si="7"/>
        <v>332</v>
      </c>
      <c r="H13" s="30">
        <f t="shared" si="7"/>
        <v>215</v>
      </c>
      <c r="I13" s="30">
        <f t="shared" si="7"/>
        <v>157</v>
      </c>
      <c r="J13" s="30">
        <f t="shared" si="7"/>
        <v>120</v>
      </c>
      <c r="K13" s="30">
        <f t="shared" si="7"/>
        <v>57</v>
      </c>
      <c r="L13" s="30">
        <f t="shared" si="7"/>
        <v>82</v>
      </c>
      <c r="M13" s="30">
        <f t="shared" si="2"/>
        <v>2129</v>
      </c>
      <c r="N13" s="30">
        <f t="shared" si="2"/>
        <v>2064</v>
      </c>
      <c r="O13" s="30">
        <f t="shared" si="3"/>
        <v>4193</v>
      </c>
      <c r="P13" s="267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457</v>
      </c>
      <c r="C14" s="30">
        <f t="shared" ref="C14:L14" si="8">SUM(C42,C71)</f>
        <v>2095</v>
      </c>
      <c r="D14" s="30">
        <f t="shared" si="8"/>
        <v>2085</v>
      </c>
      <c r="E14" s="30">
        <f t="shared" si="8"/>
        <v>819</v>
      </c>
      <c r="F14" s="30">
        <f t="shared" si="8"/>
        <v>692</v>
      </c>
      <c r="G14" s="30">
        <f t="shared" si="8"/>
        <v>295</v>
      </c>
      <c r="H14" s="30">
        <f t="shared" si="8"/>
        <v>213</v>
      </c>
      <c r="I14" s="30">
        <f t="shared" si="8"/>
        <v>98</v>
      </c>
      <c r="J14" s="30">
        <f t="shared" si="8"/>
        <v>68</v>
      </c>
      <c r="K14" s="30">
        <f t="shared" si="8"/>
        <v>41</v>
      </c>
      <c r="L14" s="30">
        <f t="shared" si="8"/>
        <v>44</v>
      </c>
      <c r="M14" s="30">
        <f t="shared" si="2"/>
        <v>3348</v>
      </c>
      <c r="N14" s="30">
        <f t="shared" si="2"/>
        <v>3102</v>
      </c>
      <c r="O14" s="30">
        <f t="shared" si="3"/>
        <v>6450</v>
      </c>
      <c r="P14" s="267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458</v>
      </c>
      <c r="C15" s="30">
        <f t="shared" ref="C15:L15" si="9">SUM(C43,C72)</f>
        <v>2302</v>
      </c>
      <c r="D15" s="30">
        <f t="shared" si="9"/>
        <v>3096</v>
      </c>
      <c r="E15" s="30">
        <f t="shared" si="9"/>
        <v>710</v>
      </c>
      <c r="F15" s="30">
        <f t="shared" si="9"/>
        <v>743</v>
      </c>
      <c r="G15" s="30">
        <f t="shared" si="9"/>
        <v>523</v>
      </c>
      <c r="H15" s="30">
        <f t="shared" si="9"/>
        <v>302</v>
      </c>
      <c r="I15" s="30">
        <f t="shared" si="9"/>
        <v>214</v>
      </c>
      <c r="J15" s="30">
        <f t="shared" si="9"/>
        <v>132</v>
      </c>
      <c r="K15" s="30">
        <f t="shared" si="9"/>
        <v>107</v>
      </c>
      <c r="L15" s="30">
        <f t="shared" si="9"/>
        <v>90</v>
      </c>
      <c r="M15" s="30">
        <f t="shared" si="2"/>
        <v>3856</v>
      </c>
      <c r="N15" s="30">
        <f t="shared" si="2"/>
        <v>4363</v>
      </c>
      <c r="O15" s="30">
        <f t="shared" si="3"/>
        <v>8219</v>
      </c>
      <c r="P15" s="267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72" t="s">
        <v>459</v>
      </c>
      <c r="C16" s="30">
        <f t="shared" ref="C16:L16" si="10">SUM(C44,C73)</f>
        <v>1151</v>
      </c>
      <c r="D16" s="30">
        <f t="shared" si="10"/>
        <v>1557</v>
      </c>
      <c r="E16" s="30">
        <f t="shared" si="10"/>
        <v>817</v>
      </c>
      <c r="F16" s="30">
        <f t="shared" si="10"/>
        <v>937</v>
      </c>
      <c r="G16" s="30">
        <f t="shared" si="10"/>
        <v>411</v>
      </c>
      <c r="H16" s="30">
        <f t="shared" si="10"/>
        <v>320</v>
      </c>
      <c r="I16" s="30">
        <f t="shared" si="10"/>
        <v>163</v>
      </c>
      <c r="J16" s="30">
        <f t="shared" si="10"/>
        <v>92</v>
      </c>
      <c r="K16" s="30">
        <f t="shared" si="10"/>
        <v>89</v>
      </c>
      <c r="L16" s="30">
        <f t="shared" si="10"/>
        <v>47</v>
      </c>
      <c r="M16" s="30">
        <f t="shared" si="2"/>
        <v>2631</v>
      </c>
      <c r="N16" s="30">
        <f t="shared" si="2"/>
        <v>2953</v>
      </c>
      <c r="O16" s="30">
        <f t="shared" si="3"/>
        <v>5584</v>
      </c>
      <c r="P16" s="267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f t="shared" ref="C17:L17" si="11">SUM(C45,C74)</f>
        <v>1364</v>
      </c>
      <c r="D17" s="30">
        <f t="shared" si="11"/>
        <v>1302</v>
      </c>
      <c r="E17" s="30">
        <f t="shared" si="11"/>
        <v>868</v>
      </c>
      <c r="F17" s="30">
        <f t="shared" si="11"/>
        <v>772</v>
      </c>
      <c r="G17" s="30">
        <f t="shared" si="11"/>
        <v>434</v>
      </c>
      <c r="H17" s="30">
        <f t="shared" si="11"/>
        <v>398</v>
      </c>
      <c r="I17" s="30">
        <f t="shared" si="11"/>
        <v>279</v>
      </c>
      <c r="J17" s="30">
        <f t="shared" si="11"/>
        <v>258</v>
      </c>
      <c r="K17" s="30">
        <f t="shared" si="11"/>
        <v>161</v>
      </c>
      <c r="L17" s="30">
        <f t="shared" si="11"/>
        <v>82</v>
      </c>
      <c r="M17" s="30">
        <f t="shared" si="2"/>
        <v>3106</v>
      </c>
      <c r="N17" s="30">
        <f t="shared" si="2"/>
        <v>2812</v>
      </c>
      <c r="O17" s="30">
        <f t="shared" si="3"/>
        <v>5918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f t="shared" ref="C18:L18" si="12">SUM(C46,C75)</f>
        <v>4032</v>
      </c>
      <c r="D18" s="30">
        <f t="shared" si="12"/>
        <v>3724</v>
      </c>
      <c r="E18" s="30">
        <f t="shared" si="12"/>
        <v>2201</v>
      </c>
      <c r="F18" s="30">
        <f t="shared" si="12"/>
        <v>2469</v>
      </c>
      <c r="G18" s="30">
        <f t="shared" si="12"/>
        <v>1237</v>
      </c>
      <c r="H18" s="30">
        <f t="shared" si="12"/>
        <v>744</v>
      </c>
      <c r="I18" s="30">
        <f t="shared" si="12"/>
        <v>676</v>
      </c>
      <c r="J18" s="30">
        <f t="shared" si="12"/>
        <v>377</v>
      </c>
      <c r="K18" s="30">
        <f t="shared" si="12"/>
        <v>376</v>
      </c>
      <c r="L18" s="30">
        <f t="shared" si="12"/>
        <v>160</v>
      </c>
      <c r="M18" s="30">
        <f t="shared" si="2"/>
        <v>8522</v>
      </c>
      <c r="N18" s="30">
        <f t="shared" si="2"/>
        <v>7474</v>
      </c>
      <c r="O18" s="30">
        <f t="shared" si="3"/>
        <v>15996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f t="shared" ref="C19:L19" si="13">SUM(C47,C76)</f>
        <v>1924</v>
      </c>
      <c r="D19" s="30">
        <f t="shared" si="13"/>
        <v>2325</v>
      </c>
      <c r="E19" s="30">
        <f t="shared" si="13"/>
        <v>1110</v>
      </c>
      <c r="F19" s="30">
        <f t="shared" si="13"/>
        <v>1340</v>
      </c>
      <c r="G19" s="30">
        <f t="shared" si="13"/>
        <v>752</v>
      </c>
      <c r="H19" s="30">
        <f t="shared" si="13"/>
        <v>582</v>
      </c>
      <c r="I19" s="30">
        <f t="shared" si="13"/>
        <v>421</v>
      </c>
      <c r="J19" s="30">
        <f t="shared" si="13"/>
        <v>293</v>
      </c>
      <c r="K19" s="30">
        <f t="shared" si="13"/>
        <v>321</v>
      </c>
      <c r="L19" s="30">
        <f t="shared" si="13"/>
        <v>213</v>
      </c>
      <c r="M19" s="30">
        <f t="shared" si="2"/>
        <v>4528</v>
      </c>
      <c r="N19" s="30">
        <f t="shared" si="2"/>
        <v>4753</v>
      </c>
      <c r="O19" s="30">
        <f t="shared" si="3"/>
        <v>9281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f t="shared" ref="C20:L20" si="14">SUM(C48,C77)</f>
        <v>2605</v>
      </c>
      <c r="D20" s="30">
        <f t="shared" si="14"/>
        <v>2453</v>
      </c>
      <c r="E20" s="30">
        <f t="shared" si="14"/>
        <v>1410</v>
      </c>
      <c r="F20" s="30">
        <f t="shared" si="14"/>
        <v>1802</v>
      </c>
      <c r="G20" s="30">
        <f t="shared" si="14"/>
        <v>891</v>
      </c>
      <c r="H20" s="30">
        <f t="shared" si="14"/>
        <v>719</v>
      </c>
      <c r="I20" s="30">
        <f t="shared" si="14"/>
        <v>581</v>
      </c>
      <c r="J20" s="30">
        <f t="shared" si="14"/>
        <v>342</v>
      </c>
      <c r="K20" s="30">
        <f t="shared" si="14"/>
        <v>356</v>
      </c>
      <c r="L20" s="30">
        <f t="shared" si="14"/>
        <v>279</v>
      </c>
      <c r="M20" s="30">
        <f t="shared" si="2"/>
        <v>5843</v>
      </c>
      <c r="N20" s="30">
        <f t="shared" si="2"/>
        <v>5595</v>
      </c>
      <c r="O20" s="30">
        <f t="shared" si="3"/>
        <v>11438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f t="shared" ref="C21:L21" si="15">SUM(C49,C78)</f>
        <v>1685</v>
      </c>
      <c r="D21" s="30">
        <f t="shared" si="15"/>
        <v>2352</v>
      </c>
      <c r="E21" s="30">
        <f t="shared" si="15"/>
        <v>1659</v>
      </c>
      <c r="F21" s="30">
        <f t="shared" si="15"/>
        <v>1467</v>
      </c>
      <c r="G21" s="30">
        <f t="shared" si="15"/>
        <v>934</v>
      </c>
      <c r="H21" s="30">
        <f t="shared" si="15"/>
        <v>706</v>
      </c>
      <c r="I21" s="30">
        <f t="shared" si="15"/>
        <v>518</v>
      </c>
      <c r="J21" s="30">
        <f t="shared" si="15"/>
        <v>354</v>
      </c>
      <c r="K21" s="30">
        <f t="shared" si="15"/>
        <v>282</v>
      </c>
      <c r="L21" s="30">
        <f t="shared" si="15"/>
        <v>345</v>
      </c>
      <c r="M21" s="30">
        <f t="shared" si="2"/>
        <v>5078</v>
      </c>
      <c r="N21" s="30">
        <f t="shared" si="2"/>
        <v>5224</v>
      </c>
      <c r="O21" s="30">
        <f t="shared" si="3"/>
        <v>10302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f t="shared" ref="C22:L22" si="16">SUM(C50,C79)</f>
        <v>993</v>
      </c>
      <c r="D22" s="30">
        <f t="shared" si="16"/>
        <v>1316</v>
      </c>
      <c r="E22" s="30">
        <f t="shared" si="16"/>
        <v>672</v>
      </c>
      <c r="F22" s="30">
        <f t="shared" si="16"/>
        <v>556</v>
      </c>
      <c r="G22" s="30">
        <f t="shared" si="16"/>
        <v>453</v>
      </c>
      <c r="H22" s="30">
        <f t="shared" si="16"/>
        <v>332</v>
      </c>
      <c r="I22" s="30">
        <f t="shared" si="16"/>
        <v>355</v>
      </c>
      <c r="J22" s="30">
        <f t="shared" si="16"/>
        <v>194</v>
      </c>
      <c r="K22" s="30">
        <f t="shared" si="16"/>
        <v>214</v>
      </c>
      <c r="L22" s="30">
        <f t="shared" si="16"/>
        <v>72</v>
      </c>
      <c r="M22" s="30">
        <f t="shared" si="2"/>
        <v>2687</v>
      </c>
      <c r="N22" s="30">
        <f t="shared" si="2"/>
        <v>2470</v>
      </c>
      <c r="O22" s="30">
        <f t="shared" si="3"/>
        <v>5157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f t="shared" ref="C23:L23" si="17">SUM(C51,C80)</f>
        <v>1606</v>
      </c>
      <c r="D23" s="30">
        <f t="shared" si="17"/>
        <v>1884</v>
      </c>
      <c r="E23" s="30">
        <f t="shared" si="17"/>
        <v>1196</v>
      </c>
      <c r="F23" s="30">
        <f t="shared" si="17"/>
        <v>586</v>
      </c>
      <c r="G23" s="30">
        <f t="shared" si="17"/>
        <v>524</v>
      </c>
      <c r="H23" s="30">
        <f t="shared" si="17"/>
        <v>252</v>
      </c>
      <c r="I23" s="30">
        <f t="shared" si="17"/>
        <v>269</v>
      </c>
      <c r="J23" s="30">
        <f t="shared" si="17"/>
        <v>128</v>
      </c>
      <c r="K23" s="30">
        <f t="shared" si="17"/>
        <v>179</v>
      </c>
      <c r="L23" s="30">
        <f t="shared" si="17"/>
        <v>52</v>
      </c>
      <c r="M23" s="30">
        <f t="shared" si="2"/>
        <v>3774</v>
      </c>
      <c r="N23" s="30">
        <f t="shared" si="2"/>
        <v>2902</v>
      </c>
      <c r="O23" s="30">
        <f t="shared" si="3"/>
        <v>6676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f t="shared" ref="C24:L24" si="18">SUM(C52,C81)</f>
        <v>3587</v>
      </c>
      <c r="D24" s="30">
        <f t="shared" si="18"/>
        <v>3239</v>
      </c>
      <c r="E24" s="30">
        <f t="shared" si="18"/>
        <v>2183</v>
      </c>
      <c r="F24" s="30">
        <f t="shared" si="18"/>
        <v>2057</v>
      </c>
      <c r="G24" s="30">
        <f t="shared" si="18"/>
        <v>1441</v>
      </c>
      <c r="H24" s="30">
        <f t="shared" si="18"/>
        <v>1138</v>
      </c>
      <c r="I24" s="30">
        <f t="shared" si="18"/>
        <v>887</v>
      </c>
      <c r="J24" s="30">
        <f t="shared" si="18"/>
        <v>581</v>
      </c>
      <c r="K24" s="30">
        <f t="shared" si="18"/>
        <v>488</v>
      </c>
      <c r="L24" s="30">
        <f t="shared" si="18"/>
        <v>336</v>
      </c>
      <c r="M24" s="30">
        <f t="shared" si="2"/>
        <v>8586</v>
      </c>
      <c r="N24" s="30">
        <f t="shared" si="2"/>
        <v>7351</v>
      </c>
      <c r="O24" s="30">
        <f t="shared" si="3"/>
        <v>15937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f t="shared" ref="C25:L25" si="19">SUM(C53,C82)</f>
        <v>1035</v>
      </c>
      <c r="D25" s="30">
        <f t="shared" si="19"/>
        <v>1202</v>
      </c>
      <c r="E25" s="30">
        <f t="shared" si="19"/>
        <v>678</v>
      </c>
      <c r="F25" s="30">
        <f t="shared" si="19"/>
        <v>606</v>
      </c>
      <c r="G25" s="30">
        <f t="shared" si="19"/>
        <v>398</v>
      </c>
      <c r="H25" s="30">
        <f t="shared" si="19"/>
        <v>288</v>
      </c>
      <c r="I25" s="30">
        <f t="shared" si="19"/>
        <v>381</v>
      </c>
      <c r="J25" s="30">
        <f t="shared" si="19"/>
        <v>110</v>
      </c>
      <c r="K25" s="30">
        <f t="shared" si="19"/>
        <v>150</v>
      </c>
      <c r="L25" s="30">
        <f t="shared" si="19"/>
        <v>25</v>
      </c>
      <c r="M25" s="30">
        <f t="shared" si="2"/>
        <v>2642</v>
      </c>
      <c r="N25" s="30">
        <f t="shared" si="2"/>
        <v>2231</v>
      </c>
      <c r="O25" s="30">
        <f t="shared" si="3"/>
        <v>4873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0">
        <f t="shared" ref="C26:L26" si="20">SUM(C54,C83)</f>
        <v>4155</v>
      </c>
      <c r="D26" s="30">
        <f t="shared" si="20"/>
        <v>4383</v>
      </c>
      <c r="E26" s="30">
        <f t="shared" si="20"/>
        <v>2732</v>
      </c>
      <c r="F26" s="30">
        <f t="shared" si="20"/>
        <v>2291</v>
      </c>
      <c r="G26" s="30">
        <f t="shared" si="20"/>
        <v>1460</v>
      </c>
      <c r="H26" s="30">
        <f t="shared" si="20"/>
        <v>881</v>
      </c>
      <c r="I26" s="30">
        <f t="shared" si="20"/>
        <v>1009</v>
      </c>
      <c r="J26" s="30">
        <f t="shared" si="20"/>
        <v>456</v>
      </c>
      <c r="K26" s="30">
        <f t="shared" si="20"/>
        <v>526</v>
      </c>
      <c r="L26" s="30">
        <f t="shared" si="20"/>
        <v>206</v>
      </c>
      <c r="M26" s="30">
        <f t="shared" si="2"/>
        <v>9882</v>
      </c>
      <c r="N26" s="30">
        <f t="shared" si="2"/>
        <v>8217</v>
      </c>
      <c r="O26" s="30">
        <f t="shared" si="3"/>
        <v>18099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39937</v>
      </c>
      <c r="D27" s="24">
        <f t="shared" ref="D27:O27" si="21">SUM(D8:D26)</f>
        <v>43793</v>
      </c>
      <c r="E27" s="24">
        <f t="shared" si="21"/>
        <v>22354</v>
      </c>
      <c r="F27" s="24">
        <f t="shared" si="21"/>
        <v>22356</v>
      </c>
      <c r="G27" s="24">
        <f t="shared" si="21"/>
        <v>13173</v>
      </c>
      <c r="H27" s="24">
        <f t="shared" si="21"/>
        <v>8808</v>
      </c>
      <c r="I27" s="24">
        <f t="shared" si="21"/>
        <v>7676</v>
      </c>
      <c r="J27" s="24">
        <f t="shared" si="21"/>
        <v>4703</v>
      </c>
      <c r="K27" s="24">
        <f t="shared" si="21"/>
        <v>6019</v>
      </c>
      <c r="L27" s="24">
        <f t="shared" si="21"/>
        <v>3447</v>
      </c>
      <c r="M27" s="24">
        <f t="shared" si="21"/>
        <v>89159</v>
      </c>
      <c r="N27" s="24">
        <f t="shared" si="21"/>
        <v>83107</v>
      </c>
      <c r="O27" s="24">
        <f t="shared" si="21"/>
        <v>172266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71"/>
      <c r="B28" s="27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549" t="s">
        <v>543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50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409.5">
      <c r="A30" s="570" t="s">
        <v>741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25">
      <c r="A31" s="562" t="s">
        <v>520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31" t="s">
        <v>691</v>
      </c>
      <c r="Q31" s="531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>
      <c r="A32" s="563" t="s">
        <v>0</v>
      </c>
      <c r="B32" s="563"/>
      <c r="C32" s="552" t="s">
        <v>273</v>
      </c>
      <c r="D32" s="552"/>
      <c r="E32" s="552" t="s">
        <v>275</v>
      </c>
      <c r="F32" s="552"/>
      <c r="G32" s="552" t="s">
        <v>74</v>
      </c>
      <c r="H32" s="552"/>
      <c r="I32" s="552" t="s">
        <v>75</v>
      </c>
      <c r="J32" s="552"/>
      <c r="K32" s="552" t="s">
        <v>76</v>
      </c>
      <c r="L32" s="552"/>
      <c r="M32" s="552" t="s">
        <v>8</v>
      </c>
      <c r="N32" s="552"/>
      <c r="O32" s="552"/>
      <c r="P32" s="566" t="s">
        <v>683</v>
      </c>
      <c r="Q32" s="566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>
      <c r="A33" s="564"/>
      <c r="B33" s="564"/>
      <c r="C33" s="554" t="s">
        <v>93</v>
      </c>
      <c r="D33" s="554"/>
      <c r="E33" s="554" t="s">
        <v>96</v>
      </c>
      <c r="F33" s="554"/>
      <c r="G33" s="554" t="s">
        <v>84</v>
      </c>
      <c r="H33" s="554"/>
      <c r="I33" s="554" t="s">
        <v>85</v>
      </c>
      <c r="J33" s="554"/>
      <c r="K33" s="554" t="s">
        <v>86</v>
      </c>
      <c r="L33" s="554"/>
      <c r="M33" s="554" t="s">
        <v>12</v>
      </c>
      <c r="N33" s="554"/>
      <c r="O33" s="554"/>
      <c r="P33" s="567"/>
      <c r="Q33" s="567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>
      <c r="A34" s="564"/>
      <c r="B34" s="564"/>
      <c r="C34" s="291" t="s">
        <v>88</v>
      </c>
      <c r="D34" s="291" t="s">
        <v>43</v>
      </c>
      <c r="E34" s="291" t="s">
        <v>88</v>
      </c>
      <c r="F34" s="291" t="s">
        <v>43</v>
      </c>
      <c r="G34" s="291" t="s">
        <v>88</v>
      </c>
      <c r="H34" s="291" t="s">
        <v>43</v>
      </c>
      <c r="I34" s="291" t="s">
        <v>88</v>
      </c>
      <c r="J34" s="291" t="s">
        <v>43</v>
      </c>
      <c r="K34" s="291" t="s">
        <v>88</v>
      </c>
      <c r="L34" s="291" t="s">
        <v>43</v>
      </c>
      <c r="M34" s="291" t="s">
        <v>88</v>
      </c>
      <c r="N34" s="291" t="s">
        <v>43</v>
      </c>
      <c r="O34" s="291" t="s">
        <v>94</v>
      </c>
      <c r="P34" s="567"/>
      <c r="Q34" s="567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>
      <c r="A35" s="565"/>
      <c r="B35" s="565"/>
      <c r="C35" s="309" t="s">
        <v>13</v>
      </c>
      <c r="D35" s="309" t="s">
        <v>10</v>
      </c>
      <c r="E35" s="309" t="s">
        <v>9</v>
      </c>
      <c r="F35" s="309" t="s">
        <v>10</v>
      </c>
      <c r="G35" s="309" t="s">
        <v>13</v>
      </c>
      <c r="H35" s="309" t="s">
        <v>10</v>
      </c>
      <c r="I35" s="309" t="s">
        <v>13</v>
      </c>
      <c r="J35" s="309" t="s">
        <v>10</v>
      </c>
      <c r="K35" s="309" t="s">
        <v>13</v>
      </c>
      <c r="L35" s="309" t="s">
        <v>10</v>
      </c>
      <c r="M35" s="309" t="s">
        <v>13</v>
      </c>
      <c r="N35" s="309" t="s">
        <v>10</v>
      </c>
      <c r="O35" s="309" t="s">
        <v>12</v>
      </c>
      <c r="P35" s="568"/>
      <c r="Q35" s="568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>
      <c r="A36" s="560" t="s">
        <v>14</v>
      </c>
      <c r="B36" s="560"/>
      <c r="C36" s="30">
        <v>391</v>
      </c>
      <c r="D36" s="30">
        <v>202</v>
      </c>
      <c r="E36" s="30">
        <v>300</v>
      </c>
      <c r="F36" s="30">
        <v>630</v>
      </c>
      <c r="G36" s="30">
        <v>512</v>
      </c>
      <c r="H36" s="30">
        <v>140</v>
      </c>
      <c r="I36" s="30">
        <v>240</v>
      </c>
      <c r="J36" s="30">
        <v>152</v>
      </c>
      <c r="K36" s="30">
        <v>1226</v>
      </c>
      <c r="L36" s="30">
        <v>389</v>
      </c>
      <c r="M36" s="30">
        <f>SUM(C36,E36,G36,I36,K36)</f>
        <v>2669</v>
      </c>
      <c r="N36" s="30">
        <f>SUM(D36,F36,H36,J36,L36)</f>
        <v>1513</v>
      </c>
      <c r="O36" s="30">
        <f>SUM(M36:N36)</f>
        <v>4182</v>
      </c>
      <c r="P36" s="507" t="s">
        <v>15</v>
      </c>
      <c r="Q36" s="507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>
      <c r="A37" s="553" t="s">
        <v>16</v>
      </c>
      <c r="B37" s="553"/>
      <c r="C37" s="30">
        <v>1233</v>
      </c>
      <c r="D37" s="30">
        <v>1534</v>
      </c>
      <c r="E37" s="30">
        <v>590</v>
      </c>
      <c r="F37" s="30">
        <v>892</v>
      </c>
      <c r="G37" s="30">
        <v>375</v>
      </c>
      <c r="H37" s="30">
        <v>244</v>
      </c>
      <c r="I37" s="30">
        <v>154</v>
      </c>
      <c r="J37" s="30">
        <v>92</v>
      </c>
      <c r="K37" s="30">
        <v>49</v>
      </c>
      <c r="L37" s="30">
        <v>60</v>
      </c>
      <c r="M37" s="30">
        <f t="shared" ref="M37:N54" si="22">SUM(C37,E37,G37,I37,K37)</f>
        <v>2401</v>
      </c>
      <c r="N37" s="30">
        <f t="shared" si="22"/>
        <v>2822</v>
      </c>
      <c r="O37" s="30">
        <f t="shared" ref="O37:O54" si="23">SUM(M37:N37)</f>
        <v>5223</v>
      </c>
      <c r="P37" s="509" t="s">
        <v>17</v>
      </c>
      <c r="Q37" s="509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>
      <c r="A38" s="553" t="s">
        <v>18</v>
      </c>
      <c r="B38" s="553"/>
      <c r="C38" s="30">
        <v>1394</v>
      </c>
      <c r="D38" s="30">
        <v>2184</v>
      </c>
      <c r="E38" s="30">
        <v>769</v>
      </c>
      <c r="F38" s="30">
        <v>753</v>
      </c>
      <c r="G38" s="30">
        <v>430</v>
      </c>
      <c r="H38" s="30">
        <v>331</v>
      </c>
      <c r="I38" s="30">
        <v>198</v>
      </c>
      <c r="J38" s="30">
        <v>122</v>
      </c>
      <c r="K38" s="30">
        <v>63</v>
      </c>
      <c r="L38" s="30">
        <v>56</v>
      </c>
      <c r="M38" s="30">
        <f t="shared" si="22"/>
        <v>2854</v>
      </c>
      <c r="N38" s="30">
        <f t="shared" si="22"/>
        <v>3446</v>
      </c>
      <c r="O38" s="30">
        <f t="shared" si="23"/>
        <v>6300</v>
      </c>
      <c r="P38" s="509" t="s">
        <v>19</v>
      </c>
      <c r="Q38" s="509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59.25">
      <c r="A39" s="555" t="s">
        <v>20</v>
      </c>
      <c r="B39" s="272" t="s">
        <v>498</v>
      </c>
      <c r="C39" s="30">
        <v>1085</v>
      </c>
      <c r="D39" s="30">
        <v>2006</v>
      </c>
      <c r="E39" s="30">
        <v>492</v>
      </c>
      <c r="F39" s="30">
        <v>516</v>
      </c>
      <c r="G39" s="30">
        <v>173</v>
      </c>
      <c r="H39" s="30">
        <v>153</v>
      </c>
      <c r="I39" s="30">
        <v>107</v>
      </c>
      <c r="J39" s="30">
        <v>64</v>
      </c>
      <c r="K39" s="30">
        <v>43</v>
      </c>
      <c r="L39" s="30">
        <v>17</v>
      </c>
      <c r="M39" s="30">
        <f t="shared" si="22"/>
        <v>1900</v>
      </c>
      <c r="N39" s="30">
        <f t="shared" si="22"/>
        <v>2756</v>
      </c>
      <c r="O39" s="30">
        <f t="shared" si="23"/>
        <v>4656</v>
      </c>
      <c r="P39" s="267" t="s">
        <v>44</v>
      </c>
      <c r="Q39" s="513" t="s">
        <v>455</v>
      </c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25">
      <c r="A40" s="556"/>
      <c r="B40" s="272" t="s">
        <v>499</v>
      </c>
      <c r="C40" s="30">
        <v>1815</v>
      </c>
      <c r="D40" s="30">
        <v>2761</v>
      </c>
      <c r="E40" s="30">
        <v>500</v>
      </c>
      <c r="F40" s="30">
        <v>994</v>
      </c>
      <c r="G40" s="30">
        <v>225</v>
      </c>
      <c r="H40" s="30">
        <v>256</v>
      </c>
      <c r="I40" s="30">
        <v>103</v>
      </c>
      <c r="J40" s="30">
        <v>94</v>
      </c>
      <c r="K40" s="30">
        <v>53</v>
      </c>
      <c r="L40" s="30">
        <v>27</v>
      </c>
      <c r="M40" s="30">
        <f t="shared" si="22"/>
        <v>2696</v>
      </c>
      <c r="N40" s="30">
        <f t="shared" si="22"/>
        <v>4132</v>
      </c>
      <c r="O40" s="30">
        <f t="shared" si="23"/>
        <v>6828</v>
      </c>
      <c r="P40" s="267" t="s">
        <v>45</v>
      </c>
      <c r="Q40" s="514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>
      <c r="A41" s="556"/>
      <c r="B41" s="272" t="s">
        <v>500</v>
      </c>
      <c r="C41" s="30">
        <v>508</v>
      </c>
      <c r="D41" s="30">
        <v>750</v>
      </c>
      <c r="E41" s="30">
        <v>362</v>
      </c>
      <c r="F41" s="30">
        <v>598</v>
      </c>
      <c r="G41" s="30">
        <v>150</v>
      </c>
      <c r="H41" s="30">
        <v>153</v>
      </c>
      <c r="I41" s="30">
        <v>93</v>
      </c>
      <c r="J41" s="30">
        <v>88</v>
      </c>
      <c r="K41" s="30">
        <v>31</v>
      </c>
      <c r="L41" s="30">
        <v>64</v>
      </c>
      <c r="M41" s="30">
        <f t="shared" si="22"/>
        <v>1144</v>
      </c>
      <c r="N41" s="30">
        <f t="shared" si="22"/>
        <v>1653</v>
      </c>
      <c r="O41" s="30">
        <f t="shared" si="23"/>
        <v>2797</v>
      </c>
      <c r="P41" s="267" t="s">
        <v>46</v>
      </c>
      <c r="Q41" s="514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>
      <c r="A42" s="556"/>
      <c r="B42" s="272" t="s">
        <v>457</v>
      </c>
      <c r="C42" s="30">
        <v>1189</v>
      </c>
      <c r="D42" s="30">
        <v>1689</v>
      </c>
      <c r="E42" s="30">
        <v>497</v>
      </c>
      <c r="F42" s="30">
        <v>468</v>
      </c>
      <c r="G42" s="30">
        <v>166</v>
      </c>
      <c r="H42" s="30">
        <v>149</v>
      </c>
      <c r="I42" s="30">
        <v>48</v>
      </c>
      <c r="J42" s="30">
        <v>40</v>
      </c>
      <c r="K42" s="30">
        <v>22</v>
      </c>
      <c r="L42" s="30">
        <v>29</v>
      </c>
      <c r="M42" s="30">
        <f t="shared" si="22"/>
        <v>1922</v>
      </c>
      <c r="N42" s="30">
        <f t="shared" si="22"/>
        <v>2375</v>
      </c>
      <c r="O42" s="30">
        <f t="shared" si="23"/>
        <v>4297</v>
      </c>
      <c r="P42" s="267" t="s">
        <v>47</v>
      </c>
      <c r="Q42" s="514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>
      <c r="A43" s="556"/>
      <c r="B43" s="272" t="s">
        <v>458</v>
      </c>
      <c r="C43" s="30">
        <v>1139</v>
      </c>
      <c r="D43" s="30">
        <v>2323</v>
      </c>
      <c r="E43" s="30">
        <v>359</v>
      </c>
      <c r="F43" s="30">
        <v>490</v>
      </c>
      <c r="G43" s="30">
        <v>244</v>
      </c>
      <c r="H43" s="30">
        <v>199</v>
      </c>
      <c r="I43" s="30">
        <v>86</v>
      </c>
      <c r="J43" s="30">
        <v>88</v>
      </c>
      <c r="K43" s="30">
        <v>37</v>
      </c>
      <c r="L43" s="30">
        <v>62</v>
      </c>
      <c r="M43" s="30">
        <f t="shared" si="22"/>
        <v>1865</v>
      </c>
      <c r="N43" s="30">
        <f t="shared" si="22"/>
        <v>3162</v>
      </c>
      <c r="O43" s="30">
        <f t="shared" si="23"/>
        <v>5027</v>
      </c>
      <c r="P43" s="267" t="s">
        <v>48</v>
      </c>
      <c r="Q43" s="514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>
      <c r="A44" s="557"/>
      <c r="B44" s="272" t="s">
        <v>459</v>
      </c>
      <c r="C44" s="30">
        <v>724</v>
      </c>
      <c r="D44" s="30">
        <v>1211</v>
      </c>
      <c r="E44" s="30">
        <v>455</v>
      </c>
      <c r="F44" s="30">
        <v>760</v>
      </c>
      <c r="G44" s="30">
        <v>216</v>
      </c>
      <c r="H44" s="30">
        <v>227</v>
      </c>
      <c r="I44" s="30">
        <v>85</v>
      </c>
      <c r="J44" s="30">
        <v>69</v>
      </c>
      <c r="K44" s="30">
        <v>36</v>
      </c>
      <c r="L44" s="30">
        <v>27</v>
      </c>
      <c r="M44" s="30">
        <f t="shared" si="22"/>
        <v>1516</v>
      </c>
      <c r="N44" s="30">
        <f t="shared" si="22"/>
        <v>2294</v>
      </c>
      <c r="O44" s="30">
        <f t="shared" si="23"/>
        <v>3810</v>
      </c>
      <c r="P44" s="267" t="s">
        <v>49</v>
      </c>
      <c r="Q44" s="515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>
      <c r="A45" s="553" t="s">
        <v>483</v>
      </c>
      <c r="B45" s="553"/>
      <c r="C45" s="30">
        <v>922</v>
      </c>
      <c r="D45" s="30">
        <v>1150</v>
      </c>
      <c r="E45" s="30">
        <v>578</v>
      </c>
      <c r="F45" s="30">
        <v>672</v>
      </c>
      <c r="G45" s="30">
        <v>308</v>
      </c>
      <c r="H45" s="30">
        <v>339</v>
      </c>
      <c r="I45" s="30">
        <v>187</v>
      </c>
      <c r="J45" s="30">
        <v>210</v>
      </c>
      <c r="K45" s="30">
        <v>111</v>
      </c>
      <c r="L45" s="30">
        <v>67</v>
      </c>
      <c r="M45" s="30">
        <f t="shared" si="22"/>
        <v>2106</v>
      </c>
      <c r="N45" s="30">
        <f t="shared" si="22"/>
        <v>2438</v>
      </c>
      <c r="O45" s="30">
        <f t="shared" si="23"/>
        <v>4544</v>
      </c>
      <c r="P45" s="509" t="s">
        <v>682</v>
      </c>
      <c r="Q45" s="509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>
      <c r="A46" s="553" t="s">
        <v>22</v>
      </c>
      <c r="B46" s="553"/>
      <c r="C46" s="30">
        <v>2461</v>
      </c>
      <c r="D46" s="30">
        <v>2737</v>
      </c>
      <c r="E46" s="30">
        <v>1233</v>
      </c>
      <c r="F46" s="30">
        <v>1713</v>
      </c>
      <c r="G46" s="30">
        <v>655</v>
      </c>
      <c r="H46" s="30">
        <v>472</v>
      </c>
      <c r="I46" s="30">
        <v>366</v>
      </c>
      <c r="J46" s="30">
        <v>241</v>
      </c>
      <c r="K46" s="30">
        <v>215</v>
      </c>
      <c r="L46" s="30">
        <v>93</v>
      </c>
      <c r="M46" s="30">
        <f t="shared" si="22"/>
        <v>4930</v>
      </c>
      <c r="N46" s="30">
        <f t="shared" si="22"/>
        <v>5256</v>
      </c>
      <c r="O46" s="30">
        <f t="shared" si="23"/>
        <v>10186</v>
      </c>
      <c r="P46" s="509" t="s">
        <v>50</v>
      </c>
      <c r="Q46" s="509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>
      <c r="A47" s="553" t="s">
        <v>23</v>
      </c>
      <c r="B47" s="553"/>
      <c r="C47" s="30">
        <v>1147</v>
      </c>
      <c r="D47" s="30">
        <v>1676</v>
      </c>
      <c r="E47" s="30">
        <v>460</v>
      </c>
      <c r="F47" s="30">
        <v>798</v>
      </c>
      <c r="G47" s="30">
        <v>316</v>
      </c>
      <c r="H47" s="30">
        <v>275</v>
      </c>
      <c r="I47" s="30">
        <v>138</v>
      </c>
      <c r="J47" s="30">
        <v>129</v>
      </c>
      <c r="K47" s="30">
        <v>90</v>
      </c>
      <c r="L47" s="30">
        <v>96</v>
      </c>
      <c r="M47" s="30">
        <f t="shared" si="22"/>
        <v>2151</v>
      </c>
      <c r="N47" s="30">
        <f t="shared" si="22"/>
        <v>2974</v>
      </c>
      <c r="O47" s="30">
        <f t="shared" si="23"/>
        <v>5125</v>
      </c>
      <c r="P47" s="509" t="s">
        <v>24</v>
      </c>
      <c r="Q47" s="509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>
      <c r="A48" s="553" t="s">
        <v>25</v>
      </c>
      <c r="B48" s="553"/>
      <c r="C48" s="30">
        <v>1741</v>
      </c>
      <c r="D48" s="30">
        <v>1975</v>
      </c>
      <c r="E48" s="30">
        <v>846</v>
      </c>
      <c r="F48" s="30">
        <v>1390</v>
      </c>
      <c r="G48" s="30">
        <v>477</v>
      </c>
      <c r="H48" s="30">
        <v>490</v>
      </c>
      <c r="I48" s="30">
        <v>304</v>
      </c>
      <c r="J48" s="30">
        <v>228</v>
      </c>
      <c r="K48" s="30">
        <v>165</v>
      </c>
      <c r="L48" s="30">
        <v>195</v>
      </c>
      <c r="M48" s="30">
        <f t="shared" si="22"/>
        <v>3533</v>
      </c>
      <c r="N48" s="30">
        <f t="shared" si="22"/>
        <v>4278</v>
      </c>
      <c r="O48" s="30">
        <f t="shared" si="23"/>
        <v>7811</v>
      </c>
      <c r="P48" s="509" t="s">
        <v>51</v>
      </c>
      <c r="Q48" s="509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>
      <c r="A49" s="553" t="s">
        <v>65</v>
      </c>
      <c r="B49" s="553"/>
      <c r="C49" s="30">
        <v>1052</v>
      </c>
      <c r="D49" s="30">
        <v>1724</v>
      </c>
      <c r="E49" s="30">
        <v>943</v>
      </c>
      <c r="F49" s="30">
        <v>1047</v>
      </c>
      <c r="G49" s="30">
        <v>518</v>
      </c>
      <c r="H49" s="30">
        <v>472</v>
      </c>
      <c r="I49" s="30">
        <v>261</v>
      </c>
      <c r="J49" s="30">
        <v>222</v>
      </c>
      <c r="K49" s="30">
        <v>164</v>
      </c>
      <c r="L49" s="30">
        <v>237</v>
      </c>
      <c r="M49" s="30">
        <f t="shared" si="22"/>
        <v>2938</v>
      </c>
      <c r="N49" s="30">
        <f t="shared" si="22"/>
        <v>3702</v>
      </c>
      <c r="O49" s="30">
        <f t="shared" si="23"/>
        <v>6640</v>
      </c>
      <c r="P49" s="509" t="s">
        <v>52</v>
      </c>
      <c r="Q49" s="509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>
      <c r="A50" s="553" t="s">
        <v>27</v>
      </c>
      <c r="B50" s="553"/>
      <c r="C50" s="30">
        <v>524</v>
      </c>
      <c r="D50" s="30">
        <v>860</v>
      </c>
      <c r="E50" s="30">
        <v>280</v>
      </c>
      <c r="F50" s="30">
        <v>284</v>
      </c>
      <c r="G50" s="30">
        <v>163</v>
      </c>
      <c r="H50" s="30">
        <v>169</v>
      </c>
      <c r="I50" s="30">
        <v>115</v>
      </c>
      <c r="J50" s="30">
        <v>143</v>
      </c>
      <c r="K50" s="30">
        <v>85</v>
      </c>
      <c r="L50" s="30">
        <v>46</v>
      </c>
      <c r="M50" s="30">
        <f t="shared" si="22"/>
        <v>1167</v>
      </c>
      <c r="N50" s="30">
        <f t="shared" si="22"/>
        <v>1502</v>
      </c>
      <c r="O50" s="30">
        <f t="shared" si="23"/>
        <v>2669</v>
      </c>
      <c r="P50" s="509" t="s">
        <v>28</v>
      </c>
      <c r="Q50" s="509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>
      <c r="A51" s="553" t="s">
        <v>29</v>
      </c>
      <c r="B51" s="553"/>
      <c r="C51" s="30">
        <v>1101</v>
      </c>
      <c r="D51" s="30">
        <v>1491</v>
      </c>
      <c r="E51" s="30">
        <v>747</v>
      </c>
      <c r="F51" s="30">
        <v>453</v>
      </c>
      <c r="G51" s="30">
        <v>309</v>
      </c>
      <c r="H51" s="30">
        <v>177</v>
      </c>
      <c r="I51" s="30">
        <v>163</v>
      </c>
      <c r="J51" s="30">
        <v>102</v>
      </c>
      <c r="K51" s="30">
        <v>108</v>
      </c>
      <c r="L51" s="30">
        <v>38</v>
      </c>
      <c r="M51" s="30">
        <f t="shared" si="22"/>
        <v>2428</v>
      </c>
      <c r="N51" s="30">
        <f t="shared" si="22"/>
        <v>2261</v>
      </c>
      <c r="O51" s="30">
        <f t="shared" si="23"/>
        <v>4689</v>
      </c>
      <c r="P51" s="509" t="s">
        <v>30</v>
      </c>
      <c r="Q51" s="509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>
      <c r="A52" s="553" t="s">
        <v>31</v>
      </c>
      <c r="B52" s="553"/>
      <c r="C52" s="30">
        <v>2048</v>
      </c>
      <c r="D52" s="30">
        <v>2386</v>
      </c>
      <c r="E52" s="30">
        <v>1077</v>
      </c>
      <c r="F52" s="30">
        <v>1486</v>
      </c>
      <c r="G52" s="30">
        <v>706</v>
      </c>
      <c r="H52" s="30">
        <v>765</v>
      </c>
      <c r="I52" s="30">
        <v>451</v>
      </c>
      <c r="J52" s="30">
        <v>346</v>
      </c>
      <c r="K52" s="30">
        <v>207</v>
      </c>
      <c r="L52" s="30">
        <v>187</v>
      </c>
      <c r="M52" s="30">
        <f t="shared" si="22"/>
        <v>4489</v>
      </c>
      <c r="N52" s="30">
        <f t="shared" si="22"/>
        <v>5170</v>
      </c>
      <c r="O52" s="30">
        <f t="shared" si="23"/>
        <v>9659</v>
      </c>
      <c r="P52" s="509" t="s">
        <v>32</v>
      </c>
      <c r="Q52" s="509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>
      <c r="A53" s="553" t="s">
        <v>33</v>
      </c>
      <c r="B53" s="553"/>
      <c r="C53" s="30">
        <v>473</v>
      </c>
      <c r="D53" s="30">
        <v>604</v>
      </c>
      <c r="E53" s="30">
        <v>347</v>
      </c>
      <c r="F53" s="30">
        <v>297</v>
      </c>
      <c r="G53" s="30">
        <v>190</v>
      </c>
      <c r="H53" s="30">
        <v>112</v>
      </c>
      <c r="I53" s="30">
        <v>221</v>
      </c>
      <c r="J53" s="30">
        <v>31</v>
      </c>
      <c r="K53" s="30">
        <v>121</v>
      </c>
      <c r="L53" s="30">
        <v>9</v>
      </c>
      <c r="M53" s="30">
        <f t="shared" si="22"/>
        <v>1352</v>
      </c>
      <c r="N53" s="30">
        <f t="shared" si="22"/>
        <v>1053</v>
      </c>
      <c r="O53" s="30">
        <f t="shared" si="23"/>
        <v>2405</v>
      </c>
      <c r="P53" s="509" t="s">
        <v>34</v>
      </c>
      <c r="Q53" s="509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>
      <c r="A54" s="559" t="s">
        <v>35</v>
      </c>
      <c r="B54" s="559"/>
      <c r="C54" s="31">
        <v>1166</v>
      </c>
      <c r="D54" s="31">
        <v>2473</v>
      </c>
      <c r="E54" s="31">
        <v>643</v>
      </c>
      <c r="F54" s="31">
        <v>1099</v>
      </c>
      <c r="G54" s="31">
        <v>264</v>
      </c>
      <c r="H54" s="31">
        <v>384</v>
      </c>
      <c r="I54" s="31">
        <v>203</v>
      </c>
      <c r="J54" s="31">
        <v>184</v>
      </c>
      <c r="K54" s="31">
        <v>60</v>
      </c>
      <c r="L54" s="31">
        <v>70</v>
      </c>
      <c r="M54" s="30">
        <f t="shared" si="22"/>
        <v>2336</v>
      </c>
      <c r="N54" s="30">
        <f t="shared" si="22"/>
        <v>4210</v>
      </c>
      <c r="O54" s="30">
        <f t="shared" si="23"/>
        <v>6546</v>
      </c>
      <c r="P54" s="548" t="s">
        <v>53</v>
      </c>
      <c r="Q54" s="548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>
      <c r="A55" s="558" t="s">
        <v>8</v>
      </c>
      <c r="B55" s="558"/>
      <c r="C55" s="24">
        <f>SUM(C36:C54)</f>
        <v>22113</v>
      </c>
      <c r="D55" s="24">
        <f t="shared" ref="D55:O55" si="24">SUM(D36:D54)</f>
        <v>31736</v>
      </c>
      <c r="E55" s="24">
        <f t="shared" si="24"/>
        <v>11478</v>
      </c>
      <c r="F55" s="24">
        <f t="shared" si="24"/>
        <v>15340</v>
      </c>
      <c r="G55" s="24">
        <f t="shared" si="24"/>
        <v>6397</v>
      </c>
      <c r="H55" s="24">
        <f t="shared" si="24"/>
        <v>5507</v>
      </c>
      <c r="I55" s="24">
        <f t="shared" si="24"/>
        <v>3523</v>
      </c>
      <c r="J55" s="24">
        <f t="shared" si="24"/>
        <v>2645</v>
      </c>
      <c r="K55" s="24">
        <f t="shared" si="24"/>
        <v>2886</v>
      </c>
      <c r="L55" s="24">
        <f t="shared" si="24"/>
        <v>1769</v>
      </c>
      <c r="M55" s="24">
        <f t="shared" si="24"/>
        <v>46397</v>
      </c>
      <c r="N55" s="24">
        <f t="shared" si="24"/>
        <v>56997</v>
      </c>
      <c r="O55" s="24">
        <f t="shared" si="24"/>
        <v>103394</v>
      </c>
      <c r="P55" s="518" t="s">
        <v>456</v>
      </c>
      <c r="Q55" s="518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>
      <c r="A56" s="271"/>
      <c r="B56" s="27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74"/>
      <c r="Q56" s="274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>
      <c r="A57" s="271"/>
      <c r="B57" s="27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74"/>
      <c r="Q57" s="274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>
      <c r="A58" s="549" t="s">
        <v>696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50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409.5">
      <c r="A59" s="570" t="s">
        <v>742</v>
      </c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>
      <c r="A60" s="562" t="s">
        <v>520</v>
      </c>
      <c r="B60" s="562"/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31" t="s">
        <v>690</v>
      </c>
      <c r="Q60" s="531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25">
      <c r="A61" s="563" t="s">
        <v>0</v>
      </c>
      <c r="B61" s="563"/>
      <c r="C61" s="552" t="s">
        <v>273</v>
      </c>
      <c r="D61" s="552"/>
      <c r="E61" s="552" t="s">
        <v>275</v>
      </c>
      <c r="F61" s="552"/>
      <c r="G61" s="552" t="s">
        <v>74</v>
      </c>
      <c r="H61" s="552"/>
      <c r="I61" s="552" t="s">
        <v>75</v>
      </c>
      <c r="J61" s="552"/>
      <c r="K61" s="552" t="s">
        <v>76</v>
      </c>
      <c r="L61" s="552"/>
      <c r="M61" s="552" t="s">
        <v>8</v>
      </c>
      <c r="N61" s="552"/>
      <c r="O61" s="552"/>
      <c r="P61" s="566" t="s">
        <v>683</v>
      </c>
      <c r="Q61" s="566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>
      <c r="A62" s="564"/>
      <c r="B62" s="564"/>
      <c r="C62" s="554" t="s">
        <v>93</v>
      </c>
      <c r="D62" s="554"/>
      <c r="E62" s="554" t="s">
        <v>96</v>
      </c>
      <c r="F62" s="554"/>
      <c r="G62" s="554" t="s">
        <v>84</v>
      </c>
      <c r="H62" s="554"/>
      <c r="I62" s="554" t="s">
        <v>85</v>
      </c>
      <c r="J62" s="554"/>
      <c r="K62" s="554" t="s">
        <v>86</v>
      </c>
      <c r="L62" s="554"/>
      <c r="M62" s="554" t="s">
        <v>12</v>
      </c>
      <c r="N62" s="554"/>
      <c r="O62" s="554"/>
      <c r="P62" s="567"/>
      <c r="Q62" s="567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>
      <c r="A63" s="564"/>
      <c r="B63" s="564"/>
      <c r="C63" s="291" t="s">
        <v>88</v>
      </c>
      <c r="D63" s="291" t="s">
        <v>43</v>
      </c>
      <c r="E63" s="291" t="s">
        <v>88</v>
      </c>
      <c r="F63" s="291" t="s">
        <v>43</v>
      </c>
      <c r="G63" s="291" t="s">
        <v>88</v>
      </c>
      <c r="H63" s="291" t="s">
        <v>43</v>
      </c>
      <c r="I63" s="291" t="s">
        <v>88</v>
      </c>
      <c r="J63" s="291" t="s">
        <v>43</v>
      </c>
      <c r="K63" s="291" t="s">
        <v>88</v>
      </c>
      <c r="L63" s="291" t="s">
        <v>43</v>
      </c>
      <c r="M63" s="291" t="s">
        <v>88</v>
      </c>
      <c r="N63" s="291" t="s">
        <v>43</v>
      </c>
      <c r="O63" s="291" t="s">
        <v>94</v>
      </c>
      <c r="P63" s="567"/>
      <c r="Q63" s="567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>
      <c r="A64" s="565"/>
      <c r="B64" s="565"/>
      <c r="C64" s="309" t="s">
        <v>13</v>
      </c>
      <c r="D64" s="309" t="s">
        <v>10</v>
      </c>
      <c r="E64" s="309" t="s">
        <v>9</v>
      </c>
      <c r="F64" s="309" t="s">
        <v>10</v>
      </c>
      <c r="G64" s="309" t="s">
        <v>13</v>
      </c>
      <c r="H64" s="309" t="s">
        <v>10</v>
      </c>
      <c r="I64" s="309" t="s">
        <v>13</v>
      </c>
      <c r="J64" s="309" t="s">
        <v>10</v>
      </c>
      <c r="K64" s="309" t="s">
        <v>13</v>
      </c>
      <c r="L64" s="309" t="s">
        <v>10</v>
      </c>
      <c r="M64" s="309" t="s">
        <v>13</v>
      </c>
      <c r="N64" s="309" t="s">
        <v>10</v>
      </c>
      <c r="O64" s="309" t="s">
        <v>12</v>
      </c>
      <c r="P64" s="568"/>
      <c r="Q64" s="568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>
      <c r="A65" s="560" t="s">
        <v>14</v>
      </c>
      <c r="B65" s="560"/>
      <c r="C65" s="30">
        <v>748</v>
      </c>
      <c r="D65" s="30">
        <v>316</v>
      </c>
      <c r="E65" s="30">
        <v>241</v>
      </c>
      <c r="F65" s="30">
        <v>250</v>
      </c>
      <c r="G65" s="30">
        <v>357</v>
      </c>
      <c r="H65" s="30">
        <v>111</v>
      </c>
      <c r="I65" s="30">
        <v>217</v>
      </c>
      <c r="J65" s="30">
        <v>414</v>
      </c>
      <c r="K65" s="30">
        <v>1009</v>
      </c>
      <c r="L65" s="30">
        <v>766</v>
      </c>
      <c r="M65" s="30">
        <f>SUM(C65,E65,G65,I65,K65)</f>
        <v>2572</v>
      </c>
      <c r="N65" s="30">
        <f>SUM(D65,F65,H65,J65,L65)</f>
        <v>1857</v>
      </c>
      <c r="O65" s="30">
        <f>SUM(M65:N65)</f>
        <v>4429</v>
      </c>
      <c r="P65" s="507" t="s">
        <v>15</v>
      </c>
      <c r="Q65" s="507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>
      <c r="A66" s="553" t="s">
        <v>16</v>
      </c>
      <c r="B66" s="553"/>
      <c r="C66" s="30">
        <v>735</v>
      </c>
      <c r="D66" s="30">
        <v>701</v>
      </c>
      <c r="E66" s="30">
        <v>405</v>
      </c>
      <c r="F66" s="30">
        <v>386</v>
      </c>
      <c r="G66" s="30">
        <v>224</v>
      </c>
      <c r="H66" s="30">
        <v>155</v>
      </c>
      <c r="I66" s="30">
        <v>192</v>
      </c>
      <c r="J66" s="30">
        <v>73</v>
      </c>
      <c r="K66" s="30">
        <v>57</v>
      </c>
      <c r="L66" s="30">
        <v>33</v>
      </c>
      <c r="M66" s="30">
        <f t="shared" ref="M66:N83" si="25">SUM(C66,E66,G66,I66,K66)</f>
        <v>1613</v>
      </c>
      <c r="N66" s="30">
        <f t="shared" si="25"/>
        <v>1348</v>
      </c>
      <c r="O66" s="30">
        <f t="shared" ref="O66:O83" si="26">SUM(M66:N66)</f>
        <v>2961</v>
      </c>
      <c r="P66" s="509" t="s">
        <v>17</v>
      </c>
      <c r="Q66" s="509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>
      <c r="A67" s="553" t="s">
        <v>18</v>
      </c>
      <c r="B67" s="553"/>
      <c r="C67" s="30">
        <v>803</v>
      </c>
      <c r="D67" s="30">
        <v>569</v>
      </c>
      <c r="E67" s="30">
        <v>497</v>
      </c>
      <c r="F67" s="30">
        <v>311</v>
      </c>
      <c r="G67" s="30">
        <v>283</v>
      </c>
      <c r="H67" s="30">
        <v>120</v>
      </c>
      <c r="I67" s="30">
        <v>152</v>
      </c>
      <c r="J67" s="30">
        <v>71</v>
      </c>
      <c r="K67" s="30">
        <v>52</v>
      </c>
      <c r="L67" s="30">
        <v>23</v>
      </c>
      <c r="M67" s="30">
        <f t="shared" si="25"/>
        <v>1787</v>
      </c>
      <c r="N67" s="30">
        <f t="shared" si="25"/>
        <v>1094</v>
      </c>
      <c r="O67" s="30">
        <f t="shared" si="26"/>
        <v>2881</v>
      </c>
      <c r="P67" s="509" t="s">
        <v>19</v>
      </c>
      <c r="Q67" s="509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59.25">
      <c r="A68" s="555" t="s">
        <v>20</v>
      </c>
      <c r="B68" s="272" t="s">
        <v>498</v>
      </c>
      <c r="C68" s="30">
        <v>841</v>
      </c>
      <c r="D68" s="30">
        <v>694</v>
      </c>
      <c r="E68" s="30">
        <v>372</v>
      </c>
      <c r="F68" s="30">
        <v>266</v>
      </c>
      <c r="G68" s="30">
        <v>189</v>
      </c>
      <c r="H68" s="30">
        <v>100</v>
      </c>
      <c r="I68" s="30">
        <v>126</v>
      </c>
      <c r="J68" s="30">
        <v>46</v>
      </c>
      <c r="K68" s="30">
        <v>54</v>
      </c>
      <c r="L68" s="30">
        <v>14</v>
      </c>
      <c r="M68" s="30">
        <f t="shared" si="25"/>
        <v>1582</v>
      </c>
      <c r="N68" s="30">
        <f t="shared" si="25"/>
        <v>1120</v>
      </c>
      <c r="O68" s="30">
        <f t="shared" si="26"/>
        <v>2702</v>
      </c>
      <c r="P68" s="267" t="s">
        <v>44</v>
      </c>
      <c r="Q68" s="513" t="s">
        <v>455</v>
      </c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>
      <c r="A69" s="556"/>
      <c r="B69" s="272" t="s">
        <v>499</v>
      </c>
      <c r="C69" s="30">
        <v>1435</v>
      </c>
      <c r="D69" s="30">
        <v>962</v>
      </c>
      <c r="E69" s="30">
        <v>473</v>
      </c>
      <c r="F69" s="30">
        <v>339</v>
      </c>
      <c r="G69" s="30">
        <v>320</v>
      </c>
      <c r="H69" s="30">
        <v>108</v>
      </c>
      <c r="I69" s="30">
        <v>179</v>
      </c>
      <c r="J69" s="30">
        <v>70</v>
      </c>
      <c r="K69" s="30">
        <v>66</v>
      </c>
      <c r="L69" s="30">
        <v>29</v>
      </c>
      <c r="M69" s="30">
        <f t="shared" si="25"/>
        <v>2473</v>
      </c>
      <c r="N69" s="30">
        <f t="shared" si="25"/>
        <v>1508</v>
      </c>
      <c r="O69" s="30">
        <f t="shared" si="26"/>
        <v>3981</v>
      </c>
      <c r="P69" s="267" t="s">
        <v>45</v>
      </c>
      <c r="Q69" s="514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25">
      <c r="A70" s="556"/>
      <c r="B70" s="272" t="s">
        <v>500</v>
      </c>
      <c r="C70" s="30">
        <v>415</v>
      </c>
      <c r="D70" s="30">
        <v>196</v>
      </c>
      <c r="E70" s="30">
        <v>298</v>
      </c>
      <c r="F70" s="30">
        <v>103</v>
      </c>
      <c r="G70" s="30">
        <v>182</v>
      </c>
      <c r="H70" s="30">
        <v>62</v>
      </c>
      <c r="I70" s="30">
        <v>64</v>
      </c>
      <c r="J70" s="30">
        <v>32</v>
      </c>
      <c r="K70" s="30">
        <v>26</v>
      </c>
      <c r="L70" s="30">
        <v>18</v>
      </c>
      <c r="M70" s="30">
        <f t="shared" si="25"/>
        <v>985</v>
      </c>
      <c r="N70" s="30">
        <f t="shared" si="25"/>
        <v>411</v>
      </c>
      <c r="O70" s="30">
        <f t="shared" si="26"/>
        <v>1396</v>
      </c>
      <c r="P70" s="267" t="s">
        <v>46</v>
      </c>
      <c r="Q70" s="514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>
      <c r="A71" s="556"/>
      <c r="B71" s="272" t="s">
        <v>457</v>
      </c>
      <c r="C71" s="30">
        <v>906</v>
      </c>
      <c r="D71" s="30">
        <v>396</v>
      </c>
      <c r="E71" s="30">
        <v>322</v>
      </c>
      <c r="F71" s="30">
        <v>224</v>
      </c>
      <c r="G71" s="30">
        <v>129</v>
      </c>
      <c r="H71" s="30">
        <v>64</v>
      </c>
      <c r="I71" s="30">
        <v>50</v>
      </c>
      <c r="J71" s="30">
        <v>28</v>
      </c>
      <c r="K71" s="30">
        <v>19</v>
      </c>
      <c r="L71" s="30">
        <v>15</v>
      </c>
      <c r="M71" s="30">
        <f t="shared" si="25"/>
        <v>1426</v>
      </c>
      <c r="N71" s="30">
        <f t="shared" si="25"/>
        <v>727</v>
      </c>
      <c r="O71" s="30">
        <f t="shared" si="26"/>
        <v>2153</v>
      </c>
      <c r="P71" s="267" t="s">
        <v>47</v>
      </c>
      <c r="Q71" s="514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>
      <c r="A72" s="556"/>
      <c r="B72" s="272" t="s">
        <v>458</v>
      </c>
      <c r="C72" s="30">
        <v>1163</v>
      </c>
      <c r="D72" s="30">
        <v>773</v>
      </c>
      <c r="E72" s="30">
        <v>351</v>
      </c>
      <c r="F72" s="30">
        <v>253</v>
      </c>
      <c r="G72" s="30">
        <v>279</v>
      </c>
      <c r="H72" s="30">
        <v>103</v>
      </c>
      <c r="I72" s="30">
        <v>128</v>
      </c>
      <c r="J72" s="30">
        <v>44</v>
      </c>
      <c r="K72" s="30">
        <v>70</v>
      </c>
      <c r="L72" s="30">
        <v>28</v>
      </c>
      <c r="M72" s="30">
        <f t="shared" si="25"/>
        <v>1991</v>
      </c>
      <c r="N72" s="30">
        <f t="shared" si="25"/>
        <v>1201</v>
      </c>
      <c r="O72" s="30">
        <f t="shared" si="26"/>
        <v>3192</v>
      </c>
      <c r="P72" s="267" t="s">
        <v>48</v>
      </c>
      <c r="Q72" s="514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>
      <c r="A73" s="557"/>
      <c r="B73" s="272" t="s">
        <v>459</v>
      </c>
      <c r="C73" s="30">
        <v>427</v>
      </c>
      <c r="D73" s="30">
        <v>346</v>
      </c>
      <c r="E73" s="30">
        <v>362</v>
      </c>
      <c r="F73" s="30">
        <v>177</v>
      </c>
      <c r="G73" s="30">
        <v>195</v>
      </c>
      <c r="H73" s="30">
        <v>93</v>
      </c>
      <c r="I73" s="30">
        <v>78</v>
      </c>
      <c r="J73" s="30">
        <v>23</v>
      </c>
      <c r="K73" s="30">
        <v>53</v>
      </c>
      <c r="L73" s="30">
        <v>20</v>
      </c>
      <c r="M73" s="30">
        <f t="shared" si="25"/>
        <v>1115</v>
      </c>
      <c r="N73" s="30">
        <f t="shared" si="25"/>
        <v>659</v>
      </c>
      <c r="O73" s="30">
        <f t="shared" si="26"/>
        <v>1774</v>
      </c>
      <c r="P73" s="267" t="s">
        <v>49</v>
      </c>
      <c r="Q73" s="515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>
      <c r="A74" s="553" t="s">
        <v>483</v>
      </c>
      <c r="B74" s="553"/>
      <c r="C74" s="30">
        <v>442</v>
      </c>
      <c r="D74" s="30">
        <v>152</v>
      </c>
      <c r="E74" s="30">
        <v>290</v>
      </c>
      <c r="F74" s="30">
        <v>100</v>
      </c>
      <c r="G74" s="30">
        <v>126</v>
      </c>
      <c r="H74" s="30">
        <v>59</v>
      </c>
      <c r="I74" s="30">
        <v>92</v>
      </c>
      <c r="J74" s="30">
        <v>48</v>
      </c>
      <c r="K74" s="30">
        <v>50</v>
      </c>
      <c r="L74" s="30">
        <v>15</v>
      </c>
      <c r="M74" s="30">
        <f t="shared" si="25"/>
        <v>1000</v>
      </c>
      <c r="N74" s="30">
        <f t="shared" si="25"/>
        <v>374</v>
      </c>
      <c r="O74" s="30">
        <f t="shared" si="26"/>
        <v>1374</v>
      </c>
      <c r="P74" s="509" t="s">
        <v>682</v>
      </c>
      <c r="Q74" s="509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>
      <c r="A75" s="553" t="s">
        <v>22</v>
      </c>
      <c r="B75" s="553"/>
      <c r="C75" s="30">
        <v>1571</v>
      </c>
      <c r="D75" s="30">
        <v>987</v>
      </c>
      <c r="E75" s="30">
        <v>968</v>
      </c>
      <c r="F75" s="30">
        <v>756</v>
      </c>
      <c r="G75" s="30">
        <v>582</v>
      </c>
      <c r="H75" s="30">
        <v>272</v>
      </c>
      <c r="I75" s="30">
        <v>310</v>
      </c>
      <c r="J75" s="30">
        <v>136</v>
      </c>
      <c r="K75" s="30">
        <v>161</v>
      </c>
      <c r="L75" s="30">
        <v>67</v>
      </c>
      <c r="M75" s="30">
        <f t="shared" si="25"/>
        <v>3592</v>
      </c>
      <c r="N75" s="30">
        <f t="shared" si="25"/>
        <v>2218</v>
      </c>
      <c r="O75" s="30">
        <f t="shared" si="26"/>
        <v>5810</v>
      </c>
      <c r="P75" s="509" t="s">
        <v>50</v>
      </c>
      <c r="Q75" s="509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>
      <c r="A76" s="553" t="s">
        <v>23</v>
      </c>
      <c r="B76" s="553"/>
      <c r="C76" s="30">
        <v>777</v>
      </c>
      <c r="D76" s="30">
        <v>649</v>
      </c>
      <c r="E76" s="30">
        <v>650</v>
      </c>
      <c r="F76" s="30">
        <v>542</v>
      </c>
      <c r="G76" s="30">
        <v>436</v>
      </c>
      <c r="H76" s="30">
        <v>307</v>
      </c>
      <c r="I76" s="30">
        <v>283</v>
      </c>
      <c r="J76" s="30">
        <v>164</v>
      </c>
      <c r="K76" s="30">
        <v>231</v>
      </c>
      <c r="L76" s="30">
        <v>117</v>
      </c>
      <c r="M76" s="30">
        <f t="shared" si="25"/>
        <v>2377</v>
      </c>
      <c r="N76" s="30">
        <f t="shared" si="25"/>
        <v>1779</v>
      </c>
      <c r="O76" s="30">
        <f t="shared" si="26"/>
        <v>4156</v>
      </c>
      <c r="P76" s="509" t="s">
        <v>24</v>
      </c>
      <c r="Q76" s="509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>
      <c r="A77" s="553" t="s">
        <v>25</v>
      </c>
      <c r="B77" s="553"/>
      <c r="C77" s="30">
        <v>864</v>
      </c>
      <c r="D77" s="30">
        <v>478</v>
      </c>
      <c r="E77" s="30">
        <v>564</v>
      </c>
      <c r="F77" s="30">
        <v>412</v>
      </c>
      <c r="G77" s="30">
        <v>414</v>
      </c>
      <c r="H77" s="30">
        <v>229</v>
      </c>
      <c r="I77" s="30">
        <v>277</v>
      </c>
      <c r="J77" s="30">
        <v>114</v>
      </c>
      <c r="K77" s="30">
        <v>191</v>
      </c>
      <c r="L77" s="30">
        <v>84</v>
      </c>
      <c r="M77" s="30">
        <f t="shared" si="25"/>
        <v>2310</v>
      </c>
      <c r="N77" s="30">
        <f t="shared" si="25"/>
        <v>1317</v>
      </c>
      <c r="O77" s="30">
        <f t="shared" si="26"/>
        <v>3627</v>
      </c>
      <c r="P77" s="509" t="s">
        <v>51</v>
      </c>
      <c r="Q77" s="509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>
      <c r="A78" s="553" t="s">
        <v>65</v>
      </c>
      <c r="B78" s="553"/>
      <c r="C78" s="30">
        <v>633</v>
      </c>
      <c r="D78" s="30">
        <v>628</v>
      </c>
      <c r="E78" s="30">
        <v>716</v>
      </c>
      <c r="F78" s="30">
        <v>420</v>
      </c>
      <c r="G78" s="30">
        <v>416</v>
      </c>
      <c r="H78" s="30">
        <v>234</v>
      </c>
      <c r="I78" s="30">
        <v>257</v>
      </c>
      <c r="J78" s="30">
        <v>132</v>
      </c>
      <c r="K78" s="30">
        <v>118</v>
      </c>
      <c r="L78" s="30">
        <v>108</v>
      </c>
      <c r="M78" s="30">
        <f t="shared" si="25"/>
        <v>2140</v>
      </c>
      <c r="N78" s="30">
        <f t="shared" si="25"/>
        <v>1522</v>
      </c>
      <c r="O78" s="30">
        <f t="shared" si="26"/>
        <v>3662</v>
      </c>
      <c r="P78" s="509" t="s">
        <v>52</v>
      </c>
      <c r="Q78" s="509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>
      <c r="A79" s="553" t="s">
        <v>27</v>
      </c>
      <c r="B79" s="553"/>
      <c r="C79" s="30">
        <v>469</v>
      </c>
      <c r="D79" s="30">
        <v>456</v>
      </c>
      <c r="E79" s="30">
        <v>392</v>
      </c>
      <c r="F79" s="30">
        <v>272</v>
      </c>
      <c r="G79" s="30">
        <v>290</v>
      </c>
      <c r="H79" s="30">
        <v>163</v>
      </c>
      <c r="I79" s="30">
        <v>240</v>
      </c>
      <c r="J79" s="30">
        <v>51</v>
      </c>
      <c r="K79" s="30">
        <v>129</v>
      </c>
      <c r="L79" s="30">
        <v>26</v>
      </c>
      <c r="M79" s="30">
        <f t="shared" si="25"/>
        <v>1520</v>
      </c>
      <c r="N79" s="30">
        <f t="shared" si="25"/>
        <v>968</v>
      </c>
      <c r="O79" s="30">
        <f t="shared" si="26"/>
        <v>2488</v>
      </c>
      <c r="P79" s="509" t="s">
        <v>28</v>
      </c>
      <c r="Q79" s="509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>
      <c r="A80" s="553" t="s">
        <v>29</v>
      </c>
      <c r="B80" s="553"/>
      <c r="C80" s="30">
        <v>505</v>
      </c>
      <c r="D80" s="30">
        <v>393</v>
      </c>
      <c r="E80" s="30">
        <v>449</v>
      </c>
      <c r="F80" s="30">
        <v>133</v>
      </c>
      <c r="G80" s="30">
        <v>215</v>
      </c>
      <c r="H80" s="30">
        <v>75</v>
      </c>
      <c r="I80" s="30">
        <v>106</v>
      </c>
      <c r="J80" s="30">
        <v>26</v>
      </c>
      <c r="K80" s="30">
        <v>71</v>
      </c>
      <c r="L80" s="30">
        <v>14</v>
      </c>
      <c r="M80" s="30">
        <f t="shared" si="25"/>
        <v>1346</v>
      </c>
      <c r="N80" s="30">
        <f t="shared" si="25"/>
        <v>641</v>
      </c>
      <c r="O80" s="30">
        <f t="shared" si="26"/>
        <v>1987</v>
      </c>
      <c r="P80" s="509" t="s">
        <v>30</v>
      </c>
      <c r="Q80" s="509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>
      <c r="A81" s="553" t="s">
        <v>31</v>
      </c>
      <c r="B81" s="553"/>
      <c r="C81" s="30">
        <v>1539</v>
      </c>
      <c r="D81" s="30">
        <v>853</v>
      </c>
      <c r="E81" s="30">
        <v>1106</v>
      </c>
      <c r="F81" s="30">
        <v>571</v>
      </c>
      <c r="G81" s="30">
        <v>735</v>
      </c>
      <c r="H81" s="30">
        <v>373</v>
      </c>
      <c r="I81" s="30">
        <v>436</v>
      </c>
      <c r="J81" s="30">
        <v>235</v>
      </c>
      <c r="K81" s="30">
        <v>281</v>
      </c>
      <c r="L81" s="30">
        <v>149</v>
      </c>
      <c r="M81" s="30">
        <f t="shared" si="25"/>
        <v>4097</v>
      </c>
      <c r="N81" s="30">
        <f t="shared" si="25"/>
        <v>2181</v>
      </c>
      <c r="O81" s="30">
        <f t="shared" si="26"/>
        <v>6278</v>
      </c>
      <c r="P81" s="509" t="s">
        <v>32</v>
      </c>
      <c r="Q81" s="509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>
      <c r="A82" s="553" t="s">
        <v>33</v>
      </c>
      <c r="B82" s="553"/>
      <c r="C82" s="30">
        <v>562</v>
      </c>
      <c r="D82" s="30">
        <v>598</v>
      </c>
      <c r="E82" s="30">
        <v>331</v>
      </c>
      <c r="F82" s="30">
        <v>309</v>
      </c>
      <c r="G82" s="30">
        <v>208</v>
      </c>
      <c r="H82" s="30">
        <v>176</v>
      </c>
      <c r="I82" s="30">
        <v>160</v>
      </c>
      <c r="J82" s="30">
        <v>79</v>
      </c>
      <c r="K82" s="30">
        <v>29</v>
      </c>
      <c r="L82" s="30">
        <v>16</v>
      </c>
      <c r="M82" s="30">
        <f t="shared" si="25"/>
        <v>1290</v>
      </c>
      <c r="N82" s="30">
        <f t="shared" si="25"/>
        <v>1178</v>
      </c>
      <c r="O82" s="30">
        <f t="shared" si="26"/>
        <v>2468</v>
      </c>
      <c r="P82" s="509" t="s">
        <v>34</v>
      </c>
      <c r="Q82" s="509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>
      <c r="A83" s="559" t="s">
        <v>35</v>
      </c>
      <c r="B83" s="559"/>
      <c r="C83" s="31">
        <v>2989</v>
      </c>
      <c r="D83" s="31">
        <v>1910</v>
      </c>
      <c r="E83" s="31">
        <v>2089</v>
      </c>
      <c r="F83" s="31">
        <v>1192</v>
      </c>
      <c r="G83" s="31">
        <v>1196</v>
      </c>
      <c r="H83" s="31">
        <v>497</v>
      </c>
      <c r="I83" s="31">
        <v>806</v>
      </c>
      <c r="J83" s="31">
        <v>272</v>
      </c>
      <c r="K83" s="31">
        <v>466</v>
      </c>
      <c r="L83" s="31">
        <v>136</v>
      </c>
      <c r="M83" s="30">
        <f t="shared" si="25"/>
        <v>7546</v>
      </c>
      <c r="N83" s="30">
        <f t="shared" si="25"/>
        <v>4007</v>
      </c>
      <c r="O83" s="30">
        <f t="shared" si="26"/>
        <v>11553</v>
      </c>
      <c r="P83" s="548" t="s">
        <v>53</v>
      </c>
      <c r="Q83" s="548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>
      <c r="A84" s="558" t="s">
        <v>8</v>
      </c>
      <c r="B84" s="558"/>
      <c r="C84" s="24">
        <f>SUM(C65:C83)</f>
        <v>17824</v>
      </c>
      <c r="D84" s="24">
        <f t="shared" ref="D84:O84" si="27">SUM(D65:D83)</f>
        <v>12057</v>
      </c>
      <c r="E84" s="24">
        <f t="shared" si="27"/>
        <v>10876</v>
      </c>
      <c r="F84" s="24">
        <f t="shared" si="27"/>
        <v>7016</v>
      </c>
      <c r="G84" s="24">
        <f t="shared" si="27"/>
        <v>6776</v>
      </c>
      <c r="H84" s="24">
        <f t="shared" si="27"/>
        <v>3301</v>
      </c>
      <c r="I84" s="24">
        <f t="shared" si="27"/>
        <v>4153</v>
      </c>
      <c r="J84" s="24">
        <f t="shared" si="27"/>
        <v>2058</v>
      </c>
      <c r="K84" s="24">
        <f t="shared" si="27"/>
        <v>3133</v>
      </c>
      <c r="L84" s="24">
        <f t="shared" si="27"/>
        <v>1678</v>
      </c>
      <c r="M84" s="24">
        <f t="shared" si="27"/>
        <v>42762</v>
      </c>
      <c r="N84" s="24">
        <f t="shared" si="27"/>
        <v>26110</v>
      </c>
      <c r="O84" s="24">
        <f t="shared" si="27"/>
        <v>68872</v>
      </c>
      <c r="P84" s="518" t="s">
        <v>456</v>
      </c>
      <c r="Q84" s="518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>
      <c r="A85" s="271"/>
      <c r="B85" s="27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3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>
      <c r="A86" s="271"/>
      <c r="B86" s="27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33"/>
      <c r="S86" s="3"/>
      <c r="T86" s="3"/>
      <c r="U86" s="3"/>
      <c r="V86" s="3"/>
      <c r="W86" s="3"/>
      <c r="X86" s="3"/>
      <c r="Y86" s="3"/>
      <c r="Z86" s="3"/>
      <c r="AA86" s="3"/>
      <c r="AB8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8"/>
  <sheetViews>
    <sheetView rightToLeft="1" workbookViewId="0"/>
  </sheetViews>
  <sheetFormatPr defaultRowHeight="14.25"/>
  <sheetData>
    <row r="1" spans="1:28" ht="20.25">
      <c r="A1" s="549" t="s">
        <v>518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70" t="s">
        <v>702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30" t="s">
        <v>102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71" t="s">
        <v>507</v>
      </c>
      <c r="Q3" s="57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0</v>
      </c>
      <c r="B4" s="563"/>
      <c r="C4" s="552" t="s">
        <v>273</v>
      </c>
      <c r="D4" s="552"/>
      <c r="E4" s="552" t="s">
        <v>275</v>
      </c>
      <c r="F4" s="552"/>
      <c r="G4" s="552" t="s">
        <v>74</v>
      </c>
      <c r="H4" s="552"/>
      <c r="I4" s="552" t="s">
        <v>75</v>
      </c>
      <c r="J4" s="552"/>
      <c r="K4" s="552" t="s">
        <v>76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93</v>
      </c>
      <c r="D5" s="554"/>
      <c r="E5" s="554" t="s">
        <v>96</v>
      </c>
      <c r="F5" s="554"/>
      <c r="G5" s="554" t="s">
        <v>84</v>
      </c>
      <c r="H5" s="554"/>
      <c r="I5" s="554" t="s">
        <v>85</v>
      </c>
      <c r="J5" s="554"/>
      <c r="K5" s="554" t="s">
        <v>86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v>1400</v>
      </c>
      <c r="D8" s="30">
        <v>610</v>
      </c>
      <c r="E8" s="30">
        <v>330</v>
      </c>
      <c r="F8" s="30">
        <v>510</v>
      </c>
      <c r="G8" s="30">
        <v>234</v>
      </c>
      <c r="H8" s="30">
        <v>127</v>
      </c>
      <c r="I8" s="30">
        <v>116</v>
      </c>
      <c r="J8" s="30">
        <v>104</v>
      </c>
      <c r="K8" s="30">
        <v>1718</v>
      </c>
      <c r="L8" s="30">
        <v>101</v>
      </c>
      <c r="M8" s="30">
        <f>SUM(C8,E8,G8,I8,K8)</f>
        <v>3798</v>
      </c>
      <c r="N8" s="30">
        <f>SUM(D8,F8,H8,J8,L8)</f>
        <v>1452</v>
      </c>
      <c r="O8" s="30">
        <f>SUM(M8:N8)</f>
        <v>5250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v>529</v>
      </c>
      <c r="D9" s="30">
        <v>958</v>
      </c>
      <c r="E9" s="30">
        <v>406</v>
      </c>
      <c r="F9" s="30">
        <v>588</v>
      </c>
      <c r="G9" s="30">
        <v>327</v>
      </c>
      <c r="H9" s="30">
        <v>287</v>
      </c>
      <c r="I9" s="30">
        <v>241</v>
      </c>
      <c r="J9" s="30">
        <v>203</v>
      </c>
      <c r="K9" s="30">
        <v>388</v>
      </c>
      <c r="L9" s="30">
        <v>201</v>
      </c>
      <c r="M9" s="30">
        <f t="shared" ref="M9:N26" si="0">SUM(C9,E9,G9,I9,K9)</f>
        <v>1891</v>
      </c>
      <c r="N9" s="30">
        <f t="shared" si="0"/>
        <v>2237</v>
      </c>
      <c r="O9" s="30">
        <f t="shared" ref="O9:O26" si="1">SUM(M9:N9)</f>
        <v>4128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v>1396</v>
      </c>
      <c r="D10" s="30">
        <v>1487</v>
      </c>
      <c r="E10" s="30">
        <v>932</v>
      </c>
      <c r="F10" s="30">
        <v>831</v>
      </c>
      <c r="G10" s="30">
        <v>732</v>
      </c>
      <c r="H10" s="30">
        <v>509</v>
      </c>
      <c r="I10" s="30">
        <v>484</v>
      </c>
      <c r="J10" s="30">
        <v>280</v>
      </c>
      <c r="K10" s="30">
        <v>355</v>
      </c>
      <c r="L10" s="30">
        <v>209</v>
      </c>
      <c r="M10" s="30">
        <f t="shared" si="0"/>
        <v>3899</v>
      </c>
      <c r="N10" s="30">
        <f t="shared" si="0"/>
        <v>3316</v>
      </c>
      <c r="O10" s="30">
        <f t="shared" si="1"/>
        <v>7215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72" t="s">
        <v>498</v>
      </c>
      <c r="C11" s="30">
        <v>1094</v>
      </c>
      <c r="D11" s="30">
        <v>1707</v>
      </c>
      <c r="E11" s="30">
        <v>660</v>
      </c>
      <c r="F11" s="30">
        <v>759</v>
      </c>
      <c r="G11" s="30">
        <v>392</v>
      </c>
      <c r="H11" s="30">
        <v>369</v>
      </c>
      <c r="I11" s="30">
        <v>290</v>
      </c>
      <c r="J11" s="30">
        <v>176</v>
      </c>
      <c r="K11" s="30">
        <v>242</v>
      </c>
      <c r="L11" s="30">
        <v>100</v>
      </c>
      <c r="M11" s="30">
        <f t="shared" si="0"/>
        <v>2678</v>
      </c>
      <c r="N11" s="30">
        <f t="shared" si="0"/>
        <v>3111</v>
      </c>
      <c r="O11" s="30">
        <f t="shared" si="1"/>
        <v>5789</v>
      </c>
      <c r="P11" s="267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72" t="s">
        <v>499</v>
      </c>
      <c r="C12" s="30">
        <v>1877</v>
      </c>
      <c r="D12" s="30">
        <v>2468</v>
      </c>
      <c r="E12" s="30">
        <v>786</v>
      </c>
      <c r="F12" s="30">
        <v>995</v>
      </c>
      <c r="G12" s="30">
        <v>560</v>
      </c>
      <c r="H12" s="30">
        <v>436</v>
      </c>
      <c r="I12" s="30">
        <v>389</v>
      </c>
      <c r="J12" s="30">
        <v>253</v>
      </c>
      <c r="K12" s="30">
        <v>253</v>
      </c>
      <c r="L12" s="30">
        <v>119</v>
      </c>
      <c r="M12" s="30">
        <f t="shared" si="0"/>
        <v>3865</v>
      </c>
      <c r="N12" s="30">
        <f t="shared" si="0"/>
        <v>4271</v>
      </c>
      <c r="O12" s="30">
        <f t="shared" si="1"/>
        <v>8136</v>
      </c>
      <c r="P12" s="267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500</v>
      </c>
      <c r="C13" s="30">
        <v>736</v>
      </c>
      <c r="D13" s="30">
        <v>734</v>
      </c>
      <c r="E13" s="30">
        <v>604</v>
      </c>
      <c r="F13" s="30">
        <v>398</v>
      </c>
      <c r="G13" s="30">
        <v>356</v>
      </c>
      <c r="H13" s="30">
        <v>258</v>
      </c>
      <c r="I13" s="30">
        <v>146</v>
      </c>
      <c r="J13" s="30">
        <v>158</v>
      </c>
      <c r="K13" s="30">
        <v>140</v>
      </c>
      <c r="L13" s="30">
        <v>96</v>
      </c>
      <c r="M13" s="30">
        <f t="shared" si="0"/>
        <v>1982</v>
      </c>
      <c r="N13" s="30">
        <f t="shared" si="0"/>
        <v>1644</v>
      </c>
      <c r="O13" s="30">
        <f t="shared" si="1"/>
        <v>3626</v>
      </c>
      <c r="P13" s="267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457</v>
      </c>
      <c r="C14" s="30">
        <v>790</v>
      </c>
      <c r="D14" s="30">
        <v>691</v>
      </c>
      <c r="E14" s="30">
        <v>425</v>
      </c>
      <c r="F14" s="30">
        <v>478</v>
      </c>
      <c r="G14" s="30">
        <v>266</v>
      </c>
      <c r="H14" s="30">
        <v>199</v>
      </c>
      <c r="I14" s="30">
        <v>206</v>
      </c>
      <c r="J14" s="30">
        <v>118</v>
      </c>
      <c r="K14" s="30">
        <v>111</v>
      </c>
      <c r="L14" s="30">
        <v>128</v>
      </c>
      <c r="M14" s="30">
        <f t="shared" si="0"/>
        <v>1798</v>
      </c>
      <c r="N14" s="30">
        <f t="shared" si="0"/>
        <v>1614</v>
      </c>
      <c r="O14" s="30">
        <f t="shared" si="1"/>
        <v>3412</v>
      </c>
      <c r="P14" s="267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458</v>
      </c>
      <c r="C15" s="30">
        <v>1304</v>
      </c>
      <c r="D15" s="30">
        <v>1779</v>
      </c>
      <c r="E15" s="30">
        <v>601</v>
      </c>
      <c r="F15" s="30">
        <v>747</v>
      </c>
      <c r="G15" s="30">
        <v>427</v>
      </c>
      <c r="H15" s="30">
        <v>375</v>
      </c>
      <c r="I15" s="30">
        <v>326</v>
      </c>
      <c r="J15" s="30">
        <v>217</v>
      </c>
      <c r="K15" s="30">
        <v>400</v>
      </c>
      <c r="L15" s="30">
        <v>210</v>
      </c>
      <c r="M15" s="30">
        <f t="shared" si="0"/>
        <v>3058</v>
      </c>
      <c r="N15" s="30">
        <f t="shared" si="0"/>
        <v>3328</v>
      </c>
      <c r="O15" s="30">
        <f t="shared" si="1"/>
        <v>6386</v>
      </c>
      <c r="P15" s="267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72" t="s">
        <v>459</v>
      </c>
      <c r="C16" s="30">
        <v>653</v>
      </c>
      <c r="D16" s="30">
        <v>900</v>
      </c>
      <c r="E16" s="30">
        <v>569</v>
      </c>
      <c r="F16" s="30">
        <v>517</v>
      </c>
      <c r="G16" s="30">
        <v>365</v>
      </c>
      <c r="H16" s="30">
        <v>314</v>
      </c>
      <c r="I16" s="30">
        <v>288</v>
      </c>
      <c r="J16" s="30">
        <v>142</v>
      </c>
      <c r="K16" s="30">
        <v>176</v>
      </c>
      <c r="L16" s="30">
        <v>55</v>
      </c>
      <c r="M16" s="30">
        <f t="shared" si="0"/>
        <v>2051</v>
      </c>
      <c r="N16" s="30">
        <f t="shared" si="0"/>
        <v>1928</v>
      </c>
      <c r="O16" s="30">
        <f t="shared" si="1"/>
        <v>3979</v>
      </c>
      <c r="P16" s="267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v>734</v>
      </c>
      <c r="D17" s="30">
        <v>729</v>
      </c>
      <c r="E17" s="30">
        <v>581</v>
      </c>
      <c r="F17" s="30">
        <v>502</v>
      </c>
      <c r="G17" s="30">
        <v>438</v>
      </c>
      <c r="H17" s="30">
        <v>273</v>
      </c>
      <c r="I17" s="30">
        <v>307</v>
      </c>
      <c r="J17" s="30">
        <v>178</v>
      </c>
      <c r="K17" s="30">
        <v>228</v>
      </c>
      <c r="L17" s="30">
        <v>82</v>
      </c>
      <c r="M17" s="30">
        <f t="shared" si="0"/>
        <v>2288</v>
      </c>
      <c r="N17" s="30">
        <f t="shared" si="0"/>
        <v>1764</v>
      </c>
      <c r="O17" s="30">
        <f t="shared" si="1"/>
        <v>4052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v>1276</v>
      </c>
      <c r="D18" s="30">
        <v>1221</v>
      </c>
      <c r="E18" s="30">
        <v>975</v>
      </c>
      <c r="F18" s="30">
        <v>904</v>
      </c>
      <c r="G18" s="30">
        <v>796</v>
      </c>
      <c r="H18" s="30">
        <v>405</v>
      </c>
      <c r="I18" s="30">
        <v>618</v>
      </c>
      <c r="J18" s="30">
        <v>228</v>
      </c>
      <c r="K18" s="30">
        <v>567</v>
      </c>
      <c r="L18" s="30">
        <v>184</v>
      </c>
      <c r="M18" s="30">
        <f t="shared" si="0"/>
        <v>4232</v>
      </c>
      <c r="N18" s="30">
        <f t="shared" si="0"/>
        <v>2942</v>
      </c>
      <c r="O18" s="30">
        <f t="shared" si="1"/>
        <v>7174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v>390</v>
      </c>
      <c r="D19" s="30">
        <v>619</v>
      </c>
      <c r="E19" s="30">
        <v>395</v>
      </c>
      <c r="F19" s="30">
        <v>442</v>
      </c>
      <c r="G19" s="30">
        <v>338</v>
      </c>
      <c r="H19" s="30">
        <v>268</v>
      </c>
      <c r="I19" s="30">
        <v>252</v>
      </c>
      <c r="J19" s="30">
        <v>183</v>
      </c>
      <c r="K19" s="30">
        <v>286</v>
      </c>
      <c r="L19" s="30">
        <v>153</v>
      </c>
      <c r="M19" s="30">
        <f t="shared" si="0"/>
        <v>1661</v>
      </c>
      <c r="N19" s="30">
        <f t="shared" si="0"/>
        <v>1665</v>
      </c>
      <c r="O19" s="30">
        <f t="shared" si="1"/>
        <v>3326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v>444</v>
      </c>
      <c r="D20" s="30">
        <v>517</v>
      </c>
      <c r="E20" s="30">
        <v>431</v>
      </c>
      <c r="F20" s="30">
        <v>672</v>
      </c>
      <c r="G20" s="30">
        <v>377</v>
      </c>
      <c r="H20" s="30">
        <v>355</v>
      </c>
      <c r="I20" s="30">
        <v>411</v>
      </c>
      <c r="J20" s="30">
        <v>191</v>
      </c>
      <c r="K20" s="30">
        <v>372</v>
      </c>
      <c r="L20" s="30">
        <v>165</v>
      </c>
      <c r="M20" s="30">
        <f t="shared" si="0"/>
        <v>2035</v>
      </c>
      <c r="N20" s="30">
        <f t="shared" si="0"/>
        <v>1900</v>
      </c>
      <c r="O20" s="30">
        <f t="shared" si="1"/>
        <v>3935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v>471</v>
      </c>
      <c r="D21" s="30">
        <v>566</v>
      </c>
      <c r="E21" s="30">
        <v>403</v>
      </c>
      <c r="F21" s="30">
        <v>378</v>
      </c>
      <c r="G21" s="30">
        <v>348</v>
      </c>
      <c r="H21" s="30">
        <v>227</v>
      </c>
      <c r="I21" s="30">
        <v>362</v>
      </c>
      <c r="J21" s="30">
        <v>144</v>
      </c>
      <c r="K21" s="30">
        <v>342</v>
      </c>
      <c r="L21" s="30">
        <v>87</v>
      </c>
      <c r="M21" s="30">
        <f t="shared" si="0"/>
        <v>1926</v>
      </c>
      <c r="N21" s="30">
        <f t="shared" si="0"/>
        <v>1402</v>
      </c>
      <c r="O21" s="30">
        <f t="shared" si="1"/>
        <v>3328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v>405</v>
      </c>
      <c r="D22" s="30">
        <v>407</v>
      </c>
      <c r="E22" s="30">
        <v>509</v>
      </c>
      <c r="F22" s="30">
        <v>355</v>
      </c>
      <c r="G22" s="30">
        <v>444</v>
      </c>
      <c r="H22" s="30">
        <v>233</v>
      </c>
      <c r="I22" s="30">
        <v>354</v>
      </c>
      <c r="J22" s="30">
        <v>171</v>
      </c>
      <c r="K22" s="30">
        <v>416</v>
      </c>
      <c r="L22" s="30">
        <v>159</v>
      </c>
      <c r="M22" s="30">
        <f t="shared" si="0"/>
        <v>2128</v>
      </c>
      <c r="N22" s="30">
        <f t="shared" si="0"/>
        <v>1325</v>
      </c>
      <c r="O22" s="30">
        <f t="shared" si="1"/>
        <v>3453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v>438</v>
      </c>
      <c r="D23" s="30">
        <v>732</v>
      </c>
      <c r="E23" s="30">
        <v>564</v>
      </c>
      <c r="F23" s="30">
        <v>441</v>
      </c>
      <c r="G23" s="30">
        <v>372</v>
      </c>
      <c r="H23" s="30">
        <v>262</v>
      </c>
      <c r="I23" s="30">
        <v>328</v>
      </c>
      <c r="J23" s="30">
        <v>166</v>
      </c>
      <c r="K23" s="30">
        <v>252</v>
      </c>
      <c r="L23" s="30">
        <v>81</v>
      </c>
      <c r="M23" s="30">
        <f t="shared" si="0"/>
        <v>1954</v>
      </c>
      <c r="N23" s="30">
        <f t="shared" si="0"/>
        <v>1682</v>
      </c>
      <c r="O23" s="30">
        <f t="shared" si="1"/>
        <v>3636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v>487</v>
      </c>
      <c r="D24" s="30">
        <v>670</v>
      </c>
      <c r="E24" s="30">
        <v>497</v>
      </c>
      <c r="F24" s="30">
        <v>467</v>
      </c>
      <c r="G24" s="30">
        <v>421</v>
      </c>
      <c r="H24" s="30">
        <v>319</v>
      </c>
      <c r="I24" s="30">
        <v>320</v>
      </c>
      <c r="J24" s="30">
        <v>220</v>
      </c>
      <c r="K24" s="30">
        <v>257</v>
      </c>
      <c r="L24" s="30">
        <v>154</v>
      </c>
      <c r="M24" s="30">
        <f t="shared" si="0"/>
        <v>1982</v>
      </c>
      <c r="N24" s="30">
        <f t="shared" si="0"/>
        <v>1830</v>
      </c>
      <c r="O24" s="30">
        <f t="shared" si="1"/>
        <v>3812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v>491</v>
      </c>
      <c r="D25" s="30">
        <v>586</v>
      </c>
      <c r="E25" s="30">
        <v>414</v>
      </c>
      <c r="F25" s="30">
        <v>338</v>
      </c>
      <c r="G25" s="30">
        <v>220</v>
      </c>
      <c r="H25" s="30">
        <v>180</v>
      </c>
      <c r="I25" s="30">
        <v>322</v>
      </c>
      <c r="J25" s="30">
        <v>91</v>
      </c>
      <c r="K25" s="30">
        <v>150</v>
      </c>
      <c r="L25" s="30">
        <v>60</v>
      </c>
      <c r="M25" s="30">
        <f t="shared" si="0"/>
        <v>1597</v>
      </c>
      <c r="N25" s="30">
        <f t="shared" si="0"/>
        <v>1255</v>
      </c>
      <c r="O25" s="30">
        <f t="shared" si="1"/>
        <v>2852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1">
        <v>1054</v>
      </c>
      <c r="D26" s="31">
        <v>1574</v>
      </c>
      <c r="E26" s="31">
        <v>891</v>
      </c>
      <c r="F26" s="31">
        <v>1190</v>
      </c>
      <c r="G26" s="31">
        <v>586</v>
      </c>
      <c r="H26" s="31">
        <v>657</v>
      </c>
      <c r="I26" s="31">
        <v>536</v>
      </c>
      <c r="J26" s="31">
        <v>413</v>
      </c>
      <c r="K26" s="31">
        <v>458</v>
      </c>
      <c r="L26" s="31">
        <v>238</v>
      </c>
      <c r="M26" s="30">
        <f t="shared" si="0"/>
        <v>3525</v>
      </c>
      <c r="N26" s="30">
        <f t="shared" si="0"/>
        <v>4072</v>
      </c>
      <c r="O26" s="30">
        <f t="shared" si="1"/>
        <v>7597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15969</v>
      </c>
      <c r="D27" s="24">
        <f t="shared" ref="D27:O27" si="2">SUM(D8:D26)</f>
        <v>18955</v>
      </c>
      <c r="E27" s="24">
        <f t="shared" si="2"/>
        <v>10973</v>
      </c>
      <c r="F27" s="24">
        <f t="shared" si="2"/>
        <v>11512</v>
      </c>
      <c r="G27" s="24">
        <f t="shared" si="2"/>
        <v>7999</v>
      </c>
      <c r="H27" s="24">
        <f t="shared" si="2"/>
        <v>6053</v>
      </c>
      <c r="I27" s="24">
        <f t="shared" si="2"/>
        <v>6296</v>
      </c>
      <c r="J27" s="24">
        <f t="shared" si="2"/>
        <v>3636</v>
      </c>
      <c r="K27" s="24">
        <f t="shared" si="2"/>
        <v>7111</v>
      </c>
      <c r="L27" s="24">
        <f t="shared" si="2"/>
        <v>2582</v>
      </c>
      <c r="M27" s="24">
        <f t="shared" si="2"/>
        <v>48348</v>
      </c>
      <c r="N27" s="24">
        <f t="shared" si="2"/>
        <v>42738</v>
      </c>
      <c r="O27" s="24">
        <f t="shared" si="2"/>
        <v>91086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71"/>
      <c r="B28" s="27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74"/>
      <c r="Q28" s="274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6"/>
  <sheetViews>
    <sheetView rightToLeft="1" workbookViewId="0"/>
  </sheetViews>
  <sheetFormatPr defaultRowHeight="14.25"/>
  <sheetData>
    <row r="1" spans="1:28" ht="20.25">
      <c r="A1" s="271"/>
      <c r="B1" s="27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74"/>
      <c r="Q1" s="274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0.25">
      <c r="A2" s="550" t="s">
        <v>700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09.5">
      <c r="A3" s="570" t="s">
        <v>743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30" t="s">
        <v>103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71" t="s">
        <v>508</v>
      </c>
      <c r="Q4" s="571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3" t="s">
        <v>0</v>
      </c>
      <c r="B5" s="563"/>
      <c r="C5" s="552" t="s">
        <v>275</v>
      </c>
      <c r="D5" s="552"/>
      <c r="E5" s="552" t="s">
        <v>74</v>
      </c>
      <c r="F5" s="552"/>
      <c r="G5" s="552" t="s">
        <v>75</v>
      </c>
      <c r="H5" s="552"/>
      <c r="I5" s="552" t="s">
        <v>76</v>
      </c>
      <c r="J5" s="552"/>
      <c r="K5" s="552" t="s">
        <v>77</v>
      </c>
      <c r="L5" s="552"/>
      <c r="M5" s="552" t="s">
        <v>8</v>
      </c>
      <c r="N5" s="552"/>
      <c r="O5" s="552"/>
      <c r="P5" s="566" t="s">
        <v>683</v>
      </c>
      <c r="Q5" s="566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554" t="s">
        <v>96</v>
      </c>
      <c r="D6" s="554"/>
      <c r="E6" s="554" t="s">
        <v>84</v>
      </c>
      <c r="F6" s="554"/>
      <c r="G6" s="554" t="s">
        <v>85</v>
      </c>
      <c r="H6" s="554"/>
      <c r="I6" s="554" t="s">
        <v>86</v>
      </c>
      <c r="J6" s="554"/>
      <c r="K6" s="554" t="s">
        <v>87</v>
      </c>
      <c r="L6" s="554"/>
      <c r="M6" s="554" t="s">
        <v>12</v>
      </c>
      <c r="N6" s="554"/>
      <c r="O6" s="554"/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4"/>
      <c r="B7" s="564"/>
      <c r="C7" s="291" t="s">
        <v>88</v>
      </c>
      <c r="D7" s="291" t="s">
        <v>43</v>
      </c>
      <c r="E7" s="291" t="s">
        <v>88</v>
      </c>
      <c r="F7" s="291" t="s">
        <v>43</v>
      </c>
      <c r="G7" s="291" t="s">
        <v>88</v>
      </c>
      <c r="H7" s="291" t="s">
        <v>43</v>
      </c>
      <c r="I7" s="291" t="s">
        <v>88</v>
      </c>
      <c r="J7" s="291" t="s">
        <v>43</v>
      </c>
      <c r="K7" s="291" t="s">
        <v>88</v>
      </c>
      <c r="L7" s="291" t="s">
        <v>43</v>
      </c>
      <c r="M7" s="291" t="s">
        <v>88</v>
      </c>
      <c r="N7" s="291" t="s">
        <v>43</v>
      </c>
      <c r="O7" s="291" t="s">
        <v>94</v>
      </c>
      <c r="P7" s="567"/>
      <c r="Q7" s="56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5"/>
      <c r="B8" s="565"/>
      <c r="C8" s="309" t="s">
        <v>13</v>
      </c>
      <c r="D8" s="309" t="s">
        <v>10</v>
      </c>
      <c r="E8" s="309" t="s">
        <v>9</v>
      </c>
      <c r="F8" s="309" t="s">
        <v>10</v>
      </c>
      <c r="G8" s="309" t="s">
        <v>13</v>
      </c>
      <c r="H8" s="309" t="s">
        <v>10</v>
      </c>
      <c r="I8" s="309" t="s">
        <v>13</v>
      </c>
      <c r="J8" s="309" t="s">
        <v>10</v>
      </c>
      <c r="K8" s="309" t="s">
        <v>13</v>
      </c>
      <c r="L8" s="309" t="s">
        <v>10</v>
      </c>
      <c r="M8" s="309" t="s">
        <v>13</v>
      </c>
      <c r="N8" s="309" t="s">
        <v>10</v>
      </c>
      <c r="O8" s="309" t="s">
        <v>12</v>
      </c>
      <c r="P8" s="568"/>
      <c r="Q8" s="56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0" t="s">
        <v>14</v>
      </c>
      <c r="B9" s="560"/>
      <c r="C9" s="30">
        <f t="shared" ref="C9:L24" si="0">SUM(C37,C66)</f>
        <v>2525</v>
      </c>
      <c r="D9" s="30">
        <f t="shared" si="0"/>
        <v>1538</v>
      </c>
      <c r="E9" s="30">
        <f t="shared" si="0"/>
        <v>1964</v>
      </c>
      <c r="F9" s="30">
        <f t="shared" si="0"/>
        <v>597</v>
      </c>
      <c r="G9" s="30">
        <f t="shared" si="0"/>
        <v>480</v>
      </c>
      <c r="H9" s="30">
        <f t="shared" si="0"/>
        <v>958</v>
      </c>
      <c r="I9" s="30">
        <f t="shared" si="0"/>
        <v>383</v>
      </c>
      <c r="J9" s="30">
        <f t="shared" si="0"/>
        <v>761</v>
      </c>
      <c r="K9" s="30">
        <f t="shared" si="0"/>
        <v>1524</v>
      </c>
      <c r="L9" s="30">
        <f t="shared" si="0"/>
        <v>856</v>
      </c>
      <c r="M9" s="30">
        <f>SUM(C9,E9,G9,I9,K9)</f>
        <v>6876</v>
      </c>
      <c r="N9" s="30">
        <f>SUM(D9,F9,H9,J9,L9)</f>
        <v>4710</v>
      </c>
      <c r="O9" s="30">
        <f>SUM(M9:N9)</f>
        <v>11586</v>
      </c>
      <c r="P9" s="507" t="s">
        <v>15</v>
      </c>
      <c r="Q9" s="50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16</v>
      </c>
      <c r="B10" s="553"/>
      <c r="C10" s="30">
        <f t="shared" si="0"/>
        <v>2197</v>
      </c>
      <c r="D10" s="30">
        <f t="shared" si="0"/>
        <v>2076</v>
      </c>
      <c r="E10" s="30">
        <f t="shared" si="0"/>
        <v>1328</v>
      </c>
      <c r="F10" s="30">
        <f t="shared" si="0"/>
        <v>1422</v>
      </c>
      <c r="G10" s="30">
        <f t="shared" si="0"/>
        <v>954</v>
      </c>
      <c r="H10" s="30">
        <f t="shared" si="0"/>
        <v>840</v>
      </c>
      <c r="I10" s="30">
        <f t="shared" si="0"/>
        <v>709</v>
      </c>
      <c r="J10" s="30">
        <f t="shared" si="0"/>
        <v>452</v>
      </c>
      <c r="K10" s="30">
        <f t="shared" si="0"/>
        <v>411</v>
      </c>
      <c r="L10" s="30">
        <f t="shared" si="0"/>
        <v>221</v>
      </c>
      <c r="M10" s="30">
        <f t="shared" ref="M10:N27" si="1">SUM(C10,E10,G10,I10,K10)</f>
        <v>5599</v>
      </c>
      <c r="N10" s="30">
        <f t="shared" si="1"/>
        <v>5011</v>
      </c>
      <c r="O10" s="30">
        <f t="shared" ref="O10:O27" si="2">SUM(M10:N10)</f>
        <v>10610</v>
      </c>
      <c r="P10" s="509" t="s">
        <v>17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18</v>
      </c>
      <c r="B11" s="553"/>
      <c r="C11" s="30">
        <f t="shared" si="0"/>
        <v>2168</v>
      </c>
      <c r="D11" s="30">
        <f t="shared" si="0"/>
        <v>2474</v>
      </c>
      <c r="E11" s="30">
        <f t="shared" si="0"/>
        <v>1812</v>
      </c>
      <c r="F11" s="30">
        <f t="shared" si="0"/>
        <v>1574</v>
      </c>
      <c r="G11" s="30">
        <f t="shared" si="0"/>
        <v>1131</v>
      </c>
      <c r="H11" s="30">
        <f t="shared" si="0"/>
        <v>686</v>
      </c>
      <c r="I11" s="30">
        <f t="shared" si="0"/>
        <v>844</v>
      </c>
      <c r="J11" s="30">
        <f t="shared" si="0"/>
        <v>313</v>
      </c>
      <c r="K11" s="30">
        <f t="shared" si="0"/>
        <v>486</v>
      </c>
      <c r="L11" s="30">
        <f t="shared" si="0"/>
        <v>341</v>
      </c>
      <c r="M11" s="30">
        <f t="shared" si="1"/>
        <v>6441</v>
      </c>
      <c r="N11" s="30">
        <f t="shared" si="1"/>
        <v>5388</v>
      </c>
      <c r="O11" s="30">
        <f t="shared" si="2"/>
        <v>11829</v>
      </c>
      <c r="P11" s="509" t="s">
        <v>19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59.25">
      <c r="A12" s="555" t="s">
        <v>20</v>
      </c>
      <c r="B12" s="272" t="s">
        <v>498</v>
      </c>
      <c r="C12" s="30">
        <f t="shared" si="0"/>
        <v>1800</v>
      </c>
      <c r="D12" s="30">
        <f t="shared" si="0"/>
        <v>2618</v>
      </c>
      <c r="E12" s="30">
        <f t="shared" si="0"/>
        <v>1112</v>
      </c>
      <c r="F12" s="30">
        <f t="shared" si="0"/>
        <v>1262</v>
      </c>
      <c r="G12" s="30">
        <f t="shared" si="0"/>
        <v>687</v>
      </c>
      <c r="H12" s="30">
        <f t="shared" si="0"/>
        <v>491</v>
      </c>
      <c r="I12" s="30">
        <f t="shared" si="0"/>
        <v>482</v>
      </c>
      <c r="J12" s="30">
        <f t="shared" si="0"/>
        <v>294</v>
      </c>
      <c r="K12" s="30">
        <f t="shared" si="0"/>
        <v>496</v>
      </c>
      <c r="L12" s="30">
        <f t="shared" si="0"/>
        <v>95</v>
      </c>
      <c r="M12" s="30">
        <f t="shared" si="1"/>
        <v>4577</v>
      </c>
      <c r="N12" s="30">
        <f t="shared" si="1"/>
        <v>4760</v>
      </c>
      <c r="O12" s="30">
        <f t="shared" si="2"/>
        <v>9337</v>
      </c>
      <c r="P12" s="267" t="s">
        <v>44</v>
      </c>
      <c r="Q12" s="513" t="s">
        <v>455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499</v>
      </c>
      <c r="C13" s="30">
        <f t="shared" si="0"/>
        <v>3217</v>
      </c>
      <c r="D13" s="30">
        <f t="shared" si="0"/>
        <v>3432</v>
      </c>
      <c r="E13" s="30">
        <f t="shared" si="0"/>
        <v>1381</v>
      </c>
      <c r="F13" s="30">
        <f t="shared" si="0"/>
        <v>1576</v>
      </c>
      <c r="G13" s="30">
        <f t="shared" si="0"/>
        <v>1079</v>
      </c>
      <c r="H13" s="30">
        <f t="shared" si="0"/>
        <v>525</v>
      </c>
      <c r="I13" s="30">
        <f t="shared" si="0"/>
        <v>568</v>
      </c>
      <c r="J13" s="30">
        <f t="shared" si="0"/>
        <v>295</v>
      </c>
      <c r="K13" s="30">
        <f t="shared" si="0"/>
        <v>482</v>
      </c>
      <c r="L13" s="30">
        <f t="shared" si="0"/>
        <v>203</v>
      </c>
      <c r="M13" s="30">
        <f t="shared" si="1"/>
        <v>6727</v>
      </c>
      <c r="N13" s="30">
        <f t="shared" si="1"/>
        <v>6031</v>
      </c>
      <c r="O13" s="30">
        <f t="shared" si="2"/>
        <v>12758</v>
      </c>
      <c r="P13" s="267" t="s">
        <v>45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500</v>
      </c>
      <c r="C14" s="30">
        <f t="shared" si="0"/>
        <v>771</v>
      </c>
      <c r="D14" s="30">
        <f t="shared" si="0"/>
        <v>878</v>
      </c>
      <c r="E14" s="30">
        <f t="shared" si="0"/>
        <v>737</v>
      </c>
      <c r="F14" s="30">
        <f t="shared" si="0"/>
        <v>633</v>
      </c>
      <c r="G14" s="30">
        <f t="shared" si="0"/>
        <v>540</v>
      </c>
      <c r="H14" s="30">
        <f t="shared" si="0"/>
        <v>406</v>
      </c>
      <c r="I14" s="30">
        <f t="shared" si="0"/>
        <v>335</v>
      </c>
      <c r="J14" s="30">
        <f t="shared" si="0"/>
        <v>196</v>
      </c>
      <c r="K14" s="30">
        <f t="shared" si="0"/>
        <v>447</v>
      </c>
      <c r="L14" s="30">
        <f t="shared" si="0"/>
        <v>112</v>
      </c>
      <c r="M14" s="30">
        <f t="shared" si="1"/>
        <v>2830</v>
      </c>
      <c r="N14" s="30">
        <f t="shared" si="1"/>
        <v>2225</v>
      </c>
      <c r="O14" s="30">
        <f t="shared" si="2"/>
        <v>5055</v>
      </c>
      <c r="P14" s="267" t="s">
        <v>46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457</v>
      </c>
      <c r="C15" s="30">
        <f t="shared" si="0"/>
        <v>2217</v>
      </c>
      <c r="D15" s="30">
        <f t="shared" si="0"/>
        <v>1862</v>
      </c>
      <c r="E15" s="30">
        <f t="shared" si="0"/>
        <v>1094</v>
      </c>
      <c r="F15" s="30">
        <f t="shared" si="0"/>
        <v>1101</v>
      </c>
      <c r="G15" s="30">
        <f t="shared" si="0"/>
        <v>662</v>
      </c>
      <c r="H15" s="30">
        <f t="shared" si="0"/>
        <v>385</v>
      </c>
      <c r="I15" s="30">
        <f t="shared" si="0"/>
        <v>285</v>
      </c>
      <c r="J15" s="30">
        <f t="shared" si="0"/>
        <v>262</v>
      </c>
      <c r="K15" s="30">
        <f t="shared" si="0"/>
        <v>216</v>
      </c>
      <c r="L15" s="30">
        <f t="shared" si="0"/>
        <v>111</v>
      </c>
      <c r="M15" s="30">
        <f t="shared" si="1"/>
        <v>4474</v>
      </c>
      <c r="N15" s="30">
        <f t="shared" si="1"/>
        <v>3721</v>
      </c>
      <c r="O15" s="30">
        <f t="shared" si="2"/>
        <v>8195</v>
      </c>
      <c r="P15" s="267" t="s">
        <v>47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72" t="s">
        <v>458</v>
      </c>
      <c r="C16" s="30">
        <f t="shared" si="0"/>
        <v>2686</v>
      </c>
      <c r="D16" s="30">
        <f t="shared" si="0"/>
        <v>2894</v>
      </c>
      <c r="E16" s="30">
        <f t="shared" si="0"/>
        <v>1240</v>
      </c>
      <c r="F16" s="30">
        <f t="shared" si="0"/>
        <v>1338</v>
      </c>
      <c r="G16" s="30">
        <f t="shared" si="0"/>
        <v>921</v>
      </c>
      <c r="H16" s="30">
        <f t="shared" si="0"/>
        <v>548</v>
      </c>
      <c r="I16" s="30">
        <f t="shared" si="0"/>
        <v>693</v>
      </c>
      <c r="J16" s="30">
        <f t="shared" si="0"/>
        <v>213</v>
      </c>
      <c r="K16" s="30">
        <f t="shared" si="0"/>
        <v>212</v>
      </c>
      <c r="L16" s="30">
        <f t="shared" si="0"/>
        <v>315</v>
      </c>
      <c r="M16" s="30">
        <f t="shared" si="1"/>
        <v>5752</v>
      </c>
      <c r="N16" s="30">
        <f t="shared" si="1"/>
        <v>5308</v>
      </c>
      <c r="O16" s="30">
        <f t="shared" si="2"/>
        <v>11060</v>
      </c>
      <c r="P16" s="267" t="s">
        <v>48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7"/>
      <c r="B17" s="272" t="s">
        <v>459</v>
      </c>
      <c r="C17" s="30">
        <f t="shared" si="0"/>
        <v>1245</v>
      </c>
      <c r="D17" s="30">
        <f t="shared" si="0"/>
        <v>1244</v>
      </c>
      <c r="E17" s="30">
        <f t="shared" si="0"/>
        <v>961</v>
      </c>
      <c r="F17" s="30">
        <f t="shared" si="0"/>
        <v>899</v>
      </c>
      <c r="G17" s="30">
        <f t="shared" si="0"/>
        <v>664</v>
      </c>
      <c r="H17" s="30">
        <f t="shared" si="0"/>
        <v>563</v>
      </c>
      <c r="I17" s="30">
        <f t="shared" si="0"/>
        <v>378</v>
      </c>
      <c r="J17" s="30">
        <f t="shared" si="0"/>
        <v>326</v>
      </c>
      <c r="K17" s="30">
        <f t="shared" si="0"/>
        <v>275</v>
      </c>
      <c r="L17" s="30">
        <f t="shared" si="0"/>
        <v>78</v>
      </c>
      <c r="M17" s="30">
        <f t="shared" si="1"/>
        <v>3523</v>
      </c>
      <c r="N17" s="30">
        <f t="shared" si="1"/>
        <v>3110</v>
      </c>
      <c r="O17" s="30">
        <f t="shared" si="2"/>
        <v>6633</v>
      </c>
      <c r="P17" s="267" t="s">
        <v>49</v>
      </c>
      <c r="Q17" s="515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483</v>
      </c>
      <c r="B18" s="553"/>
      <c r="C18" s="30">
        <f t="shared" si="0"/>
        <v>1762</v>
      </c>
      <c r="D18" s="30">
        <f t="shared" si="0"/>
        <v>1338</v>
      </c>
      <c r="E18" s="30">
        <f t="shared" si="0"/>
        <v>1083</v>
      </c>
      <c r="F18" s="30">
        <f t="shared" si="0"/>
        <v>899</v>
      </c>
      <c r="G18" s="30">
        <f t="shared" si="0"/>
        <v>853</v>
      </c>
      <c r="H18" s="30">
        <f t="shared" si="0"/>
        <v>698</v>
      </c>
      <c r="I18" s="30">
        <f t="shared" si="0"/>
        <v>650</v>
      </c>
      <c r="J18" s="30">
        <f t="shared" si="0"/>
        <v>508</v>
      </c>
      <c r="K18" s="30">
        <f t="shared" si="0"/>
        <v>475</v>
      </c>
      <c r="L18" s="30">
        <f t="shared" si="0"/>
        <v>215</v>
      </c>
      <c r="M18" s="30">
        <f t="shared" si="1"/>
        <v>4823</v>
      </c>
      <c r="N18" s="30">
        <f t="shared" si="1"/>
        <v>3658</v>
      </c>
      <c r="O18" s="30">
        <f t="shared" si="2"/>
        <v>8481</v>
      </c>
      <c r="P18" s="509" t="s">
        <v>682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22</v>
      </c>
      <c r="B19" s="553"/>
      <c r="C19" s="30">
        <f t="shared" si="0"/>
        <v>3601</v>
      </c>
      <c r="D19" s="30">
        <f t="shared" si="0"/>
        <v>3414</v>
      </c>
      <c r="E19" s="30">
        <f t="shared" si="0"/>
        <v>2965</v>
      </c>
      <c r="F19" s="30">
        <f t="shared" si="0"/>
        <v>2556</v>
      </c>
      <c r="G19" s="30">
        <f t="shared" si="0"/>
        <v>1806</v>
      </c>
      <c r="H19" s="30">
        <f t="shared" si="0"/>
        <v>1414</v>
      </c>
      <c r="I19" s="30">
        <f t="shared" si="0"/>
        <v>1409</v>
      </c>
      <c r="J19" s="30">
        <f t="shared" si="0"/>
        <v>787</v>
      </c>
      <c r="K19" s="30">
        <f t="shared" si="0"/>
        <v>1640</v>
      </c>
      <c r="L19" s="30">
        <f t="shared" si="0"/>
        <v>336</v>
      </c>
      <c r="M19" s="30">
        <f t="shared" si="1"/>
        <v>11421</v>
      </c>
      <c r="N19" s="30">
        <f t="shared" si="1"/>
        <v>8507</v>
      </c>
      <c r="O19" s="30">
        <f t="shared" si="2"/>
        <v>19928</v>
      </c>
      <c r="P19" s="509" t="s">
        <v>50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23</v>
      </c>
      <c r="B20" s="553"/>
      <c r="C20" s="30">
        <f t="shared" si="0"/>
        <v>1702</v>
      </c>
      <c r="D20" s="30">
        <f t="shared" si="0"/>
        <v>1801</v>
      </c>
      <c r="E20" s="30">
        <f t="shared" si="0"/>
        <v>1595</v>
      </c>
      <c r="F20" s="30">
        <f t="shared" si="0"/>
        <v>1672</v>
      </c>
      <c r="G20" s="30">
        <f t="shared" si="0"/>
        <v>1215</v>
      </c>
      <c r="H20" s="30">
        <f t="shared" si="0"/>
        <v>983</v>
      </c>
      <c r="I20" s="30">
        <f t="shared" si="0"/>
        <v>934</v>
      </c>
      <c r="J20" s="30">
        <f t="shared" si="0"/>
        <v>509</v>
      </c>
      <c r="K20" s="30">
        <f t="shared" si="0"/>
        <v>755</v>
      </c>
      <c r="L20" s="30">
        <f t="shared" si="0"/>
        <v>655</v>
      </c>
      <c r="M20" s="30">
        <f t="shared" si="1"/>
        <v>6201</v>
      </c>
      <c r="N20" s="30">
        <f t="shared" si="1"/>
        <v>5620</v>
      </c>
      <c r="O20" s="30">
        <f t="shared" si="2"/>
        <v>11821</v>
      </c>
      <c r="P20" s="509" t="s">
        <v>24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25</v>
      </c>
      <c r="B21" s="553"/>
      <c r="C21" s="30">
        <f t="shared" si="0"/>
        <v>1741</v>
      </c>
      <c r="D21" s="30">
        <f t="shared" si="0"/>
        <v>3733</v>
      </c>
      <c r="E21" s="30">
        <f t="shared" si="0"/>
        <v>1634</v>
      </c>
      <c r="F21" s="30">
        <f t="shared" si="0"/>
        <v>1737</v>
      </c>
      <c r="G21" s="30">
        <f t="shared" si="0"/>
        <v>1938</v>
      </c>
      <c r="H21" s="30">
        <f t="shared" si="0"/>
        <v>1162</v>
      </c>
      <c r="I21" s="30">
        <f t="shared" si="0"/>
        <v>1796</v>
      </c>
      <c r="J21" s="30">
        <f t="shared" si="0"/>
        <v>541</v>
      </c>
      <c r="K21" s="30">
        <f t="shared" si="0"/>
        <v>1341</v>
      </c>
      <c r="L21" s="30">
        <f t="shared" si="0"/>
        <v>671</v>
      </c>
      <c r="M21" s="30">
        <f t="shared" si="1"/>
        <v>8450</v>
      </c>
      <c r="N21" s="30">
        <f t="shared" si="1"/>
        <v>7844</v>
      </c>
      <c r="O21" s="30">
        <f t="shared" si="2"/>
        <v>16294</v>
      </c>
      <c r="P21" s="509" t="s">
        <v>51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65</v>
      </c>
      <c r="B22" s="553"/>
      <c r="C22" s="30">
        <f t="shared" si="0"/>
        <v>2045</v>
      </c>
      <c r="D22" s="30">
        <f t="shared" si="0"/>
        <v>2354</v>
      </c>
      <c r="E22" s="30">
        <f t="shared" si="0"/>
        <v>1745</v>
      </c>
      <c r="F22" s="30">
        <f t="shared" si="0"/>
        <v>1845</v>
      </c>
      <c r="G22" s="30">
        <f t="shared" si="0"/>
        <v>1657</v>
      </c>
      <c r="H22" s="30">
        <f t="shared" si="0"/>
        <v>984</v>
      </c>
      <c r="I22" s="30">
        <f t="shared" si="0"/>
        <v>926</v>
      </c>
      <c r="J22" s="30">
        <f t="shared" si="0"/>
        <v>556</v>
      </c>
      <c r="K22" s="30">
        <f t="shared" si="0"/>
        <v>918</v>
      </c>
      <c r="L22" s="30">
        <f t="shared" si="0"/>
        <v>511</v>
      </c>
      <c r="M22" s="30">
        <f t="shared" si="1"/>
        <v>7291</v>
      </c>
      <c r="N22" s="30">
        <f t="shared" si="1"/>
        <v>6250</v>
      </c>
      <c r="O22" s="30">
        <f t="shared" si="2"/>
        <v>13541</v>
      </c>
      <c r="P22" s="509" t="s">
        <v>52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27</v>
      </c>
      <c r="B23" s="553"/>
      <c r="C23" s="30">
        <f t="shared" si="0"/>
        <v>1180</v>
      </c>
      <c r="D23" s="30">
        <f t="shared" si="0"/>
        <v>1218</v>
      </c>
      <c r="E23" s="30">
        <f t="shared" si="0"/>
        <v>706</v>
      </c>
      <c r="F23" s="30">
        <f t="shared" si="0"/>
        <v>726</v>
      </c>
      <c r="G23" s="30">
        <f t="shared" si="0"/>
        <v>636</v>
      </c>
      <c r="H23" s="30">
        <f t="shared" si="0"/>
        <v>483</v>
      </c>
      <c r="I23" s="30">
        <f t="shared" si="0"/>
        <v>567</v>
      </c>
      <c r="J23" s="30">
        <f t="shared" si="0"/>
        <v>195</v>
      </c>
      <c r="K23" s="30">
        <f t="shared" si="0"/>
        <v>691</v>
      </c>
      <c r="L23" s="30">
        <f t="shared" si="0"/>
        <v>124</v>
      </c>
      <c r="M23" s="30">
        <f t="shared" si="1"/>
        <v>3780</v>
      </c>
      <c r="N23" s="30">
        <f t="shared" si="1"/>
        <v>2746</v>
      </c>
      <c r="O23" s="30">
        <f t="shared" si="2"/>
        <v>6526</v>
      </c>
      <c r="P23" s="509" t="s">
        <v>28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29</v>
      </c>
      <c r="B24" s="553"/>
      <c r="C24" s="30">
        <f t="shared" si="0"/>
        <v>1615</v>
      </c>
      <c r="D24" s="30">
        <f t="shared" si="0"/>
        <v>1799</v>
      </c>
      <c r="E24" s="30">
        <f t="shared" si="0"/>
        <v>1674</v>
      </c>
      <c r="F24" s="30">
        <f t="shared" si="0"/>
        <v>1069</v>
      </c>
      <c r="G24" s="30">
        <f t="shared" si="0"/>
        <v>935</v>
      </c>
      <c r="H24" s="30">
        <f t="shared" si="0"/>
        <v>482</v>
      </c>
      <c r="I24" s="30">
        <f t="shared" si="0"/>
        <v>687</v>
      </c>
      <c r="J24" s="30">
        <f t="shared" si="0"/>
        <v>272</v>
      </c>
      <c r="K24" s="30">
        <f t="shared" si="0"/>
        <v>715</v>
      </c>
      <c r="L24" s="30">
        <f t="shared" si="0"/>
        <v>283</v>
      </c>
      <c r="M24" s="30">
        <f t="shared" si="1"/>
        <v>5626</v>
      </c>
      <c r="N24" s="30">
        <f t="shared" si="1"/>
        <v>3905</v>
      </c>
      <c r="O24" s="30">
        <f t="shared" si="2"/>
        <v>9531</v>
      </c>
      <c r="P24" s="509" t="s">
        <v>30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31</v>
      </c>
      <c r="B25" s="553"/>
      <c r="C25" s="30">
        <f t="shared" ref="C25:L27" si="3">SUM(C53,C82)</f>
        <v>4288</v>
      </c>
      <c r="D25" s="30">
        <f t="shared" si="3"/>
        <v>2971</v>
      </c>
      <c r="E25" s="30">
        <f t="shared" si="3"/>
        <v>3089</v>
      </c>
      <c r="F25" s="30">
        <f t="shared" si="3"/>
        <v>2757</v>
      </c>
      <c r="G25" s="30">
        <f t="shared" si="3"/>
        <v>2395</v>
      </c>
      <c r="H25" s="30">
        <f t="shared" si="3"/>
        <v>1729</v>
      </c>
      <c r="I25" s="30">
        <f t="shared" si="3"/>
        <v>1868</v>
      </c>
      <c r="J25" s="30">
        <f t="shared" si="3"/>
        <v>948</v>
      </c>
      <c r="K25" s="30">
        <f t="shared" si="3"/>
        <v>2030</v>
      </c>
      <c r="L25" s="30">
        <f t="shared" si="3"/>
        <v>790</v>
      </c>
      <c r="M25" s="30">
        <f t="shared" si="1"/>
        <v>13670</v>
      </c>
      <c r="N25" s="30">
        <f t="shared" si="1"/>
        <v>9195</v>
      </c>
      <c r="O25" s="30">
        <f t="shared" si="2"/>
        <v>22865</v>
      </c>
      <c r="P25" s="509" t="s">
        <v>32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33</v>
      </c>
      <c r="B26" s="553"/>
      <c r="C26" s="30">
        <f t="shared" si="3"/>
        <v>864</v>
      </c>
      <c r="D26" s="30">
        <f t="shared" si="3"/>
        <v>1176</v>
      </c>
      <c r="E26" s="30">
        <f t="shared" si="3"/>
        <v>781</v>
      </c>
      <c r="F26" s="30">
        <f t="shared" si="3"/>
        <v>718</v>
      </c>
      <c r="G26" s="30">
        <f t="shared" si="3"/>
        <v>550</v>
      </c>
      <c r="H26" s="30">
        <f t="shared" si="3"/>
        <v>409</v>
      </c>
      <c r="I26" s="30">
        <f t="shared" si="3"/>
        <v>1052</v>
      </c>
      <c r="J26" s="30">
        <f t="shared" si="3"/>
        <v>212</v>
      </c>
      <c r="K26" s="30">
        <f t="shared" si="3"/>
        <v>418</v>
      </c>
      <c r="L26" s="30">
        <f t="shared" si="3"/>
        <v>115</v>
      </c>
      <c r="M26" s="30">
        <f t="shared" si="1"/>
        <v>3665</v>
      </c>
      <c r="N26" s="30">
        <f t="shared" si="1"/>
        <v>2630</v>
      </c>
      <c r="O26" s="30">
        <f t="shared" si="2"/>
        <v>6295</v>
      </c>
      <c r="P26" s="509" t="s">
        <v>34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9" t="s">
        <v>35</v>
      </c>
      <c r="B27" s="559"/>
      <c r="C27" s="30">
        <f t="shared" si="3"/>
        <v>4553</v>
      </c>
      <c r="D27" s="30">
        <f t="shared" si="3"/>
        <v>3735</v>
      </c>
      <c r="E27" s="30">
        <f t="shared" si="3"/>
        <v>3171</v>
      </c>
      <c r="F27" s="30">
        <f t="shared" si="3"/>
        <v>2715</v>
      </c>
      <c r="G27" s="30">
        <f t="shared" si="3"/>
        <v>2344</v>
      </c>
      <c r="H27" s="30">
        <f t="shared" si="3"/>
        <v>1632</v>
      </c>
      <c r="I27" s="30">
        <f t="shared" si="3"/>
        <v>2007</v>
      </c>
      <c r="J27" s="30">
        <f t="shared" si="3"/>
        <v>808</v>
      </c>
      <c r="K27" s="30">
        <f t="shared" si="3"/>
        <v>1599</v>
      </c>
      <c r="L27" s="30">
        <f t="shared" si="3"/>
        <v>517</v>
      </c>
      <c r="M27" s="30">
        <f t="shared" si="1"/>
        <v>13674</v>
      </c>
      <c r="N27" s="30">
        <f t="shared" si="1"/>
        <v>9407</v>
      </c>
      <c r="O27" s="30">
        <f t="shared" si="2"/>
        <v>23081</v>
      </c>
      <c r="P27" s="548" t="s">
        <v>53</v>
      </c>
      <c r="Q27" s="54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8" t="s">
        <v>8</v>
      </c>
      <c r="B28" s="558"/>
      <c r="C28" s="24">
        <f>SUM(C9:C27)</f>
        <v>42177</v>
      </c>
      <c r="D28" s="24">
        <f t="shared" ref="D28:O28" si="4">SUM(D9:D27)</f>
        <v>42555</v>
      </c>
      <c r="E28" s="24">
        <f t="shared" si="4"/>
        <v>30072</v>
      </c>
      <c r="F28" s="24">
        <f t="shared" si="4"/>
        <v>27096</v>
      </c>
      <c r="G28" s="24">
        <f t="shared" si="4"/>
        <v>21447</v>
      </c>
      <c r="H28" s="24">
        <f t="shared" si="4"/>
        <v>15378</v>
      </c>
      <c r="I28" s="24">
        <f t="shared" si="4"/>
        <v>16573</v>
      </c>
      <c r="J28" s="24">
        <f t="shared" si="4"/>
        <v>8448</v>
      </c>
      <c r="K28" s="24">
        <f t="shared" si="4"/>
        <v>15131</v>
      </c>
      <c r="L28" s="24">
        <f t="shared" si="4"/>
        <v>6549</v>
      </c>
      <c r="M28" s="24">
        <f t="shared" si="4"/>
        <v>125400</v>
      </c>
      <c r="N28" s="24">
        <f t="shared" si="4"/>
        <v>100026</v>
      </c>
      <c r="O28" s="24">
        <f t="shared" si="4"/>
        <v>225426</v>
      </c>
      <c r="P28" s="518" t="s">
        <v>456</v>
      </c>
      <c r="Q28" s="51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37"/>
      <c r="B29" s="3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550" t="s">
        <v>699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409.5">
      <c r="A31" s="570" t="s">
        <v>744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>
      <c r="A32" s="530" t="s">
        <v>521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71" t="s">
        <v>692</v>
      </c>
      <c r="Q32" s="571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>
      <c r="A33" s="563" t="s">
        <v>0</v>
      </c>
      <c r="B33" s="563"/>
      <c r="C33" s="552" t="s">
        <v>275</v>
      </c>
      <c r="D33" s="552"/>
      <c r="E33" s="552" t="s">
        <v>74</v>
      </c>
      <c r="F33" s="552"/>
      <c r="G33" s="552" t="s">
        <v>75</v>
      </c>
      <c r="H33" s="552"/>
      <c r="I33" s="552" t="s">
        <v>76</v>
      </c>
      <c r="J33" s="552"/>
      <c r="K33" s="552" t="s">
        <v>77</v>
      </c>
      <c r="L33" s="552"/>
      <c r="M33" s="552" t="s">
        <v>8</v>
      </c>
      <c r="N33" s="552"/>
      <c r="O33" s="552"/>
      <c r="P33" s="566" t="s">
        <v>683</v>
      </c>
      <c r="Q33" s="566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>
      <c r="A34" s="564"/>
      <c r="B34" s="564"/>
      <c r="C34" s="554" t="s">
        <v>96</v>
      </c>
      <c r="D34" s="554"/>
      <c r="E34" s="554" t="s">
        <v>84</v>
      </c>
      <c r="F34" s="554"/>
      <c r="G34" s="554" t="s">
        <v>85</v>
      </c>
      <c r="H34" s="554"/>
      <c r="I34" s="554" t="s">
        <v>86</v>
      </c>
      <c r="J34" s="554"/>
      <c r="K34" s="554" t="s">
        <v>87</v>
      </c>
      <c r="L34" s="554"/>
      <c r="M34" s="554" t="s">
        <v>12</v>
      </c>
      <c r="N34" s="554"/>
      <c r="O34" s="554"/>
      <c r="P34" s="567"/>
      <c r="Q34" s="567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>
      <c r="A35" s="564"/>
      <c r="B35" s="564"/>
      <c r="C35" s="291" t="s">
        <v>88</v>
      </c>
      <c r="D35" s="291" t="s">
        <v>43</v>
      </c>
      <c r="E35" s="291" t="s">
        <v>88</v>
      </c>
      <c r="F35" s="291" t="s">
        <v>43</v>
      </c>
      <c r="G35" s="291" t="s">
        <v>88</v>
      </c>
      <c r="H35" s="291" t="s">
        <v>43</v>
      </c>
      <c r="I35" s="291" t="s">
        <v>88</v>
      </c>
      <c r="J35" s="291" t="s">
        <v>43</v>
      </c>
      <c r="K35" s="291" t="s">
        <v>88</v>
      </c>
      <c r="L35" s="291" t="s">
        <v>43</v>
      </c>
      <c r="M35" s="291" t="s">
        <v>88</v>
      </c>
      <c r="N35" s="291" t="s">
        <v>43</v>
      </c>
      <c r="O35" s="291" t="s">
        <v>94</v>
      </c>
      <c r="P35" s="567"/>
      <c r="Q35" s="567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>
      <c r="A36" s="565"/>
      <c r="B36" s="565"/>
      <c r="C36" s="309" t="s">
        <v>13</v>
      </c>
      <c r="D36" s="309" t="s">
        <v>10</v>
      </c>
      <c r="E36" s="309" t="s">
        <v>9</v>
      </c>
      <c r="F36" s="309" t="s">
        <v>10</v>
      </c>
      <c r="G36" s="309" t="s">
        <v>13</v>
      </c>
      <c r="H36" s="309" t="s">
        <v>10</v>
      </c>
      <c r="I36" s="309" t="s">
        <v>13</v>
      </c>
      <c r="J36" s="309" t="s">
        <v>10</v>
      </c>
      <c r="K36" s="309" t="s">
        <v>13</v>
      </c>
      <c r="L36" s="309" t="s">
        <v>10</v>
      </c>
      <c r="M36" s="309" t="s">
        <v>13</v>
      </c>
      <c r="N36" s="309" t="s">
        <v>10</v>
      </c>
      <c r="O36" s="309" t="s">
        <v>12</v>
      </c>
      <c r="P36" s="568"/>
      <c r="Q36" s="568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>
      <c r="A37" s="560" t="s">
        <v>14</v>
      </c>
      <c r="B37" s="560"/>
      <c r="C37" s="30">
        <v>1339</v>
      </c>
      <c r="D37" s="30">
        <v>1253</v>
      </c>
      <c r="E37" s="30">
        <v>623</v>
      </c>
      <c r="F37" s="30">
        <v>348</v>
      </c>
      <c r="G37" s="30">
        <v>339</v>
      </c>
      <c r="H37" s="30">
        <v>526</v>
      </c>
      <c r="I37" s="30">
        <v>229</v>
      </c>
      <c r="J37" s="30">
        <v>440</v>
      </c>
      <c r="K37" s="30">
        <v>791</v>
      </c>
      <c r="L37" s="30">
        <v>176</v>
      </c>
      <c r="M37" s="30">
        <f>SUM(C37,E37,G37,I37,K37)</f>
        <v>3321</v>
      </c>
      <c r="N37" s="30">
        <f>SUM(D37,F37,H37,J37,L37)</f>
        <v>2743</v>
      </c>
      <c r="O37" s="30">
        <f>SUM(M37:N37)</f>
        <v>6064</v>
      </c>
      <c r="P37" s="507" t="s">
        <v>15</v>
      </c>
      <c r="Q37" s="507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>
      <c r="A38" s="553" t="s">
        <v>16</v>
      </c>
      <c r="B38" s="553"/>
      <c r="C38" s="30">
        <v>1143</v>
      </c>
      <c r="D38" s="30">
        <v>1324</v>
      </c>
      <c r="E38" s="30">
        <v>743</v>
      </c>
      <c r="F38" s="30">
        <v>970</v>
      </c>
      <c r="G38" s="30">
        <v>531</v>
      </c>
      <c r="H38" s="30">
        <v>531</v>
      </c>
      <c r="I38" s="30">
        <v>379</v>
      </c>
      <c r="J38" s="30">
        <v>239</v>
      </c>
      <c r="K38" s="30">
        <v>166</v>
      </c>
      <c r="L38" s="30">
        <v>126</v>
      </c>
      <c r="M38" s="30">
        <f t="shared" ref="M38:N55" si="5">SUM(C38,E38,G38,I38,K38)</f>
        <v>2962</v>
      </c>
      <c r="N38" s="30">
        <f t="shared" si="5"/>
        <v>3190</v>
      </c>
      <c r="O38" s="30">
        <f t="shared" ref="O38:O55" si="6">SUM(M38:N38)</f>
        <v>6152</v>
      </c>
      <c r="P38" s="509" t="s">
        <v>17</v>
      </c>
      <c r="Q38" s="509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>
      <c r="A39" s="553" t="s">
        <v>18</v>
      </c>
      <c r="B39" s="553"/>
      <c r="C39" s="30">
        <v>1353</v>
      </c>
      <c r="D39" s="30">
        <v>1908</v>
      </c>
      <c r="E39" s="30">
        <v>1108</v>
      </c>
      <c r="F39" s="30">
        <v>1164</v>
      </c>
      <c r="G39" s="30">
        <v>694</v>
      </c>
      <c r="H39" s="30">
        <v>500</v>
      </c>
      <c r="I39" s="30">
        <v>482</v>
      </c>
      <c r="J39" s="30">
        <v>224</v>
      </c>
      <c r="K39" s="30">
        <v>237</v>
      </c>
      <c r="L39" s="30">
        <v>230</v>
      </c>
      <c r="M39" s="30">
        <f t="shared" si="5"/>
        <v>3874</v>
      </c>
      <c r="N39" s="30">
        <f t="shared" si="5"/>
        <v>4026</v>
      </c>
      <c r="O39" s="30">
        <f t="shared" si="6"/>
        <v>7900</v>
      </c>
      <c r="P39" s="509" t="s">
        <v>19</v>
      </c>
      <c r="Q39" s="509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59.25">
      <c r="A40" s="555" t="s">
        <v>20</v>
      </c>
      <c r="B40" s="272" t="s">
        <v>498</v>
      </c>
      <c r="C40" s="30">
        <v>968</v>
      </c>
      <c r="D40" s="30">
        <v>1791</v>
      </c>
      <c r="E40" s="30">
        <v>549</v>
      </c>
      <c r="F40" s="30">
        <v>838</v>
      </c>
      <c r="G40" s="30">
        <v>300</v>
      </c>
      <c r="H40" s="30">
        <v>299</v>
      </c>
      <c r="I40" s="30">
        <v>229</v>
      </c>
      <c r="J40" s="30">
        <v>163</v>
      </c>
      <c r="K40" s="30">
        <v>197</v>
      </c>
      <c r="L40" s="30">
        <v>59</v>
      </c>
      <c r="M40" s="30">
        <f t="shared" si="5"/>
        <v>2243</v>
      </c>
      <c r="N40" s="30">
        <f t="shared" si="5"/>
        <v>3150</v>
      </c>
      <c r="O40" s="30">
        <f t="shared" si="6"/>
        <v>5393</v>
      </c>
      <c r="P40" s="267" t="s">
        <v>44</v>
      </c>
      <c r="Q40" s="513" t="s">
        <v>455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>
      <c r="A41" s="556"/>
      <c r="B41" s="272" t="s">
        <v>499</v>
      </c>
      <c r="C41" s="30">
        <v>1649</v>
      </c>
      <c r="D41" s="30">
        <v>2601</v>
      </c>
      <c r="E41" s="30">
        <v>697</v>
      </c>
      <c r="F41" s="30">
        <v>1147</v>
      </c>
      <c r="G41" s="30">
        <v>405</v>
      </c>
      <c r="H41" s="30">
        <v>365</v>
      </c>
      <c r="I41" s="30">
        <v>216</v>
      </c>
      <c r="J41" s="30">
        <v>210</v>
      </c>
      <c r="K41" s="30">
        <v>208</v>
      </c>
      <c r="L41" s="30">
        <v>147</v>
      </c>
      <c r="M41" s="30">
        <f t="shared" si="5"/>
        <v>3175</v>
      </c>
      <c r="N41" s="30">
        <f t="shared" si="5"/>
        <v>4470</v>
      </c>
      <c r="O41" s="30">
        <f t="shared" si="6"/>
        <v>7645</v>
      </c>
      <c r="P41" s="267" t="s">
        <v>45</v>
      </c>
      <c r="Q41" s="514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>
      <c r="A42" s="556"/>
      <c r="B42" s="272" t="s">
        <v>500</v>
      </c>
      <c r="C42" s="30">
        <v>412</v>
      </c>
      <c r="D42" s="30">
        <v>687</v>
      </c>
      <c r="E42" s="30">
        <v>408</v>
      </c>
      <c r="F42" s="30">
        <v>487</v>
      </c>
      <c r="G42" s="30">
        <v>325</v>
      </c>
      <c r="H42" s="30">
        <v>300</v>
      </c>
      <c r="I42" s="30">
        <v>186</v>
      </c>
      <c r="J42" s="30">
        <v>146</v>
      </c>
      <c r="K42" s="30">
        <v>308</v>
      </c>
      <c r="L42" s="30">
        <v>78</v>
      </c>
      <c r="M42" s="30">
        <f t="shared" si="5"/>
        <v>1639</v>
      </c>
      <c r="N42" s="30">
        <f t="shared" si="5"/>
        <v>1698</v>
      </c>
      <c r="O42" s="30">
        <f t="shared" si="6"/>
        <v>3337</v>
      </c>
      <c r="P42" s="267" t="s">
        <v>46</v>
      </c>
      <c r="Q42" s="514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>
      <c r="A43" s="556"/>
      <c r="B43" s="272" t="s">
        <v>457</v>
      </c>
      <c r="C43" s="30">
        <v>1161</v>
      </c>
      <c r="D43" s="30">
        <v>1441</v>
      </c>
      <c r="E43" s="30">
        <v>549</v>
      </c>
      <c r="F43" s="30">
        <v>806</v>
      </c>
      <c r="G43" s="30">
        <v>296</v>
      </c>
      <c r="H43" s="30">
        <v>248</v>
      </c>
      <c r="I43" s="30">
        <v>120</v>
      </c>
      <c r="J43" s="30">
        <v>137</v>
      </c>
      <c r="K43" s="30">
        <v>52</v>
      </c>
      <c r="L43" s="30">
        <v>32</v>
      </c>
      <c r="M43" s="30">
        <f t="shared" si="5"/>
        <v>2178</v>
      </c>
      <c r="N43" s="30">
        <f t="shared" si="5"/>
        <v>2664</v>
      </c>
      <c r="O43" s="30">
        <f t="shared" si="6"/>
        <v>4842</v>
      </c>
      <c r="P43" s="267" t="s">
        <v>47</v>
      </c>
      <c r="Q43" s="514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>
      <c r="A44" s="556"/>
      <c r="B44" s="272" t="s">
        <v>458</v>
      </c>
      <c r="C44" s="30">
        <v>1158</v>
      </c>
      <c r="D44" s="30">
        <v>2064</v>
      </c>
      <c r="E44" s="30">
        <v>549</v>
      </c>
      <c r="F44" s="30">
        <v>943</v>
      </c>
      <c r="G44" s="30">
        <v>344</v>
      </c>
      <c r="H44" s="30">
        <v>385</v>
      </c>
      <c r="I44" s="30">
        <v>202</v>
      </c>
      <c r="J44" s="30">
        <v>141</v>
      </c>
      <c r="K44" s="30">
        <v>55</v>
      </c>
      <c r="L44" s="30">
        <v>233</v>
      </c>
      <c r="M44" s="30">
        <f t="shared" si="5"/>
        <v>2308</v>
      </c>
      <c r="N44" s="30">
        <f t="shared" si="5"/>
        <v>3766</v>
      </c>
      <c r="O44" s="30">
        <f t="shared" si="6"/>
        <v>6074</v>
      </c>
      <c r="P44" s="267" t="s">
        <v>48</v>
      </c>
      <c r="Q44" s="514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>
      <c r="A45" s="557"/>
      <c r="B45" s="272" t="s">
        <v>459</v>
      </c>
      <c r="C45" s="30">
        <v>658</v>
      </c>
      <c r="D45" s="30">
        <v>960</v>
      </c>
      <c r="E45" s="30">
        <v>484</v>
      </c>
      <c r="F45" s="30">
        <v>619</v>
      </c>
      <c r="G45" s="30">
        <v>335</v>
      </c>
      <c r="H45" s="30">
        <v>430</v>
      </c>
      <c r="I45" s="30">
        <v>199</v>
      </c>
      <c r="J45" s="30">
        <v>205</v>
      </c>
      <c r="K45" s="30">
        <v>112</v>
      </c>
      <c r="L45" s="30">
        <v>55</v>
      </c>
      <c r="M45" s="30">
        <f t="shared" si="5"/>
        <v>1788</v>
      </c>
      <c r="N45" s="30">
        <f t="shared" si="5"/>
        <v>2269</v>
      </c>
      <c r="O45" s="30">
        <f t="shared" si="6"/>
        <v>4057</v>
      </c>
      <c r="P45" s="267" t="s">
        <v>49</v>
      </c>
      <c r="Q45" s="515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>
      <c r="A46" s="553" t="s">
        <v>483</v>
      </c>
      <c r="B46" s="553"/>
      <c r="C46" s="30">
        <v>1204</v>
      </c>
      <c r="D46" s="30">
        <v>1095</v>
      </c>
      <c r="E46" s="30">
        <v>655</v>
      </c>
      <c r="F46" s="30">
        <v>681</v>
      </c>
      <c r="G46" s="30">
        <v>532</v>
      </c>
      <c r="H46" s="30">
        <v>544</v>
      </c>
      <c r="I46" s="30">
        <v>428</v>
      </c>
      <c r="J46" s="30">
        <v>373</v>
      </c>
      <c r="K46" s="30">
        <v>310</v>
      </c>
      <c r="L46" s="30">
        <v>139</v>
      </c>
      <c r="M46" s="30">
        <f t="shared" si="5"/>
        <v>3129</v>
      </c>
      <c r="N46" s="30">
        <f t="shared" si="5"/>
        <v>2832</v>
      </c>
      <c r="O46" s="30">
        <f t="shared" si="6"/>
        <v>5961</v>
      </c>
      <c r="P46" s="509" t="s">
        <v>682</v>
      </c>
      <c r="Q46" s="509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>
      <c r="A47" s="553" t="s">
        <v>22</v>
      </c>
      <c r="B47" s="553"/>
      <c r="C47" s="30">
        <v>2212</v>
      </c>
      <c r="D47" s="30">
        <v>2490</v>
      </c>
      <c r="E47" s="30">
        <v>1807</v>
      </c>
      <c r="F47" s="30">
        <v>1824</v>
      </c>
      <c r="G47" s="30">
        <v>1038</v>
      </c>
      <c r="H47" s="30">
        <v>912</v>
      </c>
      <c r="I47" s="30">
        <v>866</v>
      </c>
      <c r="J47" s="30">
        <v>543</v>
      </c>
      <c r="K47" s="30">
        <v>814</v>
      </c>
      <c r="L47" s="30">
        <v>195</v>
      </c>
      <c r="M47" s="30">
        <f t="shared" si="5"/>
        <v>6737</v>
      </c>
      <c r="N47" s="30">
        <f t="shared" si="5"/>
        <v>5964</v>
      </c>
      <c r="O47" s="30">
        <f t="shared" si="6"/>
        <v>12701</v>
      </c>
      <c r="P47" s="509" t="s">
        <v>50</v>
      </c>
      <c r="Q47" s="509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>
      <c r="A48" s="553" t="s">
        <v>23</v>
      </c>
      <c r="B48" s="553"/>
      <c r="C48" s="30">
        <v>958</v>
      </c>
      <c r="D48" s="30">
        <v>1269</v>
      </c>
      <c r="E48" s="30">
        <v>744</v>
      </c>
      <c r="F48" s="30">
        <v>1108</v>
      </c>
      <c r="G48" s="30">
        <v>513</v>
      </c>
      <c r="H48" s="30">
        <v>560</v>
      </c>
      <c r="I48" s="30">
        <v>363</v>
      </c>
      <c r="J48" s="30">
        <v>252</v>
      </c>
      <c r="K48" s="30">
        <v>286</v>
      </c>
      <c r="L48" s="30">
        <v>359</v>
      </c>
      <c r="M48" s="30">
        <f t="shared" si="5"/>
        <v>2864</v>
      </c>
      <c r="N48" s="30">
        <f t="shared" si="5"/>
        <v>3548</v>
      </c>
      <c r="O48" s="30">
        <f t="shared" si="6"/>
        <v>6412</v>
      </c>
      <c r="P48" s="509" t="s">
        <v>24</v>
      </c>
      <c r="Q48" s="509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>
      <c r="A49" s="553" t="s">
        <v>25</v>
      </c>
      <c r="B49" s="553"/>
      <c r="C49" s="30">
        <v>932</v>
      </c>
      <c r="D49" s="30">
        <v>3051</v>
      </c>
      <c r="E49" s="30">
        <v>808</v>
      </c>
      <c r="F49" s="30">
        <v>1283</v>
      </c>
      <c r="G49" s="30">
        <v>1105</v>
      </c>
      <c r="H49" s="30">
        <v>821</v>
      </c>
      <c r="I49" s="30">
        <v>1022</v>
      </c>
      <c r="J49" s="30">
        <v>347</v>
      </c>
      <c r="K49" s="30">
        <v>439</v>
      </c>
      <c r="L49" s="30">
        <v>474</v>
      </c>
      <c r="M49" s="30">
        <f t="shared" si="5"/>
        <v>4306</v>
      </c>
      <c r="N49" s="30">
        <f t="shared" si="5"/>
        <v>5976</v>
      </c>
      <c r="O49" s="30">
        <f t="shared" si="6"/>
        <v>10282</v>
      </c>
      <c r="P49" s="509" t="s">
        <v>51</v>
      </c>
      <c r="Q49" s="509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>
      <c r="A50" s="553" t="s">
        <v>65</v>
      </c>
      <c r="B50" s="553"/>
      <c r="C50" s="30">
        <v>1172</v>
      </c>
      <c r="D50" s="30">
        <v>1799</v>
      </c>
      <c r="E50" s="30">
        <v>1054</v>
      </c>
      <c r="F50" s="30">
        <v>1334</v>
      </c>
      <c r="G50" s="30">
        <v>924</v>
      </c>
      <c r="H50" s="30">
        <v>663</v>
      </c>
      <c r="I50" s="30">
        <v>514</v>
      </c>
      <c r="J50" s="30">
        <v>377</v>
      </c>
      <c r="K50" s="30">
        <v>470</v>
      </c>
      <c r="L50" s="30">
        <v>317</v>
      </c>
      <c r="M50" s="30">
        <f t="shared" si="5"/>
        <v>4134</v>
      </c>
      <c r="N50" s="30">
        <f t="shared" si="5"/>
        <v>4490</v>
      </c>
      <c r="O50" s="30">
        <f t="shared" si="6"/>
        <v>8624</v>
      </c>
      <c r="P50" s="509" t="s">
        <v>52</v>
      </c>
      <c r="Q50" s="509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>
      <c r="A51" s="553" t="s">
        <v>27</v>
      </c>
      <c r="B51" s="553"/>
      <c r="C51" s="30">
        <v>622</v>
      </c>
      <c r="D51" s="30">
        <v>787</v>
      </c>
      <c r="E51" s="30">
        <v>331</v>
      </c>
      <c r="F51" s="30">
        <v>449</v>
      </c>
      <c r="G51" s="30">
        <v>299</v>
      </c>
      <c r="H51" s="30">
        <v>314</v>
      </c>
      <c r="I51" s="30">
        <v>226</v>
      </c>
      <c r="J51" s="30">
        <v>124</v>
      </c>
      <c r="K51" s="30">
        <v>199</v>
      </c>
      <c r="L51" s="30">
        <v>83</v>
      </c>
      <c r="M51" s="30">
        <f t="shared" si="5"/>
        <v>1677</v>
      </c>
      <c r="N51" s="30">
        <f t="shared" si="5"/>
        <v>1757</v>
      </c>
      <c r="O51" s="30">
        <f t="shared" si="6"/>
        <v>3434</v>
      </c>
      <c r="P51" s="509" t="s">
        <v>28</v>
      </c>
      <c r="Q51" s="509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>
      <c r="A52" s="553" t="s">
        <v>29</v>
      </c>
      <c r="B52" s="553"/>
      <c r="C52" s="30">
        <v>987</v>
      </c>
      <c r="D52" s="30">
        <v>1291</v>
      </c>
      <c r="E52" s="30">
        <v>1029</v>
      </c>
      <c r="F52" s="30">
        <v>770</v>
      </c>
      <c r="G52" s="30">
        <v>539</v>
      </c>
      <c r="H52" s="30">
        <v>321</v>
      </c>
      <c r="I52" s="30">
        <v>372</v>
      </c>
      <c r="J52" s="30">
        <v>202</v>
      </c>
      <c r="K52" s="30">
        <v>390</v>
      </c>
      <c r="L52" s="30">
        <v>225</v>
      </c>
      <c r="M52" s="30">
        <f t="shared" si="5"/>
        <v>3317</v>
      </c>
      <c r="N52" s="30">
        <f t="shared" si="5"/>
        <v>2809</v>
      </c>
      <c r="O52" s="30">
        <f t="shared" si="6"/>
        <v>6126</v>
      </c>
      <c r="P52" s="509" t="s">
        <v>30</v>
      </c>
      <c r="Q52" s="509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>
      <c r="A53" s="553" t="s">
        <v>31</v>
      </c>
      <c r="B53" s="553"/>
      <c r="C53" s="30">
        <v>2385</v>
      </c>
      <c r="D53" s="30">
        <v>2180</v>
      </c>
      <c r="E53" s="30">
        <v>1627</v>
      </c>
      <c r="F53" s="30">
        <v>1967</v>
      </c>
      <c r="G53" s="30">
        <v>1221</v>
      </c>
      <c r="H53" s="30">
        <v>1181</v>
      </c>
      <c r="I53" s="30">
        <v>887</v>
      </c>
      <c r="J53" s="30">
        <v>640</v>
      </c>
      <c r="K53" s="30">
        <v>1003</v>
      </c>
      <c r="L53" s="30">
        <v>526</v>
      </c>
      <c r="M53" s="30">
        <f t="shared" si="5"/>
        <v>7123</v>
      </c>
      <c r="N53" s="30">
        <f t="shared" si="5"/>
        <v>6494</v>
      </c>
      <c r="O53" s="30">
        <f t="shared" si="6"/>
        <v>13617</v>
      </c>
      <c r="P53" s="509" t="s">
        <v>32</v>
      </c>
      <c r="Q53" s="509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>
      <c r="A54" s="553" t="s">
        <v>33</v>
      </c>
      <c r="B54" s="553"/>
      <c r="C54" s="30">
        <v>446</v>
      </c>
      <c r="D54" s="30">
        <v>630</v>
      </c>
      <c r="E54" s="30">
        <v>401</v>
      </c>
      <c r="F54" s="30">
        <v>367</v>
      </c>
      <c r="G54" s="30">
        <v>281</v>
      </c>
      <c r="H54" s="30">
        <v>207</v>
      </c>
      <c r="I54" s="30">
        <v>662</v>
      </c>
      <c r="J54" s="30">
        <v>93</v>
      </c>
      <c r="K54" s="30">
        <v>252</v>
      </c>
      <c r="L54" s="30">
        <v>47</v>
      </c>
      <c r="M54" s="30">
        <f t="shared" si="5"/>
        <v>2042</v>
      </c>
      <c r="N54" s="30">
        <f t="shared" si="5"/>
        <v>1344</v>
      </c>
      <c r="O54" s="30">
        <f t="shared" si="6"/>
        <v>3386</v>
      </c>
      <c r="P54" s="509" t="s">
        <v>34</v>
      </c>
      <c r="Q54" s="509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>
      <c r="A55" s="559" t="s">
        <v>35</v>
      </c>
      <c r="B55" s="559"/>
      <c r="C55" s="31">
        <v>1521</v>
      </c>
      <c r="D55" s="31">
        <v>2081</v>
      </c>
      <c r="E55" s="31">
        <v>772</v>
      </c>
      <c r="F55" s="31">
        <v>1423</v>
      </c>
      <c r="G55" s="31">
        <v>479</v>
      </c>
      <c r="H55" s="31">
        <v>777</v>
      </c>
      <c r="I55" s="31">
        <v>298</v>
      </c>
      <c r="J55" s="31">
        <v>312</v>
      </c>
      <c r="K55" s="31">
        <v>284</v>
      </c>
      <c r="L55" s="31">
        <v>223</v>
      </c>
      <c r="M55" s="30">
        <f t="shared" si="5"/>
        <v>3354</v>
      </c>
      <c r="N55" s="30">
        <f t="shared" si="5"/>
        <v>4816</v>
      </c>
      <c r="O55" s="30">
        <f t="shared" si="6"/>
        <v>8170</v>
      </c>
      <c r="P55" s="548" t="s">
        <v>53</v>
      </c>
      <c r="Q55" s="548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>
      <c r="A56" s="558" t="s">
        <v>8</v>
      </c>
      <c r="B56" s="558"/>
      <c r="C56" s="24">
        <f>SUM(C37:C55)</f>
        <v>22280</v>
      </c>
      <c r="D56" s="24">
        <f t="shared" ref="D56:O56" si="7">SUM(D37:D55)</f>
        <v>30702</v>
      </c>
      <c r="E56" s="24">
        <f t="shared" si="7"/>
        <v>14938</v>
      </c>
      <c r="F56" s="24">
        <f t="shared" si="7"/>
        <v>18528</v>
      </c>
      <c r="G56" s="24">
        <f t="shared" si="7"/>
        <v>10500</v>
      </c>
      <c r="H56" s="24">
        <f t="shared" si="7"/>
        <v>9884</v>
      </c>
      <c r="I56" s="24">
        <f t="shared" si="7"/>
        <v>7880</v>
      </c>
      <c r="J56" s="24">
        <f t="shared" si="7"/>
        <v>5168</v>
      </c>
      <c r="K56" s="24">
        <f t="shared" si="7"/>
        <v>6573</v>
      </c>
      <c r="L56" s="24">
        <f t="shared" si="7"/>
        <v>3724</v>
      </c>
      <c r="M56" s="24">
        <f t="shared" si="7"/>
        <v>62171</v>
      </c>
      <c r="N56" s="24">
        <f t="shared" si="7"/>
        <v>68006</v>
      </c>
      <c r="O56" s="24">
        <f t="shared" si="7"/>
        <v>130177</v>
      </c>
      <c r="P56" s="518" t="s">
        <v>456</v>
      </c>
      <c r="Q56" s="518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>
      <c r="A57" s="271"/>
      <c r="B57" s="27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>
      <c r="A58" s="271"/>
      <c r="B58" s="27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>
      <c r="A59" s="550" t="s">
        <v>698</v>
      </c>
      <c r="B59" s="550"/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409.5">
      <c r="A60" s="570" t="s">
        <v>745</v>
      </c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25">
      <c r="A61" s="530" t="s">
        <v>521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71" t="s">
        <v>692</v>
      </c>
      <c r="Q61" s="571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>
      <c r="A62" s="563" t="s">
        <v>0</v>
      </c>
      <c r="B62" s="563"/>
      <c r="C62" s="552" t="s">
        <v>275</v>
      </c>
      <c r="D62" s="552"/>
      <c r="E62" s="552" t="s">
        <v>74</v>
      </c>
      <c r="F62" s="552"/>
      <c r="G62" s="552" t="s">
        <v>75</v>
      </c>
      <c r="H62" s="552"/>
      <c r="I62" s="552" t="s">
        <v>76</v>
      </c>
      <c r="J62" s="552"/>
      <c r="K62" s="552" t="s">
        <v>77</v>
      </c>
      <c r="L62" s="552"/>
      <c r="M62" s="552" t="s">
        <v>8</v>
      </c>
      <c r="N62" s="552"/>
      <c r="O62" s="552"/>
      <c r="P62" s="566" t="s">
        <v>683</v>
      </c>
      <c r="Q62" s="566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>
      <c r="A63" s="564"/>
      <c r="B63" s="564"/>
      <c r="C63" s="554" t="s">
        <v>96</v>
      </c>
      <c r="D63" s="554"/>
      <c r="E63" s="554" t="s">
        <v>84</v>
      </c>
      <c r="F63" s="554"/>
      <c r="G63" s="554" t="s">
        <v>85</v>
      </c>
      <c r="H63" s="554"/>
      <c r="I63" s="554" t="s">
        <v>86</v>
      </c>
      <c r="J63" s="554"/>
      <c r="K63" s="554" t="s">
        <v>87</v>
      </c>
      <c r="L63" s="554"/>
      <c r="M63" s="554" t="s">
        <v>12</v>
      </c>
      <c r="N63" s="554"/>
      <c r="O63" s="554"/>
      <c r="P63" s="567"/>
      <c r="Q63" s="567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>
      <c r="A64" s="564"/>
      <c r="B64" s="564"/>
      <c r="C64" s="291" t="s">
        <v>88</v>
      </c>
      <c r="D64" s="291" t="s">
        <v>43</v>
      </c>
      <c r="E64" s="291" t="s">
        <v>88</v>
      </c>
      <c r="F64" s="291" t="s">
        <v>43</v>
      </c>
      <c r="G64" s="291" t="s">
        <v>88</v>
      </c>
      <c r="H64" s="291" t="s">
        <v>43</v>
      </c>
      <c r="I64" s="291" t="s">
        <v>88</v>
      </c>
      <c r="J64" s="291" t="s">
        <v>43</v>
      </c>
      <c r="K64" s="291" t="s">
        <v>88</v>
      </c>
      <c r="L64" s="291" t="s">
        <v>43</v>
      </c>
      <c r="M64" s="291" t="s">
        <v>88</v>
      </c>
      <c r="N64" s="291" t="s">
        <v>43</v>
      </c>
      <c r="O64" s="291" t="s">
        <v>94</v>
      </c>
      <c r="P64" s="567"/>
      <c r="Q64" s="567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>
      <c r="A65" s="565"/>
      <c r="B65" s="565"/>
      <c r="C65" s="309" t="s">
        <v>13</v>
      </c>
      <c r="D65" s="309" t="s">
        <v>10</v>
      </c>
      <c r="E65" s="309" t="s">
        <v>9</v>
      </c>
      <c r="F65" s="309" t="s">
        <v>10</v>
      </c>
      <c r="G65" s="309" t="s">
        <v>13</v>
      </c>
      <c r="H65" s="309" t="s">
        <v>10</v>
      </c>
      <c r="I65" s="309" t="s">
        <v>13</v>
      </c>
      <c r="J65" s="309" t="s">
        <v>10</v>
      </c>
      <c r="K65" s="309" t="s">
        <v>13</v>
      </c>
      <c r="L65" s="309" t="s">
        <v>10</v>
      </c>
      <c r="M65" s="309" t="s">
        <v>13</v>
      </c>
      <c r="N65" s="309" t="s">
        <v>10</v>
      </c>
      <c r="O65" s="309" t="s">
        <v>12</v>
      </c>
      <c r="P65" s="568"/>
      <c r="Q65" s="568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>
      <c r="A66" s="560" t="s">
        <v>14</v>
      </c>
      <c r="B66" s="560"/>
      <c r="C66" s="30">
        <v>1186</v>
      </c>
      <c r="D66" s="30">
        <v>285</v>
      </c>
      <c r="E66" s="30">
        <v>1341</v>
      </c>
      <c r="F66" s="30">
        <v>249</v>
      </c>
      <c r="G66" s="30">
        <v>141</v>
      </c>
      <c r="H66" s="30">
        <v>432</v>
      </c>
      <c r="I66" s="30">
        <v>154</v>
      </c>
      <c r="J66" s="30">
        <v>321</v>
      </c>
      <c r="K66" s="30">
        <v>733</v>
      </c>
      <c r="L66" s="30">
        <v>680</v>
      </c>
      <c r="M66" s="30">
        <f>SUM(C66,E66,G66,I66,K66)</f>
        <v>3555</v>
      </c>
      <c r="N66" s="30">
        <f>SUM(D66,F66,H66,J66,L66)</f>
        <v>1967</v>
      </c>
      <c r="O66" s="30">
        <f>SUM(M66:N66)</f>
        <v>5522</v>
      </c>
      <c r="P66" s="507" t="s">
        <v>15</v>
      </c>
      <c r="Q66" s="507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>
      <c r="A67" s="553" t="s">
        <v>16</v>
      </c>
      <c r="B67" s="553"/>
      <c r="C67" s="30">
        <v>1054</v>
      </c>
      <c r="D67" s="30">
        <v>752</v>
      </c>
      <c r="E67" s="30">
        <v>585</v>
      </c>
      <c r="F67" s="30">
        <v>452</v>
      </c>
      <c r="G67" s="30">
        <v>423</v>
      </c>
      <c r="H67" s="30">
        <v>309</v>
      </c>
      <c r="I67" s="30">
        <v>330</v>
      </c>
      <c r="J67" s="30">
        <v>213</v>
      </c>
      <c r="K67" s="30">
        <v>245</v>
      </c>
      <c r="L67" s="30">
        <v>95</v>
      </c>
      <c r="M67" s="30">
        <f t="shared" ref="M67:N84" si="8">SUM(C67,E67,G67,I67,K67)</f>
        <v>2637</v>
      </c>
      <c r="N67" s="30">
        <f t="shared" si="8"/>
        <v>1821</v>
      </c>
      <c r="O67" s="30">
        <f t="shared" ref="O67:O84" si="9">SUM(M67:N67)</f>
        <v>4458</v>
      </c>
      <c r="P67" s="509" t="s">
        <v>17</v>
      </c>
      <c r="Q67" s="509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>
      <c r="A68" s="553" t="s">
        <v>18</v>
      </c>
      <c r="B68" s="553"/>
      <c r="C68" s="30">
        <v>815</v>
      </c>
      <c r="D68" s="30">
        <v>566</v>
      </c>
      <c r="E68" s="30">
        <v>704</v>
      </c>
      <c r="F68" s="30">
        <v>410</v>
      </c>
      <c r="G68" s="30">
        <v>437</v>
      </c>
      <c r="H68" s="30">
        <v>186</v>
      </c>
      <c r="I68" s="30">
        <v>362</v>
      </c>
      <c r="J68" s="30">
        <v>89</v>
      </c>
      <c r="K68" s="30">
        <v>249</v>
      </c>
      <c r="L68" s="30">
        <v>111</v>
      </c>
      <c r="M68" s="30">
        <f t="shared" si="8"/>
        <v>2567</v>
      </c>
      <c r="N68" s="30">
        <f t="shared" si="8"/>
        <v>1362</v>
      </c>
      <c r="O68" s="30">
        <f t="shared" si="9"/>
        <v>3929</v>
      </c>
      <c r="P68" s="509" t="s">
        <v>19</v>
      </c>
      <c r="Q68" s="509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59.25">
      <c r="A69" s="555" t="s">
        <v>20</v>
      </c>
      <c r="B69" s="272" t="s">
        <v>498</v>
      </c>
      <c r="C69" s="30">
        <v>832</v>
      </c>
      <c r="D69" s="30">
        <v>827</v>
      </c>
      <c r="E69" s="30">
        <v>563</v>
      </c>
      <c r="F69" s="30">
        <v>424</v>
      </c>
      <c r="G69" s="30">
        <v>387</v>
      </c>
      <c r="H69" s="30">
        <v>192</v>
      </c>
      <c r="I69" s="30">
        <v>253</v>
      </c>
      <c r="J69" s="30">
        <v>131</v>
      </c>
      <c r="K69" s="30">
        <v>299</v>
      </c>
      <c r="L69" s="30">
        <v>36</v>
      </c>
      <c r="M69" s="30">
        <f t="shared" si="8"/>
        <v>2334</v>
      </c>
      <c r="N69" s="30">
        <f t="shared" si="8"/>
        <v>1610</v>
      </c>
      <c r="O69" s="30">
        <f t="shared" si="9"/>
        <v>3944</v>
      </c>
      <c r="P69" s="267" t="s">
        <v>44</v>
      </c>
      <c r="Q69" s="513" t="s">
        <v>455</v>
      </c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25">
      <c r="A70" s="556"/>
      <c r="B70" s="272" t="s">
        <v>499</v>
      </c>
      <c r="C70" s="30">
        <v>1568</v>
      </c>
      <c r="D70" s="30">
        <v>831</v>
      </c>
      <c r="E70" s="30">
        <v>684</v>
      </c>
      <c r="F70" s="30">
        <v>429</v>
      </c>
      <c r="G70" s="30">
        <v>674</v>
      </c>
      <c r="H70" s="30">
        <v>160</v>
      </c>
      <c r="I70" s="30">
        <v>352</v>
      </c>
      <c r="J70" s="30">
        <v>85</v>
      </c>
      <c r="K70" s="30">
        <v>274</v>
      </c>
      <c r="L70" s="30">
        <v>56</v>
      </c>
      <c r="M70" s="30">
        <f t="shared" si="8"/>
        <v>3552</v>
      </c>
      <c r="N70" s="30">
        <f t="shared" si="8"/>
        <v>1561</v>
      </c>
      <c r="O70" s="30">
        <f t="shared" si="9"/>
        <v>5113</v>
      </c>
      <c r="P70" s="267" t="s">
        <v>45</v>
      </c>
      <c r="Q70" s="514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>
      <c r="A71" s="556"/>
      <c r="B71" s="272" t="s">
        <v>500</v>
      </c>
      <c r="C71" s="30">
        <v>359</v>
      </c>
      <c r="D71" s="30">
        <v>191</v>
      </c>
      <c r="E71" s="30">
        <v>329</v>
      </c>
      <c r="F71" s="30">
        <v>146</v>
      </c>
      <c r="G71" s="30">
        <v>215</v>
      </c>
      <c r="H71" s="30">
        <v>106</v>
      </c>
      <c r="I71" s="30">
        <v>149</v>
      </c>
      <c r="J71" s="30">
        <v>50</v>
      </c>
      <c r="K71" s="30">
        <v>139</v>
      </c>
      <c r="L71" s="30">
        <v>34</v>
      </c>
      <c r="M71" s="30">
        <f t="shared" si="8"/>
        <v>1191</v>
      </c>
      <c r="N71" s="30">
        <f t="shared" si="8"/>
        <v>527</v>
      </c>
      <c r="O71" s="30">
        <f t="shared" si="9"/>
        <v>1718</v>
      </c>
      <c r="P71" s="267" t="s">
        <v>46</v>
      </c>
      <c r="Q71" s="514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>
      <c r="A72" s="556"/>
      <c r="B72" s="272" t="s">
        <v>457</v>
      </c>
      <c r="C72" s="30">
        <v>1056</v>
      </c>
      <c r="D72" s="30">
        <v>421</v>
      </c>
      <c r="E72" s="30">
        <v>545</v>
      </c>
      <c r="F72" s="30">
        <v>295</v>
      </c>
      <c r="G72" s="30">
        <v>366</v>
      </c>
      <c r="H72" s="30">
        <v>137</v>
      </c>
      <c r="I72" s="30">
        <v>165</v>
      </c>
      <c r="J72" s="30">
        <v>125</v>
      </c>
      <c r="K72" s="30">
        <v>164</v>
      </c>
      <c r="L72" s="30">
        <v>79</v>
      </c>
      <c r="M72" s="30">
        <f t="shared" si="8"/>
        <v>2296</v>
      </c>
      <c r="N72" s="30">
        <f t="shared" si="8"/>
        <v>1057</v>
      </c>
      <c r="O72" s="30">
        <f t="shared" si="9"/>
        <v>3353</v>
      </c>
      <c r="P72" s="267" t="s">
        <v>47</v>
      </c>
      <c r="Q72" s="514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>
      <c r="A73" s="556"/>
      <c r="B73" s="272" t="s">
        <v>458</v>
      </c>
      <c r="C73" s="30">
        <v>1528</v>
      </c>
      <c r="D73" s="30">
        <v>830</v>
      </c>
      <c r="E73" s="30">
        <v>691</v>
      </c>
      <c r="F73" s="30">
        <v>395</v>
      </c>
      <c r="G73" s="30">
        <v>577</v>
      </c>
      <c r="H73" s="30">
        <v>163</v>
      </c>
      <c r="I73" s="30">
        <v>491</v>
      </c>
      <c r="J73" s="30">
        <v>72</v>
      </c>
      <c r="K73" s="30">
        <v>157</v>
      </c>
      <c r="L73" s="30">
        <v>82</v>
      </c>
      <c r="M73" s="30">
        <f t="shared" si="8"/>
        <v>3444</v>
      </c>
      <c r="N73" s="30">
        <f t="shared" si="8"/>
        <v>1542</v>
      </c>
      <c r="O73" s="30">
        <f t="shared" si="9"/>
        <v>4986</v>
      </c>
      <c r="P73" s="267" t="s">
        <v>48</v>
      </c>
      <c r="Q73" s="514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>
      <c r="A74" s="557"/>
      <c r="B74" s="272" t="s">
        <v>459</v>
      </c>
      <c r="C74" s="30">
        <v>587</v>
      </c>
      <c r="D74" s="30">
        <v>284</v>
      </c>
      <c r="E74" s="30">
        <v>477</v>
      </c>
      <c r="F74" s="30">
        <v>280</v>
      </c>
      <c r="G74" s="30">
        <v>329</v>
      </c>
      <c r="H74" s="30">
        <v>133</v>
      </c>
      <c r="I74" s="30">
        <v>179</v>
      </c>
      <c r="J74" s="30">
        <v>121</v>
      </c>
      <c r="K74" s="30">
        <v>163</v>
      </c>
      <c r="L74" s="30">
        <v>23</v>
      </c>
      <c r="M74" s="30">
        <f t="shared" si="8"/>
        <v>1735</v>
      </c>
      <c r="N74" s="30">
        <f t="shared" si="8"/>
        <v>841</v>
      </c>
      <c r="O74" s="30">
        <f t="shared" si="9"/>
        <v>2576</v>
      </c>
      <c r="P74" s="267" t="s">
        <v>49</v>
      </c>
      <c r="Q74" s="515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>
      <c r="A75" s="553" t="s">
        <v>483</v>
      </c>
      <c r="B75" s="553"/>
      <c r="C75" s="30">
        <v>558</v>
      </c>
      <c r="D75" s="30">
        <v>243</v>
      </c>
      <c r="E75" s="30">
        <v>428</v>
      </c>
      <c r="F75" s="30">
        <v>218</v>
      </c>
      <c r="G75" s="30">
        <v>321</v>
      </c>
      <c r="H75" s="30">
        <v>154</v>
      </c>
      <c r="I75" s="30">
        <v>222</v>
      </c>
      <c r="J75" s="30">
        <v>135</v>
      </c>
      <c r="K75" s="30">
        <v>165</v>
      </c>
      <c r="L75" s="30">
        <v>76</v>
      </c>
      <c r="M75" s="30">
        <f t="shared" si="8"/>
        <v>1694</v>
      </c>
      <c r="N75" s="30">
        <f t="shared" si="8"/>
        <v>826</v>
      </c>
      <c r="O75" s="30">
        <f t="shared" si="9"/>
        <v>2520</v>
      </c>
      <c r="P75" s="509" t="s">
        <v>682</v>
      </c>
      <c r="Q75" s="509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>
      <c r="A76" s="553" t="s">
        <v>22</v>
      </c>
      <c r="B76" s="553"/>
      <c r="C76" s="30">
        <v>1389</v>
      </c>
      <c r="D76" s="30">
        <v>924</v>
      </c>
      <c r="E76" s="30">
        <v>1158</v>
      </c>
      <c r="F76" s="30">
        <v>732</v>
      </c>
      <c r="G76" s="30">
        <v>768</v>
      </c>
      <c r="H76" s="30">
        <v>502</v>
      </c>
      <c r="I76" s="30">
        <v>543</v>
      </c>
      <c r="J76" s="30">
        <v>244</v>
      </c>
      <c r="K76" s="30">
        <v>826</v>
      </c>
      <c r="L76" s="30">
        <v>141</v>
      </c>
      <c r="M76" s="30">
        <f t="shared" si="8"/>
        <v>4684</v>
      </c>
      <c r="N76" s="30">
        <f t="shared" si="8"/>
        <v>2543</v>
      </c>
      <c r="O76" s="30">
        <f t="shared" si="9"/>
        <v>7227</v>
      </c>
      <c r="P76" s="509" t="s">
        <v>50</v>
      </c>
      <c r="Q76" s="509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>
      <c r="A77" s="553" t="s">
        <v>23</v>
      </c>
      <c r="B77" s="553"/>
      <c r="C77" s="30">
        <v>744</v>
      </c>
      <c r="D77" s="30">
        <v>532</v>
      </c>
      <c r="E77" s="30">
        <v>851</v>
      </c>
      <c r="F77" s="30">
        <v>564</v>
      </c>
      <c r="G77" s="30">
        <v>702</v>
      </c>
      <c r="H77" s="30">
        <v>423</v>
      </c>
      <c r="I77" s="30">
        <v>571</v>
      </c>
      <c r="J77" s="30">
        <v>257</v>
      </c>
      <c r="K77" s="30">
        <v>469</v>
      </c>
      <c r="L77" s="30">
        <v>296</v>
      </c>
      <c r="M77" s="30">
        <f t="shared" si="8"/>
        <v>3337</v>
      </c>
      <c r="N77" s="30">
        <f t="shared" si="8"/>
        <v>2072</v>
      </c>
      <c r="O77" s="30">
        <f t="shared" si="9"/>
        <v>5409</v>
      </c>
      <c r="P77" s="509" t="s">
        <v>24</v>
      </c>
      <c r="Q77" s="509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>
      <c r="A78" s="553" t="s">
        <v>25</v>
      </c>
      <c r="B78" s="553"/>
      <c r="C78" s="30">
        <v>809</v>
      </c>
      <c r="D78" s="30">
        <v>682</v>
      </c>
      <c r="E78" s="30">
        <v>826</v>
      </c>
      <c r="F78" s="30">
        <v>454</v>
      </c>
      <c r="G78" s="30">
        <v>833</v>
      </c>
      <c r="H78" s="30">
        <v>341</v>
      </c>
      <c r="I78" s="30">
        <v>774</v>
      </c>
      <c r="J78" s="30">
        <v>194</v>
      </c>
      <c r="K78" s="30">
        <v>902</v>
      </c>
      <c r="L78" s="30">
        <v>197</v>
      </c>
      <c r="M78" s="30">
        <f t="shared" si="8"/>
        <v>4144</v>
      </c>
      <c r="N78" s="30">
        <f t="shared" si="8"/>
        <v>1868</v>
      </c>
      <c r="O78" s="30">
        <f t="shared" si="9"/>
        <v>6012</v>
      </c>
      <c r="P78" s="509" t="s">
        <v>51</v>
      </c>
      <c r="Q78" s="509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>
      <c r="A79" s="553" t="s">
        <v>65</v>
      </c>
      <c r="B79" s="553"/>
      <c r="C79" s="30">
        <v>873</v>
      </c>
      <c r="D79" s="30">
        <v>555</v>
      </c>
      <c r="E79" s="30">
        <v>691</v>
      </c>
      <c r="F79" s="30">
        <v>511</v>
      </c>
      <c r="G79" s="30">
        <v>733</v>
      </c>
      <c r="H79" s="30">
        <v>321</v>
      </c>
      <c r="I79" s="30">
        <v>412</v>
      </c>
      <c r="J79" s="30">
        <v>179</v>
      </c>
      <c r="K79" s="30">
        <v>448</v>
      </c>
      <c r="L79" s="30">
        <v>194</v>
      </c>
      <c r="M79" s="30">
        <f t="shared" si="8"/>
        <v>3157</v>
      </c>
      <c r="N79" s="30">
        <f t="shared" si="8"/>
        <v>1760</v>
      </c>
      <c r="O79" s="30">
        <f t="shared" si="9"/>
        <v>4917</v>
      </c>
      <c r="P79" s="509" t="s">
        <v>52</v>
      </c>
      <c r="Q79" s="509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>
      <c r="A80" s="553" t="s">
        <v>27</v>
      </c>
      <c r="B80" s="553"/>
      <c r="C80" s="30">
        <v>558</v>
      </c>
      <c r="D80" s="30">
        <v>431</v>
      </c>
      <c r="E80" s="30">
        <v>375</v>
      </c>
      <c r="F80" s="30">
        <v>277</v>
      </c>
      <c r="G80" s="30">
        <v>337</v>
      </c>
      <c r="H80" s="30">
        <v>169</v>
      </c>
      <c r="I80" s="30">
        <v>341</v>
      </c>
      <c r="J80" s="30">
        <v>71</v>
      </c>
      <c r="K80" s="30">
        <v>492</v>
      </c>
      <c r="L80" s="30">
        <v>41</v>
      </c>
      <c r="M80" s="30">
        <f t="shared" si="8"/>
        <v>2103</v>
      </c>
      <c r="N80" s="30">
        <f t="shared" si="8"/>
        <v>989</v>
      </c>
      <c r="O80" s="30">
        <f t="shared" si="9"/>
        <v>3092</v>
      </c>
      <c r="P80" s="509" t="s">
        <v>28</v>
      </c>
      <c r="Q80" s="509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>
      <c r="A81" s="553" t="s">
        <v>29</v>
      </c>
      <c r="B81" s="553"/>
      <c r="C81" s="30">
        <v>628</v>
      </c>
      <c r="D81" s="30">
        <v>508</v>
      </c>
      <c r="E81" s="30">
        <v>645</v>
      </c>
      <c r="F81" s="30">
        <v>299</v>
      </c>
      <c r="G81" s="30">
        <v>396</v>
      </c>
      <c r="H81" s="30">
        <v>161</v>
      </c>
      <c r="I81" s="30">
        <v>315</v>
      </c>
      <c r="J81" s="30">
        <v>70</v>
      </c>
      <c r="K81" s="30">
        <v>325</v>
      </c>
      <c r="L81" s="30">
        <v>58</v>
      </c>
      <c r="M81" s="30">
        <f t="shared" si="8"/>
        <v>2309</v>
      </c>
      <c r="N81" s="30">
        <f t="shared" si="8"/>
        <v>1096</v>
      </c>
      <c r="O81" s="30">
        <f t="shared" si="9"/>
        <v>3405</v>
      </c>
      <c r="P81" s="509" t="s">
        <v>30</v>
      </c>
      <c r="Q81" s="509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>
      <c r="A82" s="553" t="s">
        <v>31</v>
      </c>
      <c r="B82" s="553"/>
      <c r="C82" s="30">
        <v>1903</v>
      </c>
      <c r="D82" s="30">
        <v>791</v>
      </c>
      <c r="E82" s="30">
        <v>1462</v>
      </c>
      <c r="F82" s="30">
        <v>790</v>
      </c>
      <c r="G82" s="30">
        <v>1174</v>
      </c>
      <c r="H82" s="30">
        <v>548</v>
      </c>
      <c r="I82" s="30">
        <v>981</v>
      </c>
      <c r="J82" s="30">
        <v>308</v>
      </c>
      <c r="K82" s="30">
        <v>1027</v>
      </c>
      <c r="L82" s="30">
        <v>264</v>
      </c>
      <c r="M82" s="30">
        <f t="shared" si="8"/>
        <v>6547</v>
      </c>
      <c r="N82" s="30">
        <f t="shared" si="8"/>
        <v>2701</v>
      </c>
      <c r="O82" s="30">
        <f t="shared" si="9"/>
        <v>9248</v>
      </c>
      <c r="P82" s="509" t="s">
        <v>32</v>
      </c>
      <c r="Q82" s="509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>
      <c r="A83" s="553" t="s">
        <v>33</v>
      </c>
      <c r="B83" s="553"/>
      <c r="C83" s="30">
        <v>418</v>
      </c>
      <c r="D83" s="30">
        <v>546</v>
      </c>
      <c r="E83" s="30">
        <v>380</v>
      </c>
      <c r="F83" s="30">
        <v>351</v>
      </c>
      <c r="G83" s="30">
        <v>269</v>
      </c>
      <c r="H83" s="30">
        <v>202</v>
      </c>
      <c r="I83" s="30">
        <v>390</v>
      </c>
      <c r="J83" s="30">
        <v>119</v>
      </c>
      <c r="K83" s="30">
        <v>166</v>
      </c>
      <c r="L83" s="30">
        <v>68</v>
      </c>
      <c r="M83" s="30">
        <f t="shared" si="8"/>
        <v>1623</v>
      </c>
      <c r="N83" s="30">
        <f t="shared" si="8"/>
        <v>1286</v>
      </c>
      <c r="O83" s="30">
        <f t="shared" si="9"/>
        <v>2909</v>
      </c>
      <c r="P83" s="509" t="s">
        <v>34</v>
      </c>
      <c r="Q83" s="509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>
      <c r="A84" s="559" t="s">
        <v>35</v>
      </c>
      <c r="B84" s="559"/>
      <c r="C84" s="31">
        <v>3032</v>
      </c>
      <c r="D84" s="31">
        <v>1654</v>
      </c>
      <c r="E84" s="31">
        <v>2399</v>
      </c>
      <c r="F84" s="31">
        <v>1292</v>
      </c>
      <c r="G84" s="31">
        <v>1865</v>
      </c>
      <c r="H84" s="31">
        <v>855</v>
      </c>
      <c r="I84" s="31">
        <v>1709</v>
      </c>
      <c r="J84" s="31">
        <v>496</v>
      </c>
      <c r="K84" s="31">
        <v>1315</v>
      </c>
      <c r="L84" s="31">
        <v>294</v>
      </c>
      <c r="M84" s="30">
        <f t="shared" si="8"/>
        <v>10320</v>
      </c>
      <c r="N84" s="30">
        <f t="shared" si="8"/>
        <v>4591</v>
      </c>
      <c r="O84" s="30">
        <f t="shared" si="9"/>
        <v>14911</v>
      </c>
      <c r="P84" s="548" t="s">
        <v>53</v>
      </c>
      <c r="Q84" s="548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>
      <c r="A85" s="558" t="s">
        <v>8</v>
      </c>
      <c r="B85" s="558"/>
      <c r="C85" s="24">
        <f>SUM(C66:C84)</f>
        <v>19897</v>
      </c>
      <c r="D85" s="24">
        <f t="shared" ref="D85:O85" si="10">SUM(D66:D84)</f>
        <v>11853</v>
      </c>
      <c r="E85" s="24">
        <f t="shared" si="10"/>
        <v>15134</v>
      </c>
      <c r="F85" s="24">
        <f t="shared" si="10"/>
        <v>8568</v>
      </c>
      <c r="G85" s="24">
        <f t="shared" si="10"/>
        <v>10947</v>
      </c>
      <c r="H85" s="24">
        <f t="shared" si="10"/>
        <v>5494</v>
      </c>
      <c r="I85" s="24">
        <f t="shared" si="10"/>
        <v>8693</v>
      </c>
      <c r="J85" s="24">
        <f t="shared" si="10"/>
        <v>3280</v>
      </c>
      <c r="K85" s="24">
        <f t="shared" si="10"/>
        <v>8558</v>
      </c>
      <c r="L85" s="24">
        <f t="shared" si="10"/>
        <v>2825</v>
      </c>
      <c r="M85" s="24">
        <f t="shared" si="10"/>
        <v>63229</v>
      </c>
      <c r="N85" s="24">
        <f t="shared" si="10"/>
        <v>32020</v>
      </c>
      <c r="O85" s="24">
        <f t="shared" si="10"/>
        <v>95249</v>
      </c>
      <c r="P85" s="518" t="s">
        <v>456</v>
      </c>
      <c r="Q85" s="518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>
      <c r="A86" s="271"/>
      <c r="B86" s="27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33"/>
      <c r="S86" s="3"/>
      <c r="T86" s="3"/>
      <c r="U86" s="3"/>
      <c r="V86" s="3"/>
      <c r="W86" s="3"/>
      <c r="X86" s="3"/>
      <c r="Y86" s="3"/>
      <c r="Z86" s="3"/>
      <c r="AA86" s="3"/>
      <c r="AB8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8"/>
  <sheetViews>
    <sheetView rightToLeft="1" workbookViewId="0"/>
  </sheetViews>
  <sheetFormatPr defaultRowHeight="14.25"/>
  <sheetData>
    <row r="1" spans="1:28" ht="20.25">
      <c r="A1" s="549" t="s">
        <v>697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70" t="s">
        <v>519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30" t="s">
        <v>104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71" t="s">
        <v>509</v>
      </c>
      <c r="Q3" s="57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0</v>
      </c>
      <c r="B4" s="563"/>
      <c r="C4" s="552" t="s">
        <v>275</v>
      </c>
      <c r="D4" s="552"/>
      <c r="E4" s="552" t="s">
        <v>74</v>
      </c>
      <c r="F4" s="552"/>
      <c r="G4" s="552" t="s">
        <v>75</v>
      </c>
      <c r="H4" s="552"/>
      <c r="I4" s="552" t="s">
        <v>76</v>
      </c>
      <c r="J4" s="552"/>
      <c r="K4" s="552" t="s">
        <v>77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96</v>
      </c>
      <c r="D5" s="554"/>
      <c r="E5" s="554" t="s">
        <v>84</v>
      </c>
      <c r="F5" s="554"/>
      <c r="G5" s="554" t="s">
        <v>85</v>
      </c>
      <c r="H5" s="554"/>
      <c r="I5" s="554" t="s">
        <v>86</v>
      </c>
      <c r="J5" s="554"/>
      <c r="K5" s="554" t="s">
        <v>87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v>1112</v>
      </c>
      <c r="D8" s="30">
        <v>670</v>
      </c>
      <c r="E8" s="30">
        <v>1311</v>
      </c>
      <c r="F8" s="30">
        <v>371</v>
      </c>
      <c r="G8" s="30">
        <v>1640</v>
      </c>
      <c r="H8" s="30">
        <v>402</v>
      </c>
      <c r="I8" s="30">
        <v>1312</v>
      </c>
      <c r="J8" s="30">
        <v>322</v>
      </c>
      <c r="K8" s="30">
        <v>308</v>
      </c>
      <c r="L8" s="30">
        <v>205</v>
      </c>
      <c r="M8" s="30">
        <f>SUM(C8,E8,G8,I8,K8)</f>
        <v>5683</v>
      </c>
      <c r="N8" s="30">
        <f>SUM(D8,F8,H8,J8,L8)</f>
        <v>1970</v>
      </c>
      <c r="O8" s="30">
        <f>SUM(M8:N8)</f>
        <v>7653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v>622</v>
      </c>
      <c r="D9" s="30">
        <v>802</v>
      </c>
      <c r="E9" s="30">
        <v>455</v>
      </c>
      <c r="F9" s="30">
        <v>593</v>
      </c>
      <c r="G9" s="30">
        <v>445</v>
      </c>
      <c r="H9" s="30">
        <v>346</v>
      </c>
      <c r="I9" s="30">
        <v>365</v>
      </c>
      <c r="J9" s="30">
        <v>242</v>
      </c>
      <c r="K9" s="30">
        <v>523</v>
      </c>
      <c r="L9" s="30">
        <v>304</v>
      </c>
      <c r="M9" s="30">
        <f t="shared" ref="M9:N26" si="0">SUM(C9,E9,G9,I9,K9)</f>
        <v>2410</v>
      </c>
      <c r="N9" s="30">
        <f t="shared" si="0"/>
        <v>2287</v>
      </c>
      <c r="O9" s="30">
        <f t="shared" ref="O9:O26" si="1">SUM(M9:N9)</f>
        <v>4697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v>1395</v>
      </c>
      <c r="D10" s="30">
        <v>1466</v>
      </c>
      <c r="E10" s="30">
        <v>1151</v>
      </c>
      <c r="F10" s="30">
        <v>952</v>
      </c>
      <c r="G10" s="30">
        <v>964</v>
      </c>
      <c r="H10" s="30">
        <v>641</v>
      </c>
      <c r="I10" s="30">
        <v>761</v>
      </c>
      <c r="J10" s="30">
        <v>325</v>
      </c>
      <c r="K10" s="30">
        <v>570</v>
      </c>
      <c r="L10" s="30">
        <v>332</v>
      </c>
      <c r="M10" s="30">
        <f t="shared" si="0"/>
        <v>4841</v>
      </c>
      <c r="N10" s="30">
        <f t="shared" si="0"/>
        <v>3716</v>
      </c>
      <c r="O10" s="30">
        <f t="shared" si="1"/>
        <v>8557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72" t="s">
        <v>498</v>
      </c>
      <c r="C11" s="30">
        <v>1056</v>
      </c>
      <c r="D11" s="30">
        <v>1322</v>
      </c>
      <c r="E11" s="30">
        <v>791</v>
      </c>
      <c r="F11" s="30">
        <v>819</v>
      </c>
      <c r="G11" s="30">
        <v>558</v>
      </c>
      <c r="H11" s="30">
        <v>505</v>
      </c>
      <c r="I11" s="30">
        <v>522</v>
      </c>
      <c r="J11" s="30">
        <v>358</v>
      </c>
      <c r="K11" s="30">
        <v>480</v>
      </c>
      <c r="L11" s="30">
        <v>236</v>
      </c>
      <c r="M11" s="30">
        <f t="shared" si="0"/>
        <v>3407</v>
      </c>
      <c r="N11" s="30">
        <f t="shared" si="0"/>
        <v>3240</v>
      </c>
      <c r="O11" s="30">
        <f t="shared" si="1"/>
        <v>6647</v>
      </c>
      <c r="P11" s="267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72" t="s">
        <v>499</v>
      </c>
      <c r="C12" s="30">
        <v>1918</v>
      </c>
      <c r="D12" s="30">
        <v>1929</v>
      </c>
      <c r="E12" s="30">
        <v>1170</v>
      </c>
      <c r="F12" s="30">
        <v>952</v>
      </c>
      <c r="G12" s="30">
        <v>1173</v>
      </c>
      <c r="H12" s="30">
        <v>605</v>
      </c>
      <c r="I12" s="30">
        <v>747</v>
      </c>
      <c r="J12" s="30">
        <v>326</v>
      </c>
      <c r="K12" s="30">
        <v>579</v>
      </c>
      <c r="L12" s="30">
        <v>177</v>
      </c>
      <c r="M12" s="30">
        <f t="shared" si="0"/>
        <v>5587</v>
      </c>
      <c r="N12" s="30">
        <f t="shared" si="0"/>
        <v>3989</v>
      </c>
      <c r="O12" s="30">
        <f t="shared" si="1"/>
        <v>9576</v>
      </c>
      <c r="P12" s="267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500</v>
      </c>
      <c r="C13" s="30">
        <v>659</v>
      </c>
      <c r="D13" s="30">
        <v>619</v>
      </c>
      <c r="E13" s="30">
        <v>613</v>
      </c>
      <c r="F13" s="30">
        <v>433</v>
      </c>
      <c r="G13" s="30">
        <v>504</v>
      </c>
      <c r="H13" s="30">
        <v>320</v>
      </c>
      <c r="I13" s="30">
        <v>270</v>
      </c>
      <c r="J13" s="30">
        <v>233</v>
      </c>
      <c r="K13" s="30">
        <v>388</v>
      </c>
      <c r="L13" s="30">
        <v>157</v>
      </c>
      <c r="M13" s="30">
        <f t="shared" si="0"/>
        <v>2434</v>
      </c>
      <c r="N13" s="30">
        <f t="shared" si="0"/>
        <v>1762</v>
      </c>
      <c r="O13" s="30">
        <f t="shared" si="1"/>
        <v>4196</v>
      </c>
      <c r="P13" s="267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457</v>
      </c>
      <c r="C14" s="30">
        <v>943</v>
      </c>
      <c r="D14" s="30">
        <v>677</v>
      </c>
      <c r="E14" s="30">
        <v>576</v>
      </c>
      <c r="F14" s="30">
        <v>587</v>
      </c>
      <c r="G14" s="30">
        <v>557</v>
      </c>
      <c r="H14" s="30">
        <v>325</v>
      </c>
      <c r="I14" s="30">
        <v>297</v>
      </c>
      <c r="J14" s="30">
        <v>204</v>
      </c>
      <c r="K14" s="30">
        <v>309</v>
      </c>
      <c r="L14" s="30">
        <v>197</v>
      </c>
      <c r="M14" s="30">
        <f t="shared" si="0"/>
        <v>2682</v>
      </c>
      <c r="N14" s="30">
        <f t="shared" si="0"/>
        <v>1990</v>
      </c>
      <c r="O14" s="30">
        <f t="shared" si="1"/>
        <v>4672</v>
      </c>
      <c r="P14" s="267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458</v>
      </c>
      <c r="C15" s="30">
        <v>1801</v>
      </c>
      <c r="D15" s="30">
        <v>1865</v>
      </c>
      <c r="E15" s="30">
        <v>1084</v>
      </c>
      <c r="F15" s="30">
        <v>852</v>
      </c>
      <c r="G15" s="30">
        <v>969</v>
      </c>
      <c r="H15" s="30">
        <v>513</v>
      </c>
      <c r="I15" s="30">
        <v>1089</v>
      </c>
      <c r="J15" s="30">
        <v>349</v>
      </c>
      <c r="K15" s="30">
        <v>811</v>
      </c>
      <c r="L15" s="30">
        <v>442</v>
      </c>
      <c r="M15" s="30">
        <f t="shared" si="0"/>
        <v>5754</v>
      </c>
      <c r="N15" s="30">
        <f t="shared" si="0"/>
        <v>4021</v>
      </c>
      <c r="O15" s="30">
        <f t="shared" si="1"/>
        <v>9775</v>
      </c>
      <c r="P15" s="267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72" t="s">
        <v>459</v>
      </c>
      <c r="C16" s="30">
        <v>908</v>
      </c>
      <c r="D16" s="30">
        <v>817</v>
      </c>
      <c r="E16" s="30">
        <v>678</v>
      </c>
      <c r="F16" s="30">
        <v>575</v>
      </c>
      <c r="G16" s="30">
        <v>450</v>
      </c>
      <c r="H16" s="30">
        <v>400</v>
      </c>
      <c r="I16" s="30">
        <v>425</v>
      </c>
      <c r="J16" s="30">
        <v>233</v>
      </c>
      <c r="K16" s="30">
        <v>382</v>
      </c>
      <c r="L16" s="30">
        <v>107</v>
      </c>
      <c r="M16" s="30">
        <f t="shared" si="0"/>
        <v>2843</v>
      </c>
      <c r="N16" s="30">
        <f t="shared" si="0"/>
        <v>2132</v>
      </c>
      <c r="O16" s="30">
        <f t="shared" si="1"/>
        <v>4975</v>
      </c>
      <c r="P16" s="267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v>1280</v>
      </c>
      <c r="D17" s="30">
        <v>889</v>
      </c>
      <c r="E17" s="30">
        <v>876</v>
      </c>
      <c r="F17" s="30">
        <v>592</v>
      </c>
      <c r="G17" s="30">
        <v>998</v>
      </c>
      <c r="H17" s="30">
        <v>552</v>
      </c>
      <c r="I17" s="30">
        <v>701</v>
      </c>
      <c r="J17" s="30">
        <v>406</v>
      </c>
      <c r="K17" s="30">
        <v>936</v>
      </c>
      <c r="L17" s="30">
        <v>385</v>
      </c>
      <c r="M17" s="30">
        <f t="shared" si="0"/>
        <v>4791</v>
      </c>
      <c r="N17" s="30">
        <f t="shared" si="0"/>
        <v>2824</v>
      </c>
      <c r="O17" s="30">
        <f t="shared" si="1"/>
        <v>7615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v>1251</v>
      </c>
      <c r="D18" s="30">
        <v>1151</v>
      </c>
      <c r="E18" s="30">
        <v>1146</v>
      </c>
      <c r="F18" s="30">
        <v>937</v>
      </c>
      <c r="G18" s="30">
        <v>1036</v>
      </c>
      <c r="H18" s="30">
        <v>536</v>
      </c>
      <c r="I18" s="30">
        <v>925</v>
      </c>
      <c r="J18" s="30">
        <v>367</v>
      </c>
      <c r="K18" s="30">
        <v>1139</v>
      </c>
      <c r="L18" s="30">
        <v>243</v>
      </c>
      <c r="M18" s="30">
        <f t="shared" si="0"/>
        <v>5497</v>
      </c>
      <c r="N18" s="30">
        <f t="shared" si="0"/>
        <v>3234</v>
      </c>
      <c r="O18" s="30">
        <f t="shared" si="1"/>
        <v>8731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v>355</v>
      </c>
      <c r="D19" s="30">
        <v>547</v>
      </c>
      <c r="E19" s="30">
        <v>467</v>
      </c>
      <c r="F19" s="30">
        <v>476</v>
      </c>
      <c r="G19" s="30">
        <v>428</v>
      </c>
      <c r="H19" s="30">
        <v>369</v>
      </c>
      <c r="I19" s="30">
        <v>411</v>
      </c>
      <c r="J19" s="30">
        <v>255</v>
      </c>
      <c r="K19" s="30">
        <v>425</v>
      </c>
      <c r="L19" s="30">
        <v>295</v>
      </c>
      <c r="M19" s="30">
        <f t="shared" si="0"/>
        <v>2086</v>
      </c>
      <c r="N19" s="30">
        <f t="shared" si="0"/>
        <v>1942</v>
      </c>
      <c r="O19" s="30">
        <f t="shared" si="1"/>
        <v>4028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v>353</v>
      </c>
      <c r="D20" s="30">
        <v>549</v>
      </c>
      <c r="E20" s="30">
        <v>490</v>
      </c>
      <c r="F20" s="30">
        <v>520</v>
      </c>
      <c r="G20" s="30">
        <v>594</v>
      </c>
      <c r="H20" s="30">
        <v>407</v>
      </c>
      <c r="I20" s="30">
        <v>750</v>
      </c>
      <c r="J20" s="30">
        <v>338</v>
      </c>
      <c r="K20" s="30">
        <v>739</v>
      </c>
      <c r="L20" s="30">
        <v>335</v>
      </c>
      <c r="M20" s="30">
        <f t="shared" si="0"/>
        <v>2926</v>
      </c>
      <c r="N20" s="30">
        <f t="shared" si="0"/>
        <v>2149</v>
      </c>
      <c r="O20" s="30">
        <f t="shared" si="1"/>
        <v>5075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v>529</v>
      </c>
      <c r="D21" s="30">
        <v>531</v>
      </c>
      <c r="E21" s="30">
        <v>550</v>
      </c>
      <c r="F21" s="30">
        <v>442</v>
      </c>
      <c r="G21" s="30">
        <v>559</v>
      </c>
      <c r="H21" s="30">
        <v>252</v>
      </c>
      <c r="I21" s="30">
        <v>404</v>
      </c>
      <c r="J21" s="30">
        <v>170</v>
      </c>
      <c r="K21" s="30">
        <v>799</v>
      </c>
      <c r="L21" s="30">
        <v>193</v>
      </c>
      <c r="M21" s="30">
        <f t="shared" si="0"/>
        <v>2841</v>
      </c>
      <c r="N21" s="30">
        <f t="shared" si="0"/>
        <v>1588</v>
      </c>
      <c r="O21" s="30">
        <f t="shared" si="1"/>
        <v>4429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v>459</v>
      </c>
      <c r="D22" s="30">
        <v>424</v>
      </c>
      <c r="E22" s="30">
        <v>591</v>
      </c>
      <c r="F22" s="30">
        <v>370</v>
      </c>
      <c r="G22" s="30">
        <v>425</v>
      </c>
      <c r="H22" s="30">
        <v>275</v>
      </c>
      <c r="I22" s="30">
        <v>417</v>
      </c>
      <c r="J22" s="30">
        <v>179</v>
      </c>
      <c r="K22" s="30">
        <v>552</v>
      </c>
      <c r="L22" s="30">
        <v>176</v>
      </c>
      <c r="M22" s="30">
        <f t="shared" si="0"/>
        <v>2444</v>
      </c>
      <c r="N22" s="30">
        <f t="shared" si="0"/>
        <v>1424</v>
      </c>
      <c r="O22" s="30">
        <f t="shared" si="1"/>
        <v>3868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v>494</v>
      </c>
      <c r="D23" s="30">
        <v>677</v>
      </c>
      <c r="E23" s="30">
        <v>789</v>
      </c>
      <c r="F23" s="30">
        <v>516</v>
      </c>
      <c r="G23" s="30">
        <v>711</v>
      </c>
      <c r="H23" s="30">
        <v>371</v>
      </c>
      <c r="I23" s="30">
        <v>603</v>
      </c>
      <c r="J23" s="30">
        <v>242</v>
      </c>
      <c r="K23" s="30">
        <v>653</v>
      </c>
      <c r="L23" s="30">
        <v>221</v>
      </c>
      <c r="M23" s="30">
        <f t="shared" si="0"/>
        <v>3250</v>
      </c>
      <c r="N23" s="30">
        <f t="shared" si="0"/>
        <v>2027</v>
      </c>
      <c r="O23" s="30">
        <f t="shared" si="1"/>
        <v>5277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v>1014</v>
      </c>
      <c r="D24" s="30">
        <v>683</v>
      </c>
      <c r="E24" s="30">
        <v>848</v>
      </c>
      <c r="F24" s="30">
        <v>630</v>
      </c>
      <c r="G24" s="30">
        <v>1038</v>
      </c>
      <c r="H24" s="30">
        <v>519</v>
      </c>
      <c r="I24" s="30">
        <v>745</v>
      </c>
      <c r="J24" s="30">
        <v>397</v>
      </c>
      <c r="K24" s="30">
        <v>860</v>
      </c>
      <c r="L24" s="30">
        <v>302</v>
      </c>
      <c r="M24" s="30">
        <f t="shared" si="0"/>
        <v>4505</v>
      </c>
      <c r="N24" s="30">
        <f t="shared" si="0"/>
        <v>2531</v>
      </c>
      <c r="O24" s="30">
        <f t="shared" si="1"/>
        <v>7036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v>466</v>
      </c>
      <c r="D25" s="30">
        <v>532</v>
      </c>
      <c r="E25" s="30">
        <v>401</v>
      </c>
      <c r="F25" s="30">
        <v>757</v>
      </c>
      <c r="G25" s="30">
        <v>362</v>
      </c>
      <c r="H25" s="30">
        <v>181</v>
      </c>
      <c r="I25" s="30">
        <v>424</v>
      </c>
      <c r="J25" s="30">
        <v>146</v>
      </c>
      <c r="K25" s="30">
        <v>138</v>
      </c>
      <c r="L25" s="30">
        <v>117</v>
      </c>
      <c r="M25" s="30">
        <f t="shared" si="0"/>
        <v>1791</v>
      </c>
      <c r="N25" s="30">
        <f t="shared" si="0"/>
        <v>1733</v>
      </c>
      <c r="O25" s="30">
        <f t="shared" si="1"/>
        <v>3524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1">
        <v>956</v>
      </c>
      <c r="D26" s="31">
        <v>1179</v>
      </c>
      <c r="E26" s="31">
        <v>715</v>
      </c>
      <c r="F26" s="31">
        <v>1039</v>
      </c>
      <c r="G26" s="31">
        <v>552</v>
      </c>
      <c r="H26" s="31">
        <v>702</v>
      </c>
      <c r="I26" s="31">
        <v>462</v>
      </c>
      <c r="J26" s="31">
        <v>480</v>
      </c>
      <c r="K26" s="31">
        <v>690</v>
      </c>
      <c r="L26" s="31">
        <v>329</v>
      </c>
      <c r="M26" s="30">
        <f t="shared" si="0"/>
        <v>3375</v>
      </c>
      <c r="N26" s="30">
        <f t="shared" si="0"/>
        <v>3729</v>
      </c>
      <c r="O26" s="30">
        <f t="shared" si="1"/>
        <v>7104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17571</v>
      </c>
      <c r="D27" s="24">
        <f t="shared" ref="D27:O27" si="2">SUM(D8:D26)</f>
        <v>17329</v>
      </c>
      <c r="E27" s="24">
        <f t="shared" si="2"/>
        <v>14702</v>
      </c>
      <c r="F27" s="24">
        <f t="shared" si="2"/>
        <v>12413</v>
      </c>
      <c r="G27" s="24">
        <f t="shared" si="2"/>
        <v>13963</v>
      </c>
      <c r="H27" s="24">
        <f t="shared" si="2"/>
        <v>8221</v>
      </c>
      <c r="I27" s="24">
        <f t="shared" si="2"/>
        <v>11630</v>
      </c>
      <c r="J27" s="24">
        <f t="shared" si="2"/>
        <v>5572</v>
      </c>
      <c r="K27" s="24">
        <f t="shared" si="2"/>
        <v>11281</v>
      </c>
      <c r="L27" s="24">
        <f t="shared" si="2"/>
        <v>4753</v>
      </c>
      <c r="M27" s="24">
        <f t="shared" si="2"/>
        <v>69147</v>
      </c>
      <c r="N27" s="24">
        <f t="shared" si="2"/>
        <v>48288</v>
      </c>
      <c r="O27" s="24">
        <f t="shared" si="2"/>
        <v>117435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72"/>
      <c r="B28" s="572"/>
      <c r="C28" s="38"/>
      <c r="D28" s="39"/>
      <c r="E28" s="39"/>
      <c r="F28" s="39"/>
      <c r="G28" s="39"/>
      <c r="H28" s="38"/>
      <c r="I28" s="38"/>
      <c r="J28" s="39"/>
      <c r="K28" s="39"/>
      <c r="L28" s="39"/>
      <c r="M28" s="40"/>
      <c r="N28" s="40"/>
      <c r="O28" s="38"/>
      <c r="P28" s="38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9"/>
  <sheetViews>
    <sheetView rightToLeft="1" workbookViewId="0"/>
  </sheetViews>
  <sheetFormatPr defaultRowHeight="14.25"/>
  <sheetData>
    <row r="1" spans="1:39" ht="20.25">
      <c r="A1" s="550" t="s">
        <v>522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</row>
    <row r="2" spans="1:39" ht="378">
      <c r="A2" s="569" t="s">
        <v>523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</row>
    <row r="3" spans="1:39" ht="20.25">
      <c r="A3" s="562" t="s">
        <v>105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162" t="s">
        <v>510</v>
      </c>
      <c r="P3" s="562" t="s">
        <v>454</v>
      </c>
      <c r="Q3" s="562"/>
      <c r="R3" s="562"/>
      <c r="S3" s="562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497" t="s">
        <v>703</v>
      </c>
      <c r="AI3" s="497"/>
    </row>
    <row r="4" spans="1:39" ht="31.5">
      <c r="A4" s="534" t="s">
        <v>106</v>
      </c>
      <c r="B4" s="552" t="s">
        <v>107</v>
      </c>
      <c r="C4" s="552"/>
      <c r="D4" s="552" t="s">
        <v>108</v>
      </c>
      <c r="E4" s="552"/>
      <c r="F4" s="552" t="s">
        <v>109</v>
      </c>
      <c r="G4" s="552"/>
      <c r="H4" s="524" t="s">
        <v>231</v>
      </c>
      <c r="I4" s="524"/>
      <c r="J4" s="524"/>
      <c r="K4" s="552" t="s">
        <v>58</v>
      </c>
      <c r="L4" s="552"/>
      <c r="M4" s="552" t="s">
        <v>59</v>
      </c>
      <c r="N4" s="552"/>
      <c r="O4" s="534" t="s">
        <v>685</v>
      </c>
      <c r="P4" s="534" t="s">
        <v>106</v>
      </c>
      <c r="Q4" s="563" t="s">
        <v>531</v>
      </c>
      <c r="R4" s="563"/>
      <c r="S4" s="563" t="s">
        <v>530</v>
      </c>
      <c r="T4" s="563"/>
      <c r="U4" s="552" t="s">
        <v>110</v>
      </c>
      <c r="V4" s="552"/>
      <c r="W4" s="552" t="s">
        <v>532</v>
      </c>
      <c r="X4" s="552"/>
      <c r="Y4" s="552" t="s">
        <v>533</v>
      </c>
      <c r="Z4" s="552"/>
      <c r="AA4" s="552" t="s">
        <v>112</v>
      </c>
      <c r="AB4" s="552"/>
      <c r="AC4" s="524" t="s">
        <v>255</v>
      </c>
      <c r="AD4" s="524"/>
      <c r="AE4" s="524"/>
      <c r="AF4" s="552" t="s">
        <v>113</v>
      </c>
      <c r="AG4" s="552"/>
      <c r="AH4" s="552"/>
      <c r="AI4" s="534" t="s">
        <v>685</v>
      </c>
    </row>
    <row r="5" spans="1:39" ht="47.25">
      <c r="A5" s="535"/>
      <c r="B5" s="564" t="s">
        <v>114</v>
      </c>
      <c r="C5" s="564"/>
      <c r="D5" s="564" t="s">
        <v>115</v>
      </c>
      <c r="E5" s="564"/>
      <c r="F5" s="564" t="s">
        <v>116</v>
      </c>
      <c r="G5" s="564"/>
      <c r="H5" s="525" t="s">
        <v>236</v>
      </c>
      <c r="I5" s="525"/>
      <c r="J5" s="525"/>
      <c r="K5" s="564" t="s">
        <v>117</v>
      </c>
      <c r="L5" s="564"/>
      <c r="M5" s="564" t="s">
        <v>118</v>
      </c>
      <c r="N5" s="564"/>
      <c r="O5" s="535"/>
      <c r="P5" s="535"/>
      <c r="Q5" s="564" t="s">
        <v>708</v>
      </c>
      <c r="R5" s="564"/>
      <c r="S5" s="564" t="s">
        <v>707</v>
      </c>
      <c r="T5" s="564"/>
      <c r="U5" s="564" t="s">
        <v>119</v>
      </c>
      <c r="V5" s="564"/>
      <c r="W5" s="564" t="s">
        <v>709</v>
      </c>
      <c r="X5" s="564"/>
      <c r="Y5" s="564" t="s">
        <v>710</v>
      </c>
      <c r="Z5" s="564"/>
      <c r="AA5" s="564" t="s">
        <v>120</v>
      </c>
      <c r="AB5" s="564"/>
      <c r="AC5" s="525" t="s">
        <v>237</v>
      </c>
      <c r="AD5" s="525"/>
      <c r="AE5" s="525"/>
      <c r="AF5" s="554" t="s">
        <v>121</v>
      </c>
      <c r="AG5" s="554"/>
      <c r="AH5" s="554"/>
      <c r="AI5" s="535"/>
    </row>
    <row r="6" spans="1:39" ht="20.25">
      <c r="A6" s="535"/>
      <c r="B6" s="291" t="s">
        <v>5</v>
      </c>
      <c r="C6" s="315" t="s">
        <v>43</v>
      </c>
      <c r="D6" s="291" t="s">
        <v>5</v>
      </c>
      <c r="E6" s="315" t="s">
        <v>43</v>
      </c>
      <c r="F6" s="291" t="s">
        <v>5</v>
      </c>
      <c r="G6" s="315" t="s">
        <v>43</v>
      </c>
      <c r="H6" s="307" t="s">
        <v>5</v>
      </c>
      <c r="I6" s="307" t="s">
        <v>43</v>
      </c>
      <c r="J6" s="307" t="s">
        <v>8</v>
      </c>
      <c r="K6" s="291" t="s">
        <v>5</v>
      </c>
      <c r="L6" s="315" t="s">
        <v>43</v>
      </c>
      <c r="M6" s="291" t="s">
        <v>5</v>
      </c>
      <c r="N6" s="315" t="s">
        <v>43</v>
      </c>
      <c r="O6" s="535"/>
      <c r="P6" s="535"/>
      <c r="Q6" s="291" t="s">
        <v>5</v>
      </c>
      <c r="R6" s="315" t="s">
        <v>43</v>
      </c>
      <c r="S6" s="291" t="s">
        <v>5</v>
      </c>
      <c r="T6" s="315" t="s">
        <v>43</v>
      </c>
      <c r="U6" s="291" t="s">
        <v>5</v>
      </c>
      <c r="V6" s="315" t="s">
        <v>43</v>
      </c>
      <c r="W6" s="291" t="s">
        <v>5</v>
      </c>
      <c r="X6" s="315" t="s">
        <v>43</v>
      </c>
      <c r="Y6" s="291" t="s">
        <v>5</v>
      </c>
      <c r="Z6" s="315" t="s">
        <v>43</v>
      </c>
      <c r="AA6" s="291" t="s">
        <v>5</v>
      </c>
      <c r="AB6" s="315" t="s">
        <v>43</v>
      </c>
      <c r="AC6" s="307" t="s">
        <v>5</v>
      </c>
      <c r="AD6" s="307" t="s">
        <v>43</v>
      </c>
      <c r="AE6" s="307" t="s">
        <v>8</v>
      </c>
      <c r="AF6" s="291" t="s">
        <v>5</v>
      </c>
      <c r="AG6" s="315" t="s">
        <v>43</v>
      </c>
      <c r="AH6" s="291" t="s">
        <v>94</v>
      </c>
      <c r="AI6" s="535"/>
    </row>
    <row r="7" spans="1:39" ht="44.25">
      <c r="A7" s="573"/>
      <c r="B7" s="311" t="s">
        <v>9</v>
      </c>
      <c r="C7" s="311" t="s">
        <v>10</v>
      </c>
      <c r="D7" s="311" t="s">
        <v>9</v>
      </c>
      <c r="E7" s="311" t="s">
        <v>10</v>
      </c>
      <c r="F7" s="311" t="s">
        <v>9</v>
      </c>
      <c r="G7" s="311" t="s">
        <v>10</v>
      </c>
      <c r="H7" s="312" t="s">
        <v>9</v>
      </c>
      <c r="I7" s="312" t="s">
        <v>10</v>
      </c>
      <c r="J7" s="312" t="s">
        <v>12</v>
      </c>
      <c r="K7" s="311" t="s">
        <v>9</v>
      </c>
      <c r="L7" s="311" t="s">
        <v>10</v>
      </c>
      <c r="M7" s="311" t="s">
        <v>9</v>
      </c>
      <c r="N7" s="311" t="s">
        <v>10</v>
      </c>
      <c r="O7" s="573"/>
      <c r="P7" s="573"/>
      <c r="Q7" s="311" t="s">
        <v>9</v>
      </c>
      <c r="R7" s="311" t="s">
        <v>10</v>
      </c>
      <c r="S7" s="311" t="s">
        <v>9</v>
      </c>
      <c r="T7" s="311" t="s">
        <v>10</v>
      </c>
      <c r="U7" s="311" t="s">
        <v>9</v>
      </c>
      <c r="V7" s="311" t="s">
        <v>10</v>
      </c>
      <c r="W7" s="312" t="s">
        <v>9</v>
      </c>
      <c r="X7" s="312" t="s">
        <v>10</v>
      </c>
      <c r="Y7" s="312" t="s">
        <v>9</v>
      </c>
      <c r="Z7" s="311" t="s">
        <v>10</v>
      </c>
      <c r="AA7" s="311" t="s">
        <v>9</v>
      </c>
      <c r="AB7" s="311" t="s">
        <v>10</v>
      </c>
      <c r="AC7" s="311" t="s">
        <v>9</v>
      </c>
      <c r="AD7" s="311" t="s">
        <v>10</v>
      </c>
      <c r="AE7" s="312" t="s">
        <v>12</v>
      </c>
      <c r="AF7" s="312" t="s">
        <v>9</v>
      </c>
      <c r="AG7" s="312" t="s">
        <v>10</v>
      </c>
      <c r="AH7" s="312" t="s">
        <v>12</v>
      </c>
      <c r="AI7" s="573"/>
    </row>
    <row r="8" spans="1:39" ht="20.25">
      <c r="A8" s="42" t="s">
        <v>122</v>
      </c>
      <c r="B8" s="43">
        <v>137686</v>
      </c>
      <c r="C8" s="43">
        <v>142769</v>
      </c>
      <c r="D8" s="43">
        <v>0</v>
      </c>
      <c r="E8" s="43">
        <v>0</v>
      </c>
      <c r="F8" s="43">
        <v>0</v>
      </c>
      <c r="G8" s="43">
        <v>0</v>
      </c>
      <c r="H8" s="201">
        <f>SUM(B8,D8,F8)</f>
        <v>137686</v>
      </c>
      <c r="I8" s="201">
        <f>SUM(C8,E8,G8)</f>
        <v>142769</v>
      </c>
      <c r="J8" s="201">
        <f>SUM(H8:I8)</f>
        <v>280455</v>
      </c>
      <c r="K8" s="43">
        <v>0</v>
      </c>
      <c r="L8" s="43">
        <v>0</v>
      </c>
      <c r="M8" s="43">
        <v>0</v>
      </c>
      <c r="N8" s="43">
        <v>0</v>
      </c>
      <c r="O8" s="42" t="s">
        <v>123</v>
      </c>
      <c r="P8" s="42" t="s">
        <v>122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201">
        <f>SUM(AA8,Y8,W8,U8,S8,Q8,M8,K8)</f>
        <v>0</v>
      </c>
      <c r="AD8" s="201">
        <f>SUM(AB8,Z8,X8,V8,T8,R8,N8,L8)</f>
        <v>0</v>
      </c>
      <c r="AE8" s="201">
        <f>SUM(AC8:AD8)</f>
        <v>0</v>
      </c>
      <c r="AF8" s="201">
        <f>SUM(AC8,H8)</f>
        <v>137686</v>
      </c>
      <c r="AG8" s="201">
        <f>SUM(AD8,I8)</f>
        <v>142769</v>
      </c>
      <c r="AH8" s="201">
        <f>SUM(AF8:AG8)</f>
        <v>280455</v>
      </c>
      <c r="AI8" s="42" t="s">
        <v>123</v>
      </c>
    </row>
    <row r="9" spans="1:39" ht="20.25">
      <c r="A9" s="153" t="s">
        <v>124</v>
      </c>
      <c r="B9" s="44">
        <v>107717</v>
      </c>
      <c r="C9" s="44">
        <v>81099</v>
      </c>
      <c r="D9" s="44">
        <v>103137</v>
      </c>
      <c r="E9" s="44">
        <v>106665</v>
      </c>
      <c r="F9" s="44">
        <v>0</v>
      </c>
      <c r="G9" s="44">
        <v>0</v>
      </c>
      <c r="H9" s="73">
        <f t="shared" ref="H9:H17" si="0">SUM(B9,D9,F9)</f>
        <v>210854</v>
      </c>
      <c r="I9" s="73">
        <f t="shared" ref="I9:I17" si="1">SUM(C9,E9,G9)</f>
        <v>187764</v>
      </c>
      <c r="J9" s="73">
        <f t="shared" ref="J9:J17" si="2">SUM(H9:I9)</f>
        <v>398618</v>
      </c>
      <c r="K9" s="44">
        <v>0</v>
      </c>
      <c r="L9" s="44">
        <v>0</v>
      </c>
      <c r="M9" s="44">
        <v>0</v>
      </c>
      <c r="N9" s="44">
        <v>0</v>
      </c>
      <c r="O9" s="153" t="s">
        <v>125</v>
      </c>
      <c r="P9" s="153" t="s">
        <v>124</v>
      </c>
      <c r="Q9" s="276">
        <v>0</v>
      </c>
      <c r="R9" s="276">
        <v>0</v>
      </c>
      <c r="S9" s="276">
        <v>0</v>
      </c>
      <c r="T9" s="276">
        <v>0</v>
      </c>
      <c r="U9" s="276">
        <v>0</v>
      </c>
      <c r="V9" s="276">
        <v>0</v>
      </c>
      <c r="W9" s="276">
        <v>0</v>
      </c>
      <c r="X9" s="276">
        <v>0</v>
      </c>
      <c r="Y9" s="276">
        <v>0</v>
      </c>
      <c r="Z9" s="276">
        <v>0</v>
      </c>
      <c r="AA9" s="276">
        <v>0</v>
      </c>
      <c r="AB9" s="276">
        <v>0</v>
      </c>
      <c r="AC9" s="276">
        <f t="shared" ref="AC9:AC17" si="3">SUM(AA9,Y9,W9,U9,S9,Q9,M9,K9)</f>
        <v>0</v>
      </c>
      <c r="AD9" s="276">
        <f t="shared" ref="AD9:AD17" si="4">SUM(AB9,Z9,X9,V9,T9,R9,N9,L9)</f>
        <v>0</v>
      </c>
      <c r="AE9" s="276">
        <f t="shared" ref="AE9:AE17" si="5">SUM(AC9:AD9)</f>
        <v>0</v>
      </c>
      <c r="AF9" s="276">
        <f t="shared" ref="AF9:AF17" si="6">SUM(AC9,H9)</f>
        <v>210854</v>
      </c>
      <c r="AG9" s="276">
        <f t="shared" ref="AG9:AG17" si="7">SUM(AD9,I9)</f>
        <v>187764</v>
      </c>
      <c r="AH9" s="276">
        <f t="shared" ref="AH9:AH17" si="8">SUM(AF9:AG9)</f>
        <v>398618</v>
      </c>
      <c r="AI9" s="153" t="s">
        <v>125</v>
      </c>
      <c r="AL9" s="174"/>
      <c r="AM9" s="174"/>
    </row>
    <row r="10" spans="1:39" ht="20.25">
      <c r="A10" s="153" t="s">
        <v>126</v>
      </c>
      <c r="B10" s="44">
        <v>71077</v>
      </c>
      <c r="C10" s="44">
        <v>44559</v>
      </c>
      <c r="D10" s="44">
        <v>71730</v>
      </c>
      <c r="E10" s="44">
        <v>58973</v>
      </c>
      <c r="F10" s="44">
        <v>90381</v>
      </c>
      <c r="G10" s="44">
        <v>93447</v>
      </c>
      <c r="H10" s="73">
        <f t="shared" si="0"/>
        <v>233188</v>
      </c>
      <c r="I10" s="73">
        <f t="shared" si="1"/>
        <v>196979</v>
      </c>
      <c r="J10" s="73">
        <f t="shared" si="2"/>
        <v>430167</v>
      </c>
      <c r="K10" s="44">
        <v>0</v>
      </c>
      <c r="L10" s="44">
        <v>0</v>
      </c>
      <c r="M10" s="44">
        <v>0</v>
      </c>
      <c r="N10" s="44">
        <v>0</v>
      </c>
      <c r="O10" s="153" t="s">
        <v>127</v>
      </c>
      <c r="P10" s="153" t="s">
        <v>126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f t="shared" si="3"/>
        <v>0</v>
      </c>
      <c r="AD10" s="276">
        <f t="shared" si="4"/>
        <v>0</v>
      </c>
      <c r="AE10" s="276">
        <f t="shared" si="5"/>
        <v>0</v>
      </c>
      <c r="AF10" s="276">
        <f t="shared" si="6"/>
        <v>233188</v>
      </c>
      <c r="AG10" s="276">
        <f t="shared" si="7"/>
        <v>196979</v>
      </c>
      <c r="AH10" s="276">
        <f t="shared" si="8"/>
        <v>430167</v>
      </c>
      <c r="AI10" s="153" t="s">
        <v>127</v>
      </c>
    </row>
    <row r="11" spans="1:39" ht="20.25">
      <c r="A11" s="153" t="s">
        <v>128</v>
      </c>
      <c r="B11" s="44">
        <v>48784</v>
      </c>
      <c r="C11" s="44">
        <v>20097</v>
      </c>
      <c r="D11" s="44">
        <v>48657</v>
      </c>
      <c r="E11" s="44">
        <v>31101</v>
      </c>
      <c r="F11" s="44">
        <v>69665</v>
      </c>
      <c r="G11" s="44">
        <v>55078</v>
      </c>
      <c r="H11" s="73">
        <f t="shared" si="0"/>
        <v>167106</v>
      </c>
      <c r="I11" s="73">
        <f t="shared" si="1"/>
        <v>106276</v>
      </c>
      <c r="J11" s="73">
        <f t="shared" si="2"/>
        <v>273382</v>
      </c>
      <c r="K11" s="44">
        <v>43789</v>
      </c>
      <c r="L11" s="44">
        <v>50667</v>
      </c>
      <c r="M11" s="44">
        <v>17325</v>
      </c>
      <c r="N11" s="44">
        <v>20080</v>
      </c>
      <c r="O11" s="153" t="s">
        <v>129</v>
      </c>
      <c r="P11" s="153" t="s">
        <v>128</v>
      </c>
      <c r="Q11" s="276">
        <v>0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76">
        <v>0</v>
      </c>
      <c r="Y11" s="276">
        <v>0</v>
      </c>
      <c r="Z11" s="276">
        <v>0</v>
      </c>
      <c r="AA11" s="276">
        <v>0</v>
      </c>
      <c r="AB11" s="276">
        <v>0</v>
      </c>
      <c r="AC11" s="276">
        <f t="shared" si="3"/>
        <v>61114</v>
      </c>
      <c r="AD11" s="276">
        <f t="shared" si="4"/>
        <v>70747</v>
      </c>
      <c r="AE11" s="276">
        <f t="shared" si="5"/>
        <v>131861</v>
      </c>
      <c r="AF11" s="276">
        <f t="shared" si="6"/>
        <v>228220</v>
      </c>
      <c r="AG11" s="276">
        <f t="shared" si="7"/>
        <v>177023</v>
      </c>
      <c r="AH11" s="276">
        <f t="shared" si="8"/>
        <v>405243</v>
      </c>
      <c r="AI11" s="153" t="s">
        <v>129</v>
      </c>
    </row>
    <row r="12" spans="1:39" ht="20.25">
      <c r="A12" s="153" t="s">
        <v>130</v>
      </c>
      <c r="B12" s="44">
        <v>37362</v>
      </c>
      <c r="C12" s="44">
        <v>11713</v>
      </c>
      <c r="D12" s="44">
        <v>37797</v>
      </c>
      <c r="E12" s="44">
        <v>14423</v>
      </c>
      <c r="F12" s="44">
        <v>56678</v>
      </c>
      <c r="G12" s="44">
        <v>29739</v>
      </c>
      <c r="H12" s="73">
        <f t="shared" si="0"/>
        <v>131837</v>
      </c>
      <c r="I12" s="73">
        <f t="shared" si="1"/>
        <v>55875</v>
      </c>
      <c r="J12" s="73">
        <f t="shared" si="2"/>
        <v>187712</v>
      </c>
      <c r="K12" s="44">
        <v>24953</v>
      </c>
      <c r="L12" s="44">
        <v>25307</v>
      </c>
      <c r="M12" s="44">
        <v>12931</v>
      </c>
      <c r="N12" s="44">
        <v>12586</v>
      </c>
      <c r="O12" s="153" t="s">
        <v>131</v>
      </c>
      <c r="P12" s="153" t="s">
        <v>130</v>
      </c>
      <c r="Q12" s="276">
        <v>22113</v>
      </c>
      <c r="R12" s="276">
        <v>31736</v>
      </c>
      <c r="S12" s="276">
        <v>17824</v>
      </c>
      <c r="T12" s="276">
        <v>12057</v>
      </c>
      <c r="U12" s="276">
        <v>15969</v>
      </c>
      <c r="V12" s="276">
        <v>18955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f t="shared" si="3"/>
        <v>93790</v>
      </c>
      <c r="AD12" s="276">
        <f t="shared" si="4"/>
        <v>100641</v>
      </c>
      <c r="AE12" s="276">
        <f t="shared" si="5"/>
        <v>194431</v>
      </c>
      <c r="AF12" s="276">
        <f t="shared" si="6"/>
        <v>225627</v>
      </c>
      <c r="AG12" s="276">
        <f t="shared" si="7"/>
        <v>156516</v>
      </c>
      <c r="AH12" s="276">
        <f t="shared" si="8"/>
        <v>382143</v>
      </c>
      <c r="AI12" s="153" t="s">
        <v>131</v>
      </c>
    </row>
    <row r="13" spans="1:39" ht="20.25">
      <c r="A13" s="153" t="s">
        <v>132</v>
      </c>
      <c r="B13" s="44">
        <v>0</v>
      </c>
      <c r="C13" s="44">
        <v>0</v>
      </c>
      <c r="D13" s="44">
        <v>29945</v>
      </c>
      <c r="E13" s="44">
        <v>11817</v>
      </c>
      <c r="F13" s="44">
        <v>43104</v>
      </c>
      <c r="G13" s="44">
        <v>16212</v>
      </c>
      <c r="H13" s="73">
        <f t="shared" si="0"/>
        <v>73049</v>
      </c>
      <c r="I13" s="73">
        <f t="shared" si="1"/>
        <v>28029</v>
      </c>
      <c r="J13" s="73">
        <f t="shared" si="2"/>
        <v>101078</v>
      </c>
      <c r="K13" s="44">
        <v>13366</v>
      </c>
      <c r="L13" s="44">
        <v>9735</v>
      </c>
      <c r="M13" s="44">
        <v>8794</v>
      </c>
      <c r="N13" s="44">
        <v>6967</v>
      </c>
      <c r="O13" s="153" t="s">
        <v>133</v>
      </c>
      <c r="P13" s="153" t="s">
        <v>132</v>
      </c>
      <c r="Q13" s="276">
        <v>11478</v>
      </c>
      <c r="R13" s="276">
        <v>15340</v>
      </c>
      <c r="S13" s="276">
        <v>10876</v>
      </c>
      <c r="T13" s="276">
        <v>7016</v>
      </c>
      <c r="U13" s="276">
        <v>10973</v>
      </c>
      <c r="V13" s="276">
        <v>11512</v>
      </c>
      <c r="W13" s="276">
        <v>22280</v>
      </c>
      <c r="X13" s="276">
        <v>30702</v>
      </c>
      <c r="Y13" s="276">
        <v>19897</v>
      </c>
      <c r="Z13" s="276">
        <v>11853</v>
      </c>
      <c r="AA13" s="276">
        <v>17571</v>
      </c>
      <c r="AB13" s="276">
        <v>17329</v>
      </c>
      <c r="AC13" s="276">
        <f t="shared" si="3"/>
        <v>115235</v>
      </c>
      <c r="AD13" s="276">
        <f t="shared" si="4"/>
        <v>110454</v>
      </c>
      <c r="AE13" s="276">
        <f t="shared" si="5"/>
        <v>225689</v>
      </c>
      <c r="AF13" s="276">
        <f t="shared" si="6"/>
        <v>188284</v>
      </c>
      <c r="AG13" s="276">
        <f t="shared" si="7"/>
        <v>138483</v>
      </c>
      <c r="AH13" s="276">
        <f t="shared" si="8"/>
        <v>326767</v>
      </c>
      <c r="AI13" s="153" t="s">
        <v>133</v>
      </c>
    </row>
    <row r="14" spans="1:39" ht="20.25">
      <c r="A14" s="153" t="s">
        <v>134</v>
      </c>
      <c r="B14" s="44">
        <v>0</v>
      </c>
      <c r="C14" s="44">
        <v>0</v>
      </c>
      <c r="D14" s="44">
        <v>0</v>
      </c>
      <c r="E14" s="44">
        <v>0</v>
      </c>
      <c r="F14" s="44">
        <v>48857</v>
      </c>
      <c r="G14" s="44">
        <v>13548</v>
      </c>
      <c r="H14" s="73">
        <f t="shared" si="0"/>
        <v>48857</v>
      </c>
      <c r="I14" s="73">
        <f t="shared" si="1"/>
        <v>13548</v>
      </c>
      <c r="J14" s="73">
        <f t="shared" si="2"/>
        <v>62405</v>
      </c>
      <c r="K14" s="44">
        <v>7790</v>
      </c>
      <c r="L14" s="44">
        <v>4443</v>
      </c>
      <c r="M14" s="44">
        <v>6403</v>
      </c>
      <c r="N14" s="44">
        <v>3573</v>
      </c>
      <c r="O14" s="153" t="s">
        <v>135</v>
      </c>
      <c r="P14" s="153" t="s">
        <v>134</v>
      </c>
      <c r="Q14" s="276">
        <v>6397</v>
      </c>
      <c r="R14" s="276">
        <v>5507</v>
      </c>
      <c r="S14" s="276">
        <v>6776</v>
      </c>
      <c r="T14" s="276">
        <v>3301</v>
      </c>
      <c r="U14" s="276">
        <v>7999</v>
      </c>
      <c r="V14" s="276">
        <v>6053</v>
      </c>
      <c r="W14" s="276">
        <v>14938</v>
      </c>
      <c r="X14" s="276">
        <v>18528</v>
      </c>
      <c r="Y14" s="276">
        <v>15134</v>
      </c>
      <c r="Z14" s="276">
        <v>8568</v>
      </c>
      <c r="AA14" s="276">
        <v>14702</v>
      </c>
      <c r="AB14" s="276">
        <v>12413</v>
      </c>
      <c r="AC14" s="276">
        <f t="shared" si="3"/>
        <v>80139</v>
      </c>
      <c r="AD14" s="276">
        <f t="shared" si="4"/>
        <v>62386</v>
      </c>
      <c r="AE14" s="276">
        <f t="shared" si="5"/>
        <v>142525</v>
      </c>
      <c r="AF14" s="276">
        <f t="shared" si="6"/>
        <v>128996</v>
      </c>
      <c r="AG14" s="276">
        <f t="shared" si="7"/>
        <v>75934</v>
      </c>
      <c r="AH14" s="276">
        <f t="shared" si="8"/>
        <v>204930</v>
      </c>
      <c r="AI14" s="153" t="s">
        <v>135</v>
      </c>
    </row>
    <row r="15" spans="1:39" ht="20.25">
      <c r="A15" s="153" t="s">
        <v>136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73">
        <f t="shared" si="0"/>
        <v>0</v>
      </c>
      <c r="I15" s="73">
        <f t="shared" si="1"/>
        <v>0</v>
      </c>
      <c r="J15" s="73">
        <f t="shared" si="2"/>
        <v>0</v>
      </c>
      <c r="K15" s="44">
        <v>3895</v>
      </c>
      <c r="L15" s="44">
        <v>2694</v>
      </c>
      <c r="M15" s="44">
        <v>5751</v>
      </c>
      <c r="N15" s="44">
        <v>3061</v>
      </c>
      <c r="O15" s="153" t="s">
        <v>137</v>
      </c>
      <c r="P15" s="153" t="s">
        <v>136</v>
      </c>
      <c r="Q15" s="276">
        <v>3523</v>
      </c>
      <c r="R15" s="276">
        <v>2645</v>
      </c>
      <c r="S15" s="276">
        <v>4153</v>
      </c>
      <c r="T15" s="276">
        <v>2058</v>
      </c>
      <c r="U15" s="276">
        <v>6296</v>
      </c>
      <c r="V15" s="276">
        <v>3636</v>
      </c>
      <c r="W15" s="276">
        <v>10500</v>
      </c>
      <c r="X15" s="276">
        <v>9884</v>
      </c>
      <c r="Y15" s="276">
        <v>10947</v>
      </c>
      <c r="Z15" s="276">
        <v>5494</v>
      </c>
      <c r="AA15" s="276">
        <v>13963</v>
      </c>
      <c r="AB15" s="276">
        <v>8221</v>
      </c>
      <c r="AC15" s="276">
        <f t="shared" si="3"/>
        <v>59028</v>
      </c>
      <c r="AD15" s="276">
        <f t="shared" si="4"/>
        <v>37693</v>
      </c>
      <c r="AE15" s="276">
        <f t="shared" si="5"/>
        <v>96721</v>
      </c>
      <c r="AF15" s="276">
        <f t="shared" si="6"/>
        <v>59028</v>
      </c>
      <c r="AG15" s="276">
        <f t="shared" si="7"/>
        <v>37693</v>
      </c>
      <c r="AH15" s="276">
        <f t="shared" si="8"/>
        <v>96721</v>
      </c>
      <c r="AI15" s="153" t="s">
        <v>137</v>
      </c>
    </row>
    <row r="16" spans="1:39" ht="20.25">
      <c r="A16" s="153" t="s">
        <v>138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73">
        <f t="shared" si="0"/>
        <v>0</v>
      </c>
      <c r="I16" s="73">
        <f t="shared" si="1"/>
        <v>0</v>
      </c>
      <c r="J16" s="73">
        <f t="shared" si="2"/>
        <v>0</v>
      </c>
      <c r="K16" s="44">
        <v>0</v>
      </c>
      <c r="L16" s="44">
        <v>0</v>
      </c>
      <c r="M16" s="44">
        <v>0</v>
      </c>
      <c r="N16" s="44">
        <v>0</v>
      </c>
      <c r="O16" s="153" t="s">
        <v>139</v>
      </c>
      <c r="P16" s="153" t="s">
        <v>138</v>
      </c>
      <c r="Q16" s="276">
        <v>2886</v>
      </c>
      <c r="R16" s="276">
        <v>1769</v>
      </c>
      <c r="S16" s="276">
        <v>3133</v>
      </c>
      <c r="T16" s="276">
        <v>1678</v>
      </c>
      <c r="U16" s="276">
        <v>7111</v>
      </c>
      <c r="V16" s="276">
        <v>2582</v>
      </c>
      <c r="W16" s="276">
        <v>7880</v>
      </c>
      <c r="X16" s="276">
        <v>5168</v>
      </c>
      <c r="Y16" s="276">
        <v>8693</v>
      </c>
      <c r="Z16" s="276">
        <v>3280</v>
      </c>
      <c r="AA16" s="276">
        <v>11630</v>
      </c>
      <c r="AB16" s="276">
        <v>5572</v>
      </c>
      <c r="AC16" s="276">
        <f t="shared" si="3"/>
        <v>41333</v>
      </c>
      <c r="AD16" s="276">
        <f t="shared" si="4"/>
        <v>20049</v>
      </c>
      <c r="AE16" s="276">
        <f t="shared" si="5"/>
        <v>61382</v>
      </c>
      <c r="AF16" s="276">
        <f t="shared" si="6"/>
        <v>41333</v>
      </c>
      <c r="AG16" s="276">
        <f t="shared" si="7"/>
        <v>20049</v>
      </c>
      <c r="AH16" s="276">
        <f t="shared" si="8"/>
        <v>61382</v>
      </c>
      <c r="AI16" s="153" t="s">
        <v>139</v>
      </c>
    </row>
    <row r="17" spans="1:35" ht="31.5">
      <c r="A17" s="150" t="s">
        <v>140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15">
        <f t="shared" si="0"/>
        <v>0</v>
      </c>
      <c r="I17" s="15">
        <f t="shared" si="1"/>
        <v>0</v>
      </c>
      <c r="J17" s="15">
        <f t="shared" si="2"/>
        <v>0</v>
      </c>
      <c r="K17" s="46">
        <v>0</v>
      </c>
      <c r="L17" s="46">
        <v>0</v>
      </c>
      <c r="M17" s="46">
        <v>0</v>
      </c>
      <c r="N17" s="46">
        <v>0</v>
      </c>
      <c r="O17" s="150" t="s">
        <v>141</v>
      </c>
      <c r="P17" s="269" t="s">
        <v>140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6573</v>
      </c>
      <c r="X17" s="75">
        <v>3724</v>
      </c>
      <c r="Y17" s="75">
        <v>8558</v>
      </c>
      <c r="Z17" s="75">
        <v>2825</v>
      </c>
      <c r="AA17" s="75">
        <v>11281</v>
      </c>
      <c r="AB17" s="75">
        <v>4753</v>
      </c>
      <c r="AC17" s="75">
        <f t="shared" si="3"/>
        <v>26412</v>
      </c>
      <c r="AD17" s="75">
        <f t="shared" si="4"/>
        <v>11302</v>
      </c>
      <c r="AE17" s="75">
        <f t="shared" si="5"/>
        <v>37714</v>
      </c>
      <c r="AF17" s="75">
        <f t="shared" si="6"/>
        <v>26412</v>
      </c>
      <c r="AG17" s="75">
        <f t="shared" si="7"/>
        <v>11302</v>
      </c>
      <c r="AH17" s="75">
        <f t="shared" si="8"/>
        <v>37714</v>
      </c>
      <c r="AI17" s="150" t="s">
        <v>141</v>
      </c>
    </row>
    <row r="18" spans="1:35" ht="20.25">
      <c r="A18" s="148" t="s">
        <v>8</v>
      </c>
      <c r="B18" s="47">
        <f>SUM(B8:B17)</f>
        <v>402626</v>
      </c>
      <c r="C18" s="47">
        <f t="shared" ref="C18:N18" si="9">SUM(C8:C17)</f>
        <v>300237</v>
      </c>
      <c r="D18" s="47">
        <f t="shared" si="9"/>
        <v>291266</v>
      </c>
      <c r="E18" s="47">
        <f t="shared" si="9"/>
        <v>222979</v>
      </c>
      <c r="F18" s="47">
        <f t="shared" si="9"/>
        <v>308685</v>
      </c>
      <c r="G18" s="47">
        <f t="shared" si="9"/>
        <v>208024</v>
      </c>
      <c r="H18" s="47">
        <f>SUM(H8:H17)</f>
        <v>1002577</v>
      </c>
      <c r="I18" s="47">
        <f t="shared" si="9"/>
        <v>731240</v>
      </c>
      <c r="J18" s="47">
        <f t="shared" si="9"/>
        <v>1733817</v>
      </c>
      <c r="K18" s="47">
        <f t="shared" si="9"/>
        <v>93793</v>
      </c>
      <c r="L18" s="47">
        <f t="shared" si="9"/>
        <v>92846</v>
      </c>
      <c r="M18" s="47">
        <f t="shared" si="9"/>
        <v>51204</v>
      </c>
      <c r="N18" s="47">
        <f t="shared" si="9"/>
        <v>46267</v>
      </c>
      <c r="O18" s="148" t="s">
        <v>456</v>
      </c>
      <c r="P18" s="268" t="s">
        <v>8</v>
      </c>
      <c r="Q18" s="24">
        <f>SUM(Q8:Q17)</f>
        <v>46397</v>
      </c>
      <c r="R18" s="24">
        <f t="shared" ref="R18:AH18" si="10">SUM(R8:R17)</f>
        <v>56997</v>
      </c>
      <c r="S18" s="24">
        <f t="shared" si="10"/>
        <v>42762</v>
      </c>
      <c r="T18" s="24">
        <f t="shared" si="10"/>
        <v>26110</v>
      </c>
      <c r="U18" s="24">
        <f t="shared" si="10"/>
        <v>48348</v>
      </c>
      <c r="V18" s="24">
        <f t="shared" si="10"/>
        <v>42738</v>
      </c>
      <c r="W18" s="24">
        <f t="shared" si="10"/>
        <v>62171</v>
      </c>
      <c r="X18" s="24">
        <f t="shared" si="10"/>
        <v>68006</v>
      </c>
      <c r="Y18" s="24">
        <f t="shared" si="10"/>
        <v>63229</v>
      </c>
      <c r="Z18" s="24">
        <f t="shared" si="10"/>
        <v>32020</v>
      </c>
      <c r="AA18" s="24">
        <f t="shared" si="10"/>
        <v>69147</v>
      </c>
      <c r="AB18" s="24">
        <f t="shared" si="10"/>
        <v>48288</v>
      </c>
      <c r="AC18" s="24">
        <f t="shared" si="10"/>
        <v>477051</v>
      </c>
      <c r="AD18" s="24">
        <f t="shared" si="10"/>
        <v>413272</v>
      </c>
      <c r="AE18" s="24">
        <f t="shared" si="10"/>
        <v>890323</v>
      </c>
      <c r="AF18" s="24">
        <f t="shared" si="10"/>
        <v>1479628</v>
      </c>
      <c r="AG18" s="24">
        <f t="shared" si="10"/>
        <v>1144512</v>
      </c>
      <c r="AH18" s="24">
        <f t="shared" si="10"/>
        <v>2624140</v>
      </c>
      <c r="AI18" s="197" t="s">
        <v>456</v>
      </c>
    </row>
    <row r="19" spans="1:35" ht="20.25">
      <c r="A19" s="180"/>
      <c r="B19" s="18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77"/>
      <c r="P19" s="177"/>
      <c r="Q19" s="198"/>
      <c r="R19" s="19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7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I29"/>
  <sheetViews>
    <sheetView rightToLeft="1" workbookViewId="0"/>
  </sheetViews>
  <sheetFormatPr defaultRowHeight="14.25"/>
  <sheetData>
    <row r="1" spans="1:164" ht="20.25">
      <c r="A1" s="581" t="s">
        <v>678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 t="s">
        <v>525</v>
      </c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 t="s">
        <v>526</v>
      </c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 t="s">
        <v>528</v>
      </c>
      <c r="CE1" s="581"/>
      <c r="CF1" s="581"/>
      <c r="CG1" s="581"/>
      <c r="CH1" s="581"/>
      <c r="CI1" s="581"/>
      <c r="CJ1" s="581"/>
      <c r="CK1" s="581"/>
      <c r="CL1" s="581"/>
      <c r="CM1" s="581"/>
      <c r="CN1" s="581"/>
      <c r="CO1" s="581"/>
      <c r="CP1" s="581"/>
      <c r="CQ1" s="581"/>
      <c r="CR1" s="581"/>
      <c r="CS1" s="581"/>
      <c r="CT1" s="581"/>
      <c r="CU1" s="581"/>
      <c r="CV1" s="581"/>
      <c r="CW1" s="581"/>
      <c r="CX1" s="581"/>
      <c r="CY1" s="581"/>
      <c r="CZ1" s="581"/>
      <c r="DA1" s="581"/>
      <c r="DB1" s="581"/>
      <c r="DC1" s="581"/>
      <c r="DD1" s="581"/>
      <c r="DE1" s="581" t="s">
        <v>529</v>
      </c>
      <c r="DF1" s="581"/>
      <c r="DG1" s="581"/>
      <c r="DH1" s="581"/>
      <c r="DI1" s="581"/>
      <c r="DJ1" s="581"/>
      <c r="DK1" s="581"/>
      <c r="DL1" s="581"/>
      <c r="DM1" s="581"/>
      <c r="DN1" s="581"/>
      <c r="DO1" s="581"/>
      <c r="DP1" s="581"/>
      <c r="DQ1" s="581"/>
      <c r="DR1" s="581"/>
      <c r="DS1" s="581"/>
      <c r="DT1" s="581"/>
      <c r="DU1" s="581"/>
      <c r="DV1" s="581"/>
      <c r="DW1" s="581"/>
      <c r="DX1" s="581"/>
      <c r="DY1" s="581"/>
      <c r="DZ1" s="581"/>
      <c r="EA1" s="581"/>
      <c r="EB1" s="581"/>
      <c r="EC1" s="581"/>
      <c r="ED1" s="581"/>
      <c r="EE1" s="581"/>
      <c r="EF1" s="581"/>
      <c r="EG1" s="581"/>
      <c r="EH1" s="581" t="s">
        <v>679</v>
      </c>
      <c r="EI1" s="581"/>
      <c r="EJ1" s="581"/>
      <c r="EK1" s="581"/>
      <c r="EL1" s="581"/>
      <c r="EM1" s="581"/>
      <c r="EN1" s="581"/>
      <c r="EO1" s="581"/>
      <c r="EP1" s="581"/>
      <c r="EQ1" s="581"/>
      <c r="ER1" s="581"/>
      <c r="ES1" s="581"/>
      <c r="ET1" s="581"/>
      <c r="EU1" s="581"/>
      <c r="EV1" s="581"/>
      <c r="EW1" s="581"/>
      <c r="EX1" s="581"/>
      <c r="EY1" s="581"/>
      <c r="EZ1" s="581"/>
      <c r="FA1" s="581"/>
      <c r="FB1" s="581"/>
      <c r="FC1" s="581"/>
      <c r="FD1" s="581"/>
      <c r="FE1" s="581"/>
      <c r="FF1" s="581"/>
      <c r="FG1" s="581"/>
      <c r="FH1" s="581"/>
    </row>
    <row r="2" spans="1:164" ht="409.5">
      <c r="A2" s="580" t="s">
        <v>524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 t="s">
        <v>747</v>
      </c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 t="s">
        <v>527</v>
      </c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 t="s">
        <v>746</v>
      </c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 t="s">
        <v>749</v>
      </c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 t="s">
        <v>748</v>
      </c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580"/>
      <c r="FF2" s="580"/>
      <c r="FG2" s="580"/>
      <c r="FH2" s="580"/>
    </row>
    <row r="3" spans="1:164" ht="20.25">
      <c r="A3" s="577" t="s">
        <v>142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9" t="s">
        <v>511</v>
      </c>
      <c r="AA3" s="579"/>
      <c r="AB3" s="577" t="s">
        <v>143</v>
      </c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8" t="s">
        <v>512</v>
      </c>
      <c r="BB3" s="578"/>
      <c r="BC3" s="577" t="s">
        <v>144</v>
      </c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8" t="s">
        <v>513</v>
      </c>
      <c r="CC3" s="578"/>
      <c r="CD3" s="577" t="s">
        <v>145</v>
      </c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7"/>
      <c r="DB3" s="577"/>
      <c r="DC3" s="578" t="s">
        <v>514</v>
      </c>
      <c r="DD3" s="578"/>
      <c r="DE3" s="577" t="s">
        <v>146</v>
      </c>
      <c r="DF3" s="577"/>
      <c r="DG3" s="577"/>
      <c r="DH3" s="577"/>
      <c r="DI3" s="577"/>
      <c r="DJ3" s="577"/>
      <c r="DK3" s="577"/>
      <c r="DL3" s="577"/>
      <c r="DM3" s="577"/>
      <c r="DN3" s="577"/>
      <c r="DO3" s="577"/>
      <c r="DP3" s="577"/>
      <c r="DQ3" s="577"/>
      <c r="DR3" s="577"/>
      <c r="DS3" s="577"/>
      <c r="DT3" s="577"/>
      <c r="DU3" s="577"/>
      <c r="DV3" s="577"/>
      <c r="DW3" s="577"/>
      <c r="DX3" s="577"/>
      <c r="DY3" s="577"/>
      <c r="DZ3" s="577"/>
      <c r="EA3" s="577"/>
      <c r="EB3" s="577"/>
      <c r="EC3" s="577"/>
      <c r="ED3" s="577"/>
      <c r="EE3" s="577"/>
      <c r="EF3" s="578" t="s">
        <v>515</v>
      </c>
      <c r="EG3" s="578"/>
      <c r="EH3" s="577" t="s">
        <v>147</v>
      </c>
      <c r="EI3" s="577"/>
      <c r="EJ3" s="577"/>
      <c r="EK3" s="577"/>
      <c r="EL3" s="577"/>
      <c r="EM3" s="577"/>
      <c r="EN3" s="577"/>
      <c r="EO3" s="577"/>
      <c r="EP3" s="577"/>
      <c r="EQ3" s="577"/>
      <c r="ER3" s="577"/>
      <c r="ES3" s="577"/>
      <c r="ET3" s="577"/>
      <c r="EU3" s="577"/>
      <c r="EV3" s="577"/>
      <c r="EW3" s="577"/>
      <c r="EX3" s="577"/>
      <c r="EY3" s="577"/>
      <c r="EZ3" s="577"/>
      <c r="FA3" s="577"/>
      <c r="FB3" s="577"/>
      <c r="FC3" s="577"/>
      <c r="FD3" s="577"/>
      <c r="FE3" s="577"/>
      <c r="FF3" s="577"/>
      <c r="FG3" s="579" t="s">
        <v>516</v>
      </c>
      <c r="FH3" s="579"/>
    </row>
    <row r="4" spans="1:164" ht="31.5">
      <c r="A4" s="563" t="s">
        <v>0</v>
      </c>
      <c r="B4" s="563"/>
      <c r="C4" s="575" t="s">
        <v>57</v>
      </c>
      <c r="D4" s="575"/>
      <c r="E4" s="575" t="s">
        <v>148</v>
      </c>
      <c r="F4" s="575"/>
      <c r="G4" s="575" t="s">
        <v>149</v>
      </c>
      <c r="H4" s="575"/>
      <c r="I4" s="575" t="s">
        <v>150</v>
      </c>
      <c r="J4" s="575"/>
      <c r="K4" s="575" t="s">
        <v>151</v>
      </c>
      <c r="L4" s="575"/>
      <c r="M4" s="575" t="s">
        <v>531</v>
      </c>
      <c r="N4" s="575"/>
      <c r="O4" s="575" t="s">
        <v>534</v>
      </c>
      <c r="P4" s="575"/>
      <c r="Q4" s="575" t="s">
        <v>110</v>
      </c>
      <c r="R4" s="575"/>
      <c r="S4" s="575" t="s">
        <v>535</v>
      </c>
      <c r="T4" s="575"/>
      <c r="U4" s="575" t="s">
        <v>112</v>
      </c>
      <c r="V4" s="575"/>
      <c r="W4" s="575" t="s">
        <v>113</v>
      </c>
      <c r="X4" s="575"/>
      <c r="Y4" s="575"/>
      <c r="Z4" s="563" t="s">
        <v>683</v>
      </c>
      <c r="AA4" s="563"/>
      <c r="AB4" s="563" t="s">
        <v>0</v>
      </c>
      <c r="AC4" s="563"/>
      <c r="AD4" s="575" t="s">
        <v>57</v>
      </c>
      <c r="AE4" s="575"/>
      <c r="AF4" s="575" t="s">
        <v>148</v>
      </c>
      <c r="AG4" s="575"/>
      <c r="AH4" s="575" t="s">
        <v>149</v>
      </c>
      <c r="AI4" s="575"/>
      <c r="AJ4" s="575" t="s">
        <v>150</v>
      </c>
      <c r="AK4" s="575"/>
      <c r="AL4" s="575" t="s">
        <v>151</v>
      </c>
      <c r="AM4" s="575"/>
      <c r="AN4" s="575" t="s">
        <v>536</v>
      </c>
      <c r="AO4" s="575"/>
      <c r="AP4" s="575" t="s">
        <v>530</v>
      </c>
      <c r="AQ4" s="575"/>
      <c r="AR4" s="575" t="s">
        <v>110</v>
      </c>
      <c r="AS4" s="575"/>
      <c r="AT4" s="575" t="s">
        <v>111</v>
      </c>
      <c r="AU4" s="575"/>
      <c r="AV4" s="575" t="s">
        <v>112</v>
      </c>
      <c r="AW4" s="575"/>
      <c r="AX4" s="575" t="s">
        <v>113</v>
      </c>
      <c r="AY4" s="575"/>
      <c r="AZ4" s="575"/>
      <c r="BA4" s="563" t="s">
        <v>683</v>
      </c>
      <c r="BB4" s="563"/>
      <c r="BC4" s="563" t="s">
        <v>0</v>
      </c>
      <c r="BD4" s="563"/>
      <c r="BE4" s="575" t="s">
        <v>57</v>
      </c>
      <c r="BF4" s="575"/>
      <c r="BG4" s="575" t="s">
        <v>148</v>
      </c>
      <c r="BH4" s="575"/>
      <c r="BI4" s="575" t="s">
        <v>149</v>
      </c>
      <c r="BJ4" s="575"/>
      <c r="BK4" s="575" t="s">
        <v>150</v>
      </c>
      <c r="BL4" s="575"/>
      <c r="BM4" s="575" t="s">
        <v>151</v>
      </c>
      <c r="BN4" s="575"/>
      <c r="BO4" s="575" t="s">
        <v>536</v>
      </c>
      <c r="BP4" s="575"/>
      <c r="BQ4" s="575" t="s">
        <v>530</v>
      </c>
      <c r="BR4" s="575"/>
      <c r="BS4" s="575" t="s">
        <v>110</v>
      </c>
      <c r="BT4" s="575"/>
      <c r="BU4" s="575" t="s">
        <v>111</v>
      </c>
      <c r="BV4" s="575"/>
      <c r="BW4" s="575" t="s">
        <v>112</v>
      </c>
      <c r="BX4" s="575"/>
      <c r="BY4" s="575" t="s">
        <v>113</v>
      </c>
      <c r="BZ4" s="575"/>
      <c r="CA4" s="575"/>
      <c r="CB4" s="563" t="s">
        <v>683</v>
      </c>
      <c r="CC4" s="563"/>
      <c r="CD4" s="563" t="s">
        <v>0</v>
      </c>
      <c r="CE4" s="563"/>
      <c r="CF4" s="575" t="s">
        <v>57</v>
      </c>
      <c r="CG4" s="575"/>
      <c r="CH4" s="575" t="s">
        <v>148</v>
      </c>
      <c r="CI4" s="575"/>
      <c r="CJ4" s="575" t="s">
        <v>149</v>
      </c>
      <c r="CK4" s="575"/>
      <c r="CL4" s="575" t="s">
        <v>150</v>
      </c>
      <c r="CM4" s="575"/>
      <c r="CN4" s="575" t="s">
        <v>151</v>
      </c>
      <c r="CO4" s="575"/>
      <c r="CP4" s="575" t="s">
        <v>536</v>
      </c>
      <c r="CQ4" s="575"/>
      <c r="CR4" s="575" t="s">
        <v>530</v>
      </c>
      <c r="CS4" s="575"/>
      <c r="CT4" s="575" t="s">
        <v>110</v>
      </c>
      <c r="CU4" s="575"/>
      <c r="CV4" s="575" t="s">
        <v>111</v>
      </c>
      <c r="CW4" s="575"/>
      <c r="CX4" s="575" t="s">
        <v>112</v>
      </c>
      <c r="CY4" s="575"/>
      <c r="CZ4" s="575" t="s">
        <v>113</v>
      </c>
      <c r="DA4" s="575"/>
      <c r="DB4" s="575"/>
      <c r="DC4" s="563" t="s">
        <v>683</v>
      </c>
      <c r="DD4" s="563"/>
      <c r="DE4" s="563" t="s">
        <v>0</v>
      </c>
      <c r="DF4" s="563"/>
      <c r="DG4" s="575" t="s">
        <v>57</v>
      </c>
      <c r="DH4" s="575"/>
      <c r="DI4" s="575" t="s">
        <v>148</v>
      </c>
      <c r="DJ4" s="575"/>
      <c r="DK4" s="575" t="s">
        <v>149</v>
      </c>
      <c r="DL4" s="575"/>
      <c r="DM4" s="575" t="s">
        <v>150</v>
      </c>
      <c r="DN4" s="575"/>
      <c r="DO4" s="575" t="s">
        <v>151</v>
      </c>
      <c r="DP4" s="575"/>
      <c r="DQ4" s="575" t="s">
        <v>536</v>
      </c>
      <c r="DR4" s="575"/>
      <c r="DS4" s="575" t="s">
        <v>530</v>
      </c>
      <c r="DT4" s="575"/>
      <c r="DU4" s="575" t="s">
        <v>110</v>
      </c>
      <c r="DV4" s="575"/>
      <c r="DW4" s="563" t="s">
        <v>532</v>
      </c>
      <c r="DX4" s="563"/>
      <c r="DY4" s="563" t="s">
        <v>533</v>
      </c>
      <c r="DZ4" s="563"/>
      <c r="EA4" s="575" t="s">
        <v>112</v>
      </c>
      <c r="EB4" s="575"/>
      <c r="EC4" s="575" t="s">
        <v>113</v>
      </c>
      <c r="ED4" s="575"/>
      <c r="EE4" s="575"/>
      <c r="EF4" s="563" t="s">
        <v>683</v>
      </c>
      <c r="EG4" s="563"/>
      <c r="EH4" s="563" t="s">
        <v>0</v>
      </c>
      <c r="EI4" s="563"/>
      <c r="EJ4" s="575" t="s">
        <v>57</v>
      </c>
      <c r="EK4" s="575"/>
      <c r="EL4" s="575" t="s">
        <v>148</v>
      </c>
      <c r="EM4" s="575"/>
      <c r="EN4" s="575" t="s">
        <v>149</v>
      </c>
      <c r="EO4" s="575"/>
      <c r="EP4" s="575" t="s">
        <v>150</v>
      </c>
      <c r="EQ4" s="575"/>
      <c r="ER4" s="575" t="s">
        <v>151</v>
      </c>
      <c r="ES4" s="575"/>
      <c r="ET4" s="575" t="s">
        <v>536</v>
      </c>
      <c r="EU4" s="575"/>
      <c r="EV4" s="575" t="s">
        <v>530</v>
      </c>
      <c r="EW4" s="575"/>
      <c r="EX4" s="575" t="s">
        <v>110</v>
      </c>
      <c r="EY4" s="575"/>
      <c r="EZ4" s="563" t="s">
        <v>111</v>
      </c>
      <c r="FA4" s="563"/>
      <c r="FB4" s="575" t="s">
        <v>112</v>
      </c>
      <c r="FC4" s="575"/>
      <c r="FD4" s="575" t="s">
        <v>113</v>
      </c>
      <c r="FE4" s="575"/>
      <c r="FF4" s="575"/>
      <c r="FG4" s="563" t="s">
        <v>683</v>
      </c>
      <c r="FH4" s="563"/>
    </row>
    <row r="5" spans="1:164" ht="47.25">
      <c r="A5" s="564"/>
      <c r="B5" s="564"/>
      <c r="C5" s="576" t="s">
        <v>61</v>
      </c>
      <c r="D5" s="576"/>
      <c r="E5" s="576" t="s">
        <v>152</v>
      </c>
      <c r="F5" s="576"/>
      <c r="G5" s="576" t="s">
        <v>153</v>
      </c>
      <c r="H5" s="576"/>
      <c r="I5" s="576" t="s">
        <v>62</v>
      </c>
      <c r="J5" s="576"/>
      <c r="K5" s="576" t="s">
        <v>154</v>
      </c>
      <c r="L5" s="576"/>
      <c r="M5" s="564" t="s">
        <v>708</v>
      </c>
      <c r="N5" s="564"/>
      <c r="O5" s="564" t="s">
        <v>707</v>
      </c>
      <c r="P5" s="564"/>
      <c r="Q5" s="576" t="s">
        <v>155</v>
      </c>
      <c r="R5" s="576"/>
      <c r="S5" s="576" t="s">
        <v>156</v>
      </c>
      <c r="T5" s="576"/>
      <c r="U5" s="576" t="s">
        <v>157</v>
      </c>
      <c r="V5" s="576"/>
      <c r="W5" s="576" t="s">
        <v>12</v>
      </c>
      <c r="X5" s="576"/>
      <c r="Y5" s="576"/>
      <c r="Z5" s="564"/>
      <c r="AA5" s="564"/>
      <c r="AB5" s="564"/>
      <c r="AC5" s="564"/>
      <c r="AD5" s="576" t="s">
        <v>61</v>
      </c>
      <c r="AE5" s="576"/>
      <c r="AF5" s="576" t="s">
        <v>152</v>
      </c>
      <c r="AG5" s="576"/>
      <c r="AH5" s="576" t="s">
        <v>153</v>
      </c>
      <c r="AI5" s="576"/>
      <c r="AJ5" s="576" t="s">
        <v>62</v>
      </c>
      <c r="AK5" s="576"/>
      <c r="AL5" s="576" t="s">
        <v>154</v>
      </c>
      <c r="AM5" s="576"/>
      <c r="AN5" s="564" t="s">
        <v>708</v>
      </c>
      <c r="AO5" s="564"/>
      <c r="AP5" s="564" t="s">
        <v>707</v>
      </c>
      <c r="AQ5" s="564"/>
      <c r="AR5" s="576" t="s">
        <v>155</v>
      </c>
      <c r="AS5" s="576"/>
      <c r="AT5" s="576" t="s">
        <v>156</v>
      </c>
      <c r="AU5" s="576"/>
      <c r="AV5" s="576" t="s">
        <v>157</v>
      </c>
      <c r="AW5" s="576"/>
      <c r="AX5" s="576" t="s">
        <v>12</v>
      </c>
      <c r="AY5" s="576"/>
      <c r="AZ5" s="576"/>
      <c r="BA5" s="564"/>
      <c r="BB5" s="564"/>
      <c r="BC5" s="564"/>
      <c r="BD5" s="564"/>
      <c r="BE5" s="576" t="s">
        <v>61</v>
      </c>
      <c r="BF5" s="576"/>
      <c r="BG5" s="576" t="s">
        <v>152</v>
      </c>
      <c r="BH5" s="576"/>
      <c r="BI5" s="576" t="s">
        <v>153</v>
      </c>
      <c r="BJ5" s="576"/>
      <c r="BK5" s="576" t="s">
        <v>62</v>
      </c>
      <c r="BL5" s="576"/>
      <c r="BM5" s="576" t="s">
        <v>154</v>
      </c>
      <c r="BN5" s="576"/>
      <c r="BO5" s="564" t="s">
        <v>708</v>
      </c>
      <c r="BP5" s="564"/>
      <c r="BQ5" s="564" t="s">
        <v>707</v>
      </c>
      <c r="BR5" s="564"/>
      <c r="BS5" s="576" t="s">
        <v>155</v>
      </c>
      <c r="BT5" s="576"/>
      <c r="BU5" s="576" t="s">
        <v>156</v>
      </c>
      <c r="BV5" s="576"/>
      <c r="BW5" s="576" t="s">
        <v>157</v>
      </c>
      <c r="BX5" s="576"/>
      <c r="BY5" s="576" t="s">
        <v>12</v>
      </c>
      <c r="BZ5" s="576"/>
      <c r="CA5" s="576"/>
      <c r="CB5" s="564"/>
      <c r="CC5" s="564"/>
      <c r="CD5" s="564"/>
      <c r="CE5" s="564"/>
      <c r="CF5" s="576" t="s">
        <v>61</v>
      </c>
      <c r="CG5" s="576"/>
      <c r="CH5" s="576" t="s">
        <v>152</v>
      </c>
      <c r="CI5" s="576"/>
      <c r="CJ5" s="576" t="s">
        <v>153</v>
      </c>
      <c r="CK5" s="576"/>
      <c r="CL5" s="576" t="s">
        <v>62</v>
      </c>
      <c r="CM5" s="576"/>
      <c r="CN5" s="576" t="s">
        <v>154</v>
      </c>
      <c r="CO5" s="576"/>
      <c r="CP5" s="564" t="s">
        <v>708</v>
      </c>
      <c r="CQ5" s="564"/>
      <c r="CR5" s="564" t="s">
        <v>707</v>
      </c>
      <c r="CS5" s="564"/>
      <c r="CT5" s="576" t="s">
        <v>155</v>
      </c>
      <c r="CU5" s="576"/>
      <c r="CV5" s="576" t="s">
        <v>156</v>
      </c>
      <c r="CW5" s="576"/>
      <c r="CX5" s="576" t="s">
        <v>157</v>
      </c>
      <c r="CY5" s="576"/>
      <c r="CZ5" s="576" t="s">
        <v>12</v>
      </c>
      <c r="DA5" s="576"/>
      <c r="DB5" s="576"/>
      <c r="DC5" s="564"/>
      <c r="DD5" s="564"/>
      <c r="DE5" s="564"/>
      <c r="DF5" s="564"/>
      <c r="DG5" s="576" t="s">
        <v>61</v>
      </c>
      <c r="DH5" s="576"/>
      <c r="DI5" s="576" t="s">
        <v>152</v>
      </c>
      <c r="DJ5" s="576"/>
      <c r="DK5" s="576" t="s">
        <v>153</v>
      </c>
      <c r="DL5" s="576"/>
      <c r="DM5" s="576" t="s">
        <v>62</v>
      </c>
      <c r="DN5" s="576"/>
      <c r="DO5" s="576" t="s">
        <v>63</v>
      </c>
      <c r="DP5" s="576"/>
      <c r="DQ5" s="564" t="s">
        <v>708</v>
      </c>
      <c r="DR5" s="564"/>
      <c r="DS5" s="564" t="s">
        <v>707</v>
      </c>
      <c r="DT5" s="564"/>
      <c r="DU5" s="576" t="s">
        <v>158</v>
      </c>
      <c r="DV5" s="576"/>
      <c r="DW5" s="564" t="s">
        <v>709</v>
      </c>
      <c r="DX5" s="564"/>
      <c r="DY5" s="564" t="s">
        <v>710</v>
      </c>
      <c r="DZ5" s="564"/>
      <c r="EA5" s="576" t="s">
        <v>157</v>
      </c>
      <c r="EB5" s="576"/>
      <c r="EC5" s="576" t="s">
        <v>12</v>
      </c>
      <c r="ED5" s="576"/>
      <c r="EE5" s="576"/>
      <c r="EF5" s="564"/>
      <c r="EG5" s="564"/>
      <c r="EH5" s="564"/>
      <c r="EI5" s="564"/>
      <c r="EJ5" s="576" t="s">
        <v>61</v>
      </c>
      <c r="EK5" s="576"/>
      <c r="EL5" s="576" t="s">
        <v>152</v>
      </c>
      <c r="EM5" s="576"/>
      <c r="EN5" s="576" t="s">
        <v>153</v>
      </c>
      <c r="EO5" s="576"/>
      <c r="EP5" s="576" t="s">
        <v>62</v>
      </c>
      <c r="EQ5" s="576"/>
      <c r="ER5" s="576" t="s">
        <v>63</v>
      </c>
      <c r="ES5" s="576"/>
      <c r="ET5" s="564" t="s">
        <v>708</v>
      </c>
      <c r="EU5" s="564"/>
      <c r="EV5" s="564" t="s">
        <v>707</v>
      </c>
      <c r="EW5" s="564"/>
      <c r="EX5" s="576" t="s">
        <v>158</v>
      </c>
      <c r="EY5" s="576"/>
      <c r="EZ5" s="576" t="s">
        <v>159</v>
      </c>
      <c r="FA5" s="576"/>
      <c r="FB5" s="576" t="s">
        <v>157</v>
      </c>
      <c r="FC5" s="576"/>
      <c r="FD5" s="576" t="s">
        <v>12</v>
      </c>
      <c r="FE5" s="576"/>
      <c r="FF5" s="576"/>
      <c r="FG5" s="564"/>
      <c r="FH5" s="564"/>
    </row>
    <row r="6" spans="1:164" ht="20.25">
      <c r="A6" s="564"/>
      <c r="B6" s="564"/>
      <c r="C6" s="327" t="s">
        <v>88</v>
      </c>
      <c r="D6" s="327" t="s">
        <v>160</v>
      </c>
      <c r="E6" s="327" t="s">
        <v>88</v>
      </c>
      <c r="F6" s="327" t="s">
        <v>160</v>
      </c>
      <c r="G6" s="327" t="s">
        <v>88</v>
      </c>
      <c r="H6" s="327" t="s">
        <v>160</v>
      </c>
      <c r="I6" s="327" t="s">
        <v>88</v>
      </c>
      <c r="J6" s="327" t="s">
        <v>160</v>
      </c>
      <c r="K6" s="327" t="s">
        <v>88</v>
      </c>
      <c r="L6" s="327" t="s">
        <v>160</v>
      </c>
      <c r="M6" s="327" t="s">
        <v>88</v>
      </c>
      <c r="N6" s="327" t="s">
        <v>160</v>
      </c>
      <c r="O6" s="327" t="s">
        <v>88</v>
      </c>
      <c r="P6" s="327" t="s">
        <v>160</v>
      </c>
      <c r="Q6" s="327" t="s">
        <v>88</v>
      </c>
      <c r="R6" s="327" t="s">
        <v>160</v>
      </c>
      <c r="S6" s="327" t="s">
        <v>88</v>
      </c>
      <c r="T6" s="327" t="s">
        <v>160</v>
      </c>
      <c r="U6" s="327" t="s">
        <v>88</v>
      </c>
      <c r="V6" s="327" t="s">
        <v>160</v>
      </c>
      <c r="W6" s="327" t="s">
        <v>88</v>
      </c>
      <c r="X6" s="327" t="s">
        <v>160</v>
      </c>
      <c r="Y6" s="327" t="s">
        <v>94</v>
      </c>
      <c r="Z6" s="564"/>
      <c r="AA6" s="564"/>
      <c r="AB6" s="564"/>
      <c r="AC6" s="564"/>
      <c r="AD6" s="327" t="s">
        <v>88</v>
      </c>
      <c r="AE6" s="327" t="s">
        <v>160</v>
      </c>
      <c r="AF6" s="327" t="s">
        <v>88</v>
      </c>
      <c r="AG6" s="327" t="s">
        <v>160</v>
      </c>
      <c r="AH6" s="327" t="s">
        <v>88</v>
      </c>
      <c r="AI6" s="327" t="s">
        <v>160</v>
      </c>
      <c r="AJ6" s="327" t="s">
        <v>88</v>
      </c>
      <c r="AK6" s="327" t="s">
        <v>160</v>
      </c>
      <c r="AL6" s="327" t="s">
        <v>88</v>
      </c>
      <c r="AM6" s="327" t="s">
        <v>160</v>
      </c>
      <c r="AN6" s="327" t="s">
        <v>88</v>
      </c>
      <c r="AO6" s="327" t="s">
        <v>160</v>
      </c>
      <c r="AP6" s="327" t="s">
        <v>88</v>
      </c>
      <c r="AQ6" s="327" t="s">
        <v>160</v>
      </c>
      <c r="AR6" s="327" t="s">
        <v>88</v>
      </c>
      <c r="AS6" s="327" t="s">
        <v>160</v>
      </c>
      <c r="AT6" s="327" t="s">
        <v>88</v>
      </c>
      <c r="AU6" s="327" t="s">
        <v>160</v>
      </c>
      <c r="AV6" s="327" t="s">
        <v>88</v>
      </c>
      <c r="AW6" s="327" t="s">
        <v>160</v>
      </c>
      <c r="AX6" s="327" t="s">
        <v>88</v>
      </c>
      <c r="AY6" s="327" t="s">
        <v>160</v>
      </c>
      <c r="AZ6" s="327" t="s">
        <v>94</v>
      </c>
      <c r="BA6" s="564"/>
      <c r="BB6" s="564"/>
      <c r="BC6" s="564"/>
      <c r="BD6" s="564"/>
      <c r="BE6" s="327" t="s">
        <v>88</v>
      </c>
      <c r="BF6" s="327" t="s">
        <v>160</v>
      </c>
      <c r="BG6" s="327" t="s">
        <v>88</v>
      </c>
      <c r="BH6" s="327" t="s">
        <v>160</v>
      </c>
      <c r="BI6" s="327" t="s">
        <v>88</v>
      </c>
      <c r="BJ6" s="327" t="s">
        <v>160</v>
      </c>
      <c r="BK6" s="327" t="s">
        <v>88</v>
      </c>
      <c r="BL6" s="327" t="s">
        <v>160</v>
      </c>
      <c r="BM6" s="327" t="s">
        <v>88</v>
      </c>
      <c r="BN6" s="327" t="s">
        <v>160</v>
      </c>
      <c r="BO6" s="327" t="s">
        <v>88</v>
      </c>
      <c r="BP6" s="327" t="s">
        <v>160</v>
      </c>
      <c r="BQ6" s="327" t="s">
        <v>88</v>
      </c>
      <c r="BR6" s="327" t="s">
        <v>160</v>
      </c>
      <c r="BS6" s="327" t="s">
        <v>88</v>
      </c>
      <c r="BT6" s="327" t="s">
        <v>160</v>
      </c>
      <c r="BU6" s="327" t="s">
        <v>88</v>
      </c>
      <c r="BV6" s="327" t="s">
        <v>160</v>
      </c>
      <c r="BW6" s="327" t="s">
        <v>88</v>
      </c>
      <c r="BX6" s="327" t="s">
        <v>160</v>
      </c>
      <c r="BY6" s="327" t="s">
        <v>88</v>
      </c>
      <c r="BZ6" s="327" t="s">
        <v>160</v>
      </c>
      <c r="CA6" s="327" t="s">
        <v>94</v>
      </c>
      <c r="CB6" s="564"/>
      <c r="CC6" s="564"/>
      <c r="CD6" s="564"/>
      <c r="CE6" s="564"/>
      <c r="CF6" s="327" t="s">
        <v>88</v>
      </c>
      <c r="CG6" s="327" t="s">
        <v>160</v>
      </c>
      <c r="CH6" s="327" t="s">
        <v>88</v>
      </c>
      <c r="CI6" s="327" t="s">
        <v>160</v>
      </c>
      <c r="CJ6" s="327" t="s">
        <v>88</v>
      </c>
      <c r="CK6" s="327" t="s">
        <v>160</v>
      </c>
      <c r="CL6" s="327" t="s">
        <v>88</v>
      </c>
      <c r="CM6" s="327" t="s">
        <v>160</v>
      </c>
      <c r="CN6" s="327" t="s">
        <v>88</v>
      </c>
      <c r="CO6" s="327" t="s">
        <v>160</v>
      </c>
      <c r="CP6" s="327" t="s">
        <v>88</v>
      </c>
      <c r="CQ6" s="327" t="s">
        <v>160</v>
      </c>
      <c r="CR6" s="327" t="s">
        <v>88</v>
      </c>
      <c r="CS6" s="327" t="s">
        <v>160</v>
      </c>
      <c r="CT6" s="327" t="s">
        <v>88</v>
      </c>
      <c r="CU6" s="327" t="s">
        <v>160</v>
      </c>
      <c r="CV6" s="327" t="s">
        <v>88</v>
      </c>
      <c r="CW6" s="327" t="s">
        <v>160</v>
      </c>
      <c r="CX6" s="327" t="s">
        <v>88</v>
      </c>
      <c r="CY6" s="327" t="s">
        <v>160</v>
      </c>
      <c r="CZ6" s="327" t="s">
        <v>88</v>
      </c>
      <c r="DA6" s="327" t="s">
        <v>160</v>
      </c>
      <c r="DB6" s="327" t="s">
        <v>94</v>
      </c>
      <c r="DC6" s="564"/>
      <c r="DD6" s="564"/>
      <c r="DE6" s="564"/>
      <c r="DF6" s="564"/>
      <c r="DG6" s="327" t="s">
        <v>88</v>
      </c>
      <c r="DH6" s="327" t="s">
        <v>160</v>
      </c>
      <c r="DI6" s="327" t="s">
        <v>88</v>
      </c>
      <c r="DJ6" s="327" t="s">
        <v>160</v>
      </c>
      <c r="DK6" s="327" t="s">
        <v>88</v>
      </c>
      <c r="DL6" s="327" t="s">
        <v>160</v>
      </c>
      <c r="DM6" s="327" t="s">
        <v>88</v>
      </c>
      <c r="DN6" s="327" t="s">
        <v>160</v>
      </c>
      <c r="DO6" s="327" t="s">
        <v>88</v>
      </c>
      <c r="DP6" s="327" t="s">
        <v>160</v>
      </c>
      <c r="DQ6" s="327" t="s">
        <v>88</v>
      </c>
      <c r="DR6" s="327" t="s">
        <v>160</v>
      </c>
      <c r="DS6" s="327" t="s">
        <v>88</v>
      </c>
      <c r="DT6" s="327" t="s">
        <v>160</v>
      </c>
      <c r="DU6" s="327" t="s">
        <v>88</v>
      </c>
      <c r="DV6" s="327" t="s">
        <v>160</v>
      </c>
      <c r="DW6" s="327" t="s">
        <v>88</v>
      </c>
      <c r="DX6" s="327" t="s">
        <v>160</v>
      </c>
      <c r="DY6" s="327" t="s">
        <v>88</v>
      </c>
      <c r="DZ6" s="327" t="s">
        <v>160</v>
      </c>
      <c r="EA6" s="327" t="s">
        <v>88</v>
      </c>
      <c r="EB6" s="327" t="s">
        <v>160</v>
      </c>
      <c r="EC6" s="327" t="s">
        <v>88</v>
      </c>
      <c r="ED6" s="327" t="s">
        <v>160</v>
      </c>
      <c r="EE6" s="327" t="s">
        <v>94</v>
      </c>
      <c r="EF6" s="564"/>
      <c r="EG6" s="564"/>
      <c r="EH6" s="564"/>
      <c r="EI6" s="564"/>
      <c r="EJ6" s="327" t="s">
        <v>88</v>
      </c>
      <c r="EK6" s="327" t="s">
        <v>160</v>
      </c>
      <c r="EL6" s="327" t="s">
        <v>88</v>
      </c>
      <c r="EM6" s="327" t="s">
        <v>160</v>
      </c>
      <c r="EN6" s="327" t="s">
        <v>88</v>
      </c>
      <c r="EO6" s="327" t="s">
        <v>160</v>
      </c>
      <c r="EP6" s="327" t="s">
        <v>88</v>
      </c>
      <c r="EQ6" s="327" t="s">
        <v>160</v>
      </c>
      <c r="ER6" s="327" t="s">
        <v>88</v>
      </c>
      <c r="ES6" s="327" t="s">
        <v>160</v>
      </c>
      <c r="ET6" s="327" t="s">
        <v>88</v>
      </c>
      <c r="EU6" s="327" t="s">
        <v>160</v>
      </c>
      <c r="EV6" s="327" t="s">
        <v>88</v>
      </c>
      <c r="EW6" s="327" t="s">
        <v>160</v>
      </c>
      <c r="EX6" s="327" t="s">
        <v>88</v>
      </c>
      <c r="EY6" s="327" t="s">
        <v>160</v>
      </c>
      <c r="EZ6" s="327" t="s">
        <v>88</v>
      </c>
      <c r="FA6" s="327" t="s">
        <v>160</v>
      </c>
      <c r="FB6" s="327" t="s">
        <v>88</v>
      </c>
      <c r="FC6" s="327" t="s">
        <v>160</v>
      </c>
      <c r="FD6" s="327" t="s">
        <v>88</v>
      </c>
      <c r="FE6" s="327" t="s">
        <v>160</v>
      </c>
      <c r="FF6" s="327" t="s">
        <v>94</v>
      </c>
      <c r="FG6" s="564"/>
      <c r="FH6" s="564"/>
    </row>
    <row r="7" spans="1:164" ht="44.25">
      <c r="A7" s="565"/>
      <c r="B7" s="565"/>
      <c r="C7" s="328" t="s">
        <v>9</v>
      </c>
      <c r="D7" s="328" t="s">
        <v>10</v>
      </c>
      <c r="E7" s="328" t="s">
        <v>9</v>
      </c>
      <c r="F7" s="328" t="s">
        <v>10</v>
      </c>
      <c r="G7" s="328" t="s">
        <v>9</v>
      </c>
      <c r="H7" s="328" t="s">
        <v>10</v>
      </c>
      <c r="I7" s="328" t="s">
        <v>9</v>
      </c>
      <c r="J7" s="328" t="s">
        <v>10</v>
      </c>
      <c r="K7" s="328" t="s">
        <v>9</v>
      </c>
      <c r="L7" s="328" t="s">
        <v>10</v>
      </c>
      <c r="M7" s="328" t="s">
        <v>9</v>
      </c>
      <c r="N7" s="328" t="s">
        <v>10</v>
      </c>
      <c r="O7" s="328" t="s">
        <v>9</v>
      </c>
      <c r="P7" s="328" t="s">
        <v>10</v>
      </c>
      <c r="Q7" s="328" t="s">
        <v>9</v>
      </c>
      <c r="R7" s="328" t="s">
        <v>10</v>
      </c>
      <c r="S7" s="328" t="s">
        <v>9</v>
      </c>
      <c r="T7" s="328" t="s">
        <v>10</v>
      </c>
      <c r="U7" s="328" t="s">
        <v>9</v>
      </c>
      <c r="V7" s="328" t="s">
        <v>10</v>
      </c>
      <c r="W7" s="328" t="s">
        <v>9</v>
      </c>
      <c r="X7" s="328" t="s">
        <v>10</v>
      </c>
      <c r="Y7" s="328" t="s">
        <v>12</v>
      </c>
      <c r="Z7" s="565"/>
      <c r="AA7" s="565"/>
      <c r="AB7" s="565"/>
      <c r="AC7" s="565"/>
      <c r="AD7" s="328" t="s">
        <v>9</v>
      </c>
      <c r="AE7" s="328" t="s">
        <v>10</v>
      </c>
      <c r="AF7" s="328" t="s">
        <v>9</v>
      </c>
      <c r="AG7" s="328" t="s">
        <v>10</v>
      </c>
      <c r="AH7" s="328" t="s">
        <v>9</v>
      </c>
      <c r="AI7" s="328" t="s">
        <v>10</v>
      </c>
      <c r="AJ7" s="328" t="s">
        <v>9</v>
      </c>
      <c r="AK7" s="328" t="s">
        <v>10</v>
      </c>
      <c r="AL7" s="328" t="s">
        <v>9</v>
      </c>
      <c r="AM7" s="328" t="s">
        <v>10</v>
      </c>
      <c r="AN7" s="328" t="s">
        <v>9</v>
      </c>
      <c r="AO7" s="328" t="s">
        <v>10</v>
      </c>
      <c r="AP7" s="328" t="s">
        <v>9</v>
      </c>
      <c r="AQ7" s="328" t="s">
        <v>10</v>
      </c>
      <c r="AR7" s="328" t="s">
        <v>9</v>
      </c>
      <c r="AS7" s="328" t="s">
        <v>10</v>
      </c>
      <c r="AT7" s="328" t="s">
        <v>9</v>
      </c>
      <c r="AU7" s="328" t="s">
        <v>10</v>
      </c>
      <c r="AV7" s="328" t="s">
        <v>9</v>
      </c>
      <c r="AW7" s="328" t="s">
        <v>10</v>
      </c>
      <c r="AX7" s="328" t="s">
        <v>9</v>
      </c>
      <c r="AY7" s="328" t="s">
        <v>10</v>
      </c>
      <c r="AZ7" s="328" t="s">
        <v>12</v>
      </c>
      <c r="BA7" s="565"/>
      <c r="BB7" s="565"/>
      <c r="BC7" s="565"/>
      <c r="BD7" s="565"/>
      <c r="BE7" s="328" t="s">
        <v>9</v>
      </c>
      <c r="BF7" s="328" t="s">
        <v>10</v>
      </c>
      <c r="BG7" s="328" t="s">
        <v>9</v>
      </c>
      <c r="BH7" s="328" t="s">
        <v>10</v>
      </c>
      <c r="BI7" s="328" t="s">
        <v>9</v>
      </c>
      <c r="BJ7" s="328" t="s">
        <v>10</v>
      </c>
      <c r="BK7" s="328" t="s">
        <v>9</v>
      </c>
      <c r="BL7" s="328" t="s">
        <v>10</v>
      </c>
      <c r="BM7" s="328" t="s">
        <v>9</v>
      </c>
      <c r="BN7" s="328" t="s">
        <v>10</v>
      </c>
      <c r="BO7" s="328" t="s">
        <v>9</v>
      </c>
      <c r="BP7" s="328" t="s">
        <v>10</v>
      </c>
      <c r="BQ7" s="328" t="s">
        <v>9</v>
      </c>
      <c r="BR7" s="328" t="s">
        <v>10</v>
      </c>
      <c r="BS7" s="328" t="s">
        <v>9</v>
      </c>
      <c r="BT7" s="328" t="s">
        <v>10</v>
      </c>
      <c r="BU7" s="328" t="s">
        <v>9</v>
      </c>
      <c r="BV7" s="328" t="s">
        <v>10</v>
      </c>
      <c r="BW7" s="328" t="s">
        <v>9</v>
      </c>
      <c r="BX7" s="328" t="s">
        <v>10</v>
      </c>
      <c r="BY7" s="328" t="s">
        <v>9</v>
      </c>
      <c r="BZ7" s="328" t="s">
        <v>10</v>
      </c>
      <c r="CA7" s="328" t="s">
        <v>12</v>
      </c>
      <c r="CB7" s="565"/>
      <c r="CC7" s="565"/>
      <c r="CD7" s="565"/>
      <c r="CE7" s="565"/>
      <c r="CF7" s="328" t="s">
        <v>9</v>
      </c>
      <c r="CG7" s="328" t="s">
        <v>10</v>
      </c>
      <c r="CH7" s="328" t="s">
        <v>9</v>
      </c>
      <c r="CI7" s="328" t="s">
        <v>10</v>
      </c>
      <c r="CJ7" s="328" t="s">
        <v>9</v>
      </c>
      <c r="CK7" s="328" t="s">
        <v>10</v>
      </c>
      <c r="CL7" s="328" t="s">
        <v>9</v>
      </c>
      <c r="CM7" s="328" t="s">
        <v>10</v>
      </c>
      <c r="CN7" s="328" t="s">
        <v>9</v>
      </c>
      <c r="CO7" s="328" t="s">
        <v>10</v>
      </c>
      <c r="CP7" s="328" t="s">
        <v>9</v>
      </c>
      <c r="CQ7" s="328" t="s">
        <v>10</v>
      </c>
      <c r="CR7" s="328" t="s">
        <v>9</v>
      </c>
      <c r="CS7" s="328" t="s">
        <v>10</v>
      </c>
      <c r="CT7" s="328" t="s">
        <v>9</v>
      </c>
      <c r="CU7" s="328" t="s">
        <v>10</v>
      </c>
      <c r="CV7" s="328" t="s">
        <v>9</v>
      </c>
      <c r="CW7" s="328" t="s">
        <v>10</v>
      </c>
      <c r="CX7" s="328" t="s">
        <v>9</v>
      </c>
      <c r="CY7" s="328" t="s">
        <v>10</v>
      </c>
      <c r="CZ7" s="328" t="s">
        <v>9</v>
      </c>
      <c r="DA7" s="328" t="s">
        <v>10</v>
      </c>
      <c r="DB7" s="328" t="s">
        <v>12</v>
      </c>
      <c r="DC7" s="565"/>
      <c r="DD7" s="565"/>
      <c r="DE7" s="565"/>
      <c r="DF7" s="565"/>
      <c r="DG7" s="328" t="s">
        <v>9</v>
      </c>
      <c r="DH7" s="328" t="s">
        <v>10</v>
      </c>
      <c r="DI7" s="328" t="s">
        <v>9</v>
      </c>
      <c r="DJ7" s="328" t="s">
        <v>10</v>
      </c>
      <c r="DK7" s="328" t="s">
        <v>9</v>
      </c>
      <c r="DL7" s="328" t="s">
        <v>10</v>
      </c>
      <c r="DM7" s="328" t="s">
        <v>9</v>
      </c>
      <c r="DN7" s="328" t="s">
        <v>10</v>
      </c>
      <c r="DO7" s="328" t="s">
        <v>9</v>
      </c>
      <c r="DP7" s="328" t="s">
        <v>10</v>
      </c>
      <c r="DQ7" s="328" t="s">
        <v>9</v>
      </c>
      <c r="DR7" s="328" t="s">
        <v>10</v>
      </c>
      <c r="DS7" s="328" t="s">
        <v>9</v>
      </c>
      <c r="DT7" s="328" t="s">
        <v>10</v>
      </c>
      <c r="DU7" s="328" t="s">
        <v>9</v>
      </c>
      <c r="DV7" s="328" t="s">
        <v>10</v>
      </c>
      <c r="DW7" s="328" t="s">
        <v>9</v>
      </c>
      <c r="DX7" s="328" t="s">
        <v>10</v>
      </c>
      <c r="DY7" s="328" t="s">
        <v>9</v>
      </c>
      <c r="DZ7" s="328" t="s">
        <v>10</v>
      </c>
      <c r="EA7" s="328" t="s">
        <v>9</v>
      </c>
      <c r="EB7" s="328" t="s">
        <v>10</v>
      </c>
      <c r="EC7" s="328" t="s">
        <v>9</v>
      </c>
      <c r="ED7" s="328" t="s">
        <v>10</v>
      </c>
      <c r="EE7" s="328" t="s">
        <v>12</v>
      </c>
      <c r="EF7" s="565"/>
      <c r="EG7" s="565"/>
      <c r="EH7" s="565"/>
      <c r="EI7" s="565"/>
      <c r="EJ7" s="328" t="s">
        <v>9</v>
      </c>
      <c r="EK7" s="328" t="s">
        <v>10</v>
      </c>
      <c r="EL7" s="328" t="s">
        <v>9</v>
      </c>
      <c r="EM7" s="328" t="s">
        <v>10</v>
      </c>
      <c r="EN7" s="328" t="s">
        <v>9</v>
      </c>
      <c r="EO7" s="328" t="s">
        <v>10</v>
      </c>
      <c r="EP7" s="328" t="s">
        <v>9</v>
      </c>
      <c r="EQ7" s="328" t="s">
        <v>10</v>
      </c>
      <c r="ER7" s="328" t="s">
        <v>9</v>
      </c>
      <c r="ES7" s="328" t="s">
        <v>10</v>
      </c>
      <c r="ET7" s="328" t="s">
        <v>9</v>
      </c>
      <c r="EU7" s="328" t="s">
        <v>10</v>
      </c>
      <c r="EV7" s="328" t="s">
        <v>9</v>
      </c>
      <c r="EW7" s="328" t="s">
        <v>10</v>
      </c>
      <c r="EX7" s="328" t="s">
        <v>9</v>
      </c>
      <c r="EY7" s="328" t="s">
        <v>10</v>
      </c>
      <c r="EZ7" s="328" t="s">
        <v>9</v>
      </c>
      <c r="FA7" s="328" t="s">
        <v>10</v>
      </c>
      <c r="FB7" s="328" t="s">
        <v>9</v>
      </c>
      <c r="FC7" s="328" t="s">
        <v>10</v>
      </c>
      <c r="FD7" s="328" t="s">
        <v>9</v>
      </c>
      <c r="FE7" s="328" t="s">
        <v>10</v>
      </c>
      <c r="FF7" s="328" t="s">
        <v>12</v>
      </c>
      <c r="FG7" s="565"/>
      <c r="FH7" s="565"/>
    </row>
    <row r="8" spans="1:164" ht="20.25">
      <c r="A8" s="583" t="s">
        <v>14</v>
      </c>
      <c r="B8" s="583"/>
      <c r="C8" s="51">
        <v>1589</v>
      </c>
      <c r="D8" s="51">
        <v>1385</v>
      </c>
      <c r="E8" s="51">
        <v>1624</v>
      </c>
      <c r="F8" s="51">
        <v>533</v>
      </c>
      <c r="G8" s="51">
        <v>4891</v>
      </c>
      <c r="H8" s="51">
        <v>1190</v>
      </c>
      <c r="I8" s="51">
        <v>260</v>
      </c>
      <c r="J8" s="51">
        <v>122</v>
      </c>
      <c r="K8" s="51">
        <v>187</v>
      </c>
      <c r="L8" s="51">
        <v>52</v>
      </c>
      <c r="M8" s="51">
        <v>72</v>
      </c>
      <c r="N8" s="51">
        <v>68</v>
      </c>
      <c r="O8" s="51">
        <v>255</v>
      </c>
      <c r="P8" s="51">
        <v>62</v>
      </c>
      <c r="Q8" s="51">
        <v>78</v>
      </c>
      <c r="R8" s="51">
        <v>47</v>
      </c>
      <c r="S8" s="51">
        <v>1306</v>
      </c>
      <c r="T8" s="51">
        <v>337</v>
      </c>
      <c r="U8" s="51">
        <v>1276</v>
      </c>
      <c r="V8" s="51">
        <v>323</v>
      </c>
      <c r="W8" s="51">
        <f>SUM(C8,E8,G8,I8,K8,M8,O8,Q8,S8,U8)</f>
        <v>11538</v>
      </c>
      <c r="X8" s="51">
        <f>SUM(D8,F8,H8,J8,L8,N8,P8,R8,T8,V8)</f>
        <v>4119</v>
      </c>
      <c r="Y8" s="52">
        <f>SUM(W8:X8)</f>
        <v>15657</v>
      </c>
      <c r="Z8" s="507" t="s">
        <v>15</v>
      </c>
      <c r="AA8" s="507"/>
      <c r="AB8" s="583" t="s">
        <v>14</v>
      </c>
      <c r="AC8" s="583"/>
      <c r="AD8" s="51">
        <v>1255</v>
      </c>
      <c r="AE8" s="51">
        <v>1139</v>
      </c>
      <c r="AF8" s="51">
        <v>1374</v>
      </c>
      <c r="AG8" s="51">
        <v>419</v>
      </c>
      <c r="AH8" s="51">
        <v>4378</v>
      </c>
      <c r="AI8" s="51">
        <v>1063</v>
      </c>
      <c r="AJ8" s="51">
        <v>163</v>
      </c>
      <c r="AK8" s="51">
        <v>72</v>
      </c>
      <c r="AL8" s="51">
        <v>150</v>
      </c>
      <c r="AM8" s="51">
        <v>32</v>
      </c>
      <c r="AN8" s="51">
        <v>69</v>
      </c>
      <c r="AO8" s="51">
        <v>25</v>
      </c>
      <c r="AP8" s="51">
        <v>250</v>
      </c>
      <c r="AQ8" s="51">
        <v>40</v>
      </c>
      <c r="AR8" s="51">
        <v>27</v>
      </c>
      <c r="AS8" s="51">
        <v>15</v>
      </c>
      <c r="AT8" s="51">
        <v>1220</v>
      </c>
      <c r="AU8" s="51">
        <v>328</v>
      </c>
      <c r="AV8" s="51">
        <v>1201</v>
      </c>
      <c r="AW8" s="51">
        <v>310</v>
      </c>
      <c r="AX8" s="51">
        <f>SUM(AD8,AF8,AH8,AJ8,AL8,AN8,AP8,AR8,AT8,AV8)</f>
        <v>10087</v>
      </c>
      <c r="AY8" s="51">
        <f>SUM(AE8,AG8,AI8,AK8,AM8,AO8,AQ8,AS8,AU8,AW8)</f>
        <v>3443</v>
      </c>
      <c r="AZ8" s="52">
        <f>SUM(AX8:AY8)</f>
        <v>13530</v>
      </c>
      <c r="BA8" s="507" t="s">
        <v>15</v>
      </c>
      <c r="BB8" s="507"/>
      <c r="BC8" s="583" t="s">
        <v>14</v>
      </c>
      <c r="BD8" s="583"/>
      <c r="BE8" s="51">
        <v>305</v>
      </c>
      <c r="BF8" s="51">
        <v>151</v>
      </c>
      <c r="BG8" s="51">
        <v>223</v>
      </c>
      <c r="BH8" s="51">
        <v>94</v>
      </c>
      <c r="BI8" s="51">
        <v>413</v>
      </c>
      <c r="BJ8" s="51">
        <v>86</v>
      </c>
      <c r="BK8" s="51">
        <v>95</v>
      </c>
      <c r="BL8" s="51">
        <v>43</v>
      </c>
      <c r="BM8" s="51">
        <v>37</v>
      </c>
      <c r="BN8" s="51">
        <v>20</v>
      </c>
      <c r="BO8" s="51">
        <v>3</v>
      </c>
      <c r="BP8" s="51">
        <v>36</v>
      </c>
      <c r="BQ8" s="51">
        <v>3</v>
      </c>
      <c r="BR8" s="51">
        <v>16</v>
      </c>
      <c r="BS8" s="51">
        <v>44</v>
      </c>
      <c r="BT8" s="51">
        <v>27</v>
      </c>
      <c r="BU8" s="51">
        <v>86</v>
      </c>
      <c r="BV8" s="51">
        <v>9</v>
      </c>
      <c r="BW8" s="51">
        <v>62</v>
      </c>
      <c r="BX8" s="51">
        <v>10</v>
      </c>
      <c r="BY8" s="51">
        <f>SUM(BE8,BG8,BI8,BK8,BM8,BO8,BQ8,BS8,BU8,BW8)</f>
        <v>1271</v>
      </c>
      <c r="BZ8" s="51">
        <f>SUM(BF8,BH8,BJ8,BL8,BN8,BP8,BR8,BT8,BV8,BX8)</f>
        <v>492</v>
      </c>
      <c r="CA8" s="52">
        <f>SUM(BY8:BZ8)</f>
        <v>1763</v>
      </c>
      <c r="CB8" s="507" t="s">
        <v>15</v>
      </c>
      <c r="CC8" s="507"/>
      <c r="CD8" s="583" t="s">
        <v>14</v>
      </c>
      <c r="CE8" s="583"/>
      <c r="CF8" s="51">
        <v>29</v>
      </c>
      <c r="CG8" s="51">
        <v>95</v>
      </c>
      <c r="CH8" s="51">
        <v>27</v>
      </c>
      <c r="CI8" s="51">
        <v>20</v>
      </c>
      <c r="CJ8" s="51">
        <v>100</v>
      </c>
      <c r="CK8" s="51">
        <v>41</v>
      </c>
      <c r="CL8" s="51">
        <v>2</v>
      </c>
      <c r="CM8" s="51">
        <v>7</v>
      </c>
      <c r="CN8" s="51">
        <v>0</v>
      </c>
      <c r="CO8" s="51">
        <v>0</v>
      </c>
      <c r="CP8" s="51">
        <v>0</v>
      </c>
      <c r="CQ8" s="51">
        <v>7</v>
      </c>
      <c r="CR8" s="51">
        <v>2</v>
      </c>
      <c r="CS8" s="51">
        <v>6</v>
      </c>
      <c r="CT8" s="51">
        <v>7</v>
      </c>
      <c r="CU8" s="51">
        <v>5</v>
      </c>
      <c r="CV8" s="51">
        <v>0</v>
      </c>
      <c r="CW8" s="51">
        <v>0</v>
      </c>
      <c r="CX8" s="51">
        <v>13</v>
      </c>
      <c r="CY8" s="51">
        <v>3</v>
      </c>
      <c r="CZ8" s="51">
        <f>SUM(CF8,CH8,CJ8,CL8,CN8,CP8,CR8,CT8,CV8,CX8)</f>
        <v>180</v>
      </c>
      <c r="DA8" s="51">
        <f>SUM(CG8,CI8,CK8,CM8,CO8,CQ8,CS8,CU8,CW8,CY8)</f>
        <v>184</v>
      </c>
      <c r="DB8" s="52">
        <f>SUM(CZ8:DA8)</f>
        <v>364</v>
      </c>
      <c r="DC8" s="507" t="s">
        <v>15</v>
      </c>
      <c r="DD8" s="507"/>
      <c r="DE8" s="583" t="s">
        <v>14</v>
      </c>
      <c r="DF8" s="583"/>
      <c r="DG8" s="51">
        <v>364</v>
      </c>
      <c r="DH8" s="51">
        <v>211</v>
      </c>
      <c r="DI8" s="51">
        <v>280</v>
      </c>
      <c r="DJ8" s="51">
        <v>115</v>
      </c>
      <c r="DK8" s="51">
        <v>394</v>
      </c>
      <c r="DL8" s="51">
        <v>123</v>
      </c>
      <c r="DM8" s="51">
        <v>32</v>
      </c>
      <c r="DN8" s="51">
        <v>19</v>
      </c>
      <c r="DO8" s="51">
        <v>40</v>
      </c>
      <c r="DP8" s="51">
        <v>15</v>
      </c>
      <c r="DQ8" s="51">
        <v>105</v>
      </c>
      <c r="DR8" s="51">
        <v>6</v>
      </c>
      <c r="DS8" s="51">
        <v>10</v>
      </c>
      <c r="DT8" s="51">
        <v>5</v>
      </c>
      <c r="DU8" s="51">
        <v>47</v>
      </c>
      <c r="DV8" s="51">
        <v>11</v>
      </c>
      <c r="DW8" s="51">
        <v>114</v>
      </c>
      <c r="DX8" s="51">
        <v>16</v>
      </c>
      <c r="DY8" s="51">
        <v>17</v>
      </c>
      <c r="DZ8" s="51">
        <v>4</v>
      </c>
      <c r="EA8" s="51">
        <v>70</v>
      </c>
      <c r="EB8" s="51">
        <v>30</v>
      </c>
      <c r="EC8" s="51">
        <f>SUM(DG8,DI8,DK8,DM8,DO8,DQ8,DS8,DU8,DW8,DY8,EA8)</f>
        <v>1473</v>
      </c>
      <c r="ED8" s="51">
        <f>SUM(DH8,DJ8,DL8,DN8,DP8,DR8,DT8,DV8,DX8,DZ8,EB8)</f>
        <v>555</v>
      </c>
      <c r="EE8" s="52">
        <f>SUM(EC8:ED8)</f>
        <v>2028</v>
      </c>
      <c r="EF8" s="507" t="s">
        <v>15</v>
      </c>
      <c r="EG8" s="507"/>
      <c r="EH8" s="583" t="s">
        <v>14</v>
      </c>
      <c r="EI8" s="583"/>
      <c r="EJ8" s="51">
        <v>13387</v>
      </c>
      <c r="EK8" s="51">
        <v>8823</v>
      </c>
      <c r="EL8" s="51">
        <v>11792</v>
      </c>
      <c r="EM8" s="51">
        <v>7779</v>
      </c>
      <c r="EN8" s="51">
        <v>11606</v>
      </c>
      <c r="EO8" s="51">
        <v>7485</v>
      </c>
      <c r="EP8" s="51">
        <v>4622</v>
      </c>
      <c r="EQ8" s="51">
        <v>3528</v>
      </c>
      <c r="ER8" s="51">
        <v>3706</v>
      </c>
      <c r="ES8" s="51">
        <v>2170</v>
      </c>
      <c r="ET8" s="51">
        <v>2118</v>
      </c>
      <c r="EU8" s="51">
        <v>1621</v>
      </c>
      <c r="EV8" s="51">
        <v>2120</v>
      </c>
      <c r="EW8" s="51">
        <v>1460</v>
      </c>
      <c r="EX8" s="51">
        <v>3700</v>
      </c>
      <c r="EY8" s="51">
        <v>1939</v>
      </c>
      <c r="EZ8" s="51">
        <v>4423</v>
      </c>
      <c r="FA8" s="51">
        <v>2787</v>
      </c>
      <c r="FB8" s="51">
        <v>3503</v>
      </c>
      <c r="FC8" s="51">
        <v>2325</v>
      </c>
      <c r="FD8" s="51">
        <f t="shared" ref="FD8:FD26" si="0">SUM(EJ8,EL8,EN8,EP8,ER8,ET8,EV8,EX8,EZ8,FB8)</f>
        <v>60977</v>
      </c>
      <c r="FE8" s="51">
        <f t="shared" ref="FE8:FE26" si="1">SUM(EK8,EM8,EO8,EQ8,ES8,EU8,EW8,EY8,FA8,FC8)</f>
        <v>39917</v>
      </c>
      <c r="FF8" s="52">
        <f>SUM(FD8:FE8)</f>
        <v>100894</v>
      </c>
      <c r="FG8" s="507" t="s">
        <v>15</v>
      </c>
      <c r="FH8" s="507"/>
    </row>
    <row r="9" spans="1:164" ht="20.25">
      <c r="A9" s="582" t="s">
        <v>16</v>
      </c>
      <c r="B9" s="582"/>
      <c r="C9" s="51">
        <v>4383</v>
      </c>
      <c r="D9" s="51">
        <v>2698</v>
      </c>
      <c r="E9" s="51">
        <v>2345</v>
      </c>
      <c r="F9" s="51">
        <v>1534</v>
      </c>
      <c r="G9" s="51">
        <v>4295</v>
      </c>
      <c r="H9" s="51">
        <v>2237</v>
      </c>
      <c r="I9" s="51">
        <v>1101</v>
      </c>
      <c r="J9" s="51">
        <v>93</v>
      </c>
      <c r="K9" s="51">
        <v>441</v>
      </c>
      <c r="L9" s="51">
        <v>78</v>
      </c>
      <c r="M9" s="51">
        <v>272</v>
      </c>
      <c r="N9" s="51">
        <v>10</v>
      </c>
      <c r="O9" s="51">
        <v>98</v>
      </c>
      <c r="P9" s="51">
        <v>2</v>
      </c>
      <c r="Q9" s="51">
        <v>189</v>
      </c>
      <c r="R9" s="51">
        <v>52</v>
      </c>
      <c r="S9" s="51">
        <v>2714</v>
      </c>
      <c r="T9" s="51">
        <v>1677</v>
      </c>
      <c r="U9" s="51">
        <v>713</v>
      </c>
      <c r="V9" s="51">
        <v>732</v>
      </c>
      <c r="W9" s="51">
        <f t="shared" ref="W9:W26" si="2">SUM(C9,E9,G9,I9,K9,M9,O9,Q9,S9,U9)</f>
        <v>16551</v>
      </c>
      <c r="X9" s="51">
        <f t="shared" ref="X9:X26" si="3">SUM(D9,F9,H9,J9,L9,N9,P9,R9,T9,V9)</f>
        <v>9113</v>
      </c>
      <c r="Y9" s="52">
        <f t="shared" ref="Y9:Y26" si="4">SUM(W9:X9)</f>
        <v>25664</v>
      </c>
      <c r="Z9" s="509" t="s">
        <v>17</v>
      </c>
      <c r="AA9" s="509"/>
      <c r="AB9" s="582" t="s">
        <v>16</v>
      </c>
      <c r="AC9" s="582"/>
      <c r="AD9" s="51">
        <v>3920</v>
      </c>
      <c r="AE9" s="51">
        <v>2209</v>
      </c>
      <c r="AF9" s="51">
        <v>2030</v>
      </c>
      <c r="AG9" s="51">
        <v>1201</v>
      </c>
      <c r="AH9" s="51">
        <v>3409</v>
      </c>
      <c r="AI9" s="51">
        <v>1761</v>
      </c>
      <c r="AJ9" s="51">
        <v>707</v>
      </c>
      <c r="AK9" s="51">
        <v>64</v>
      </c>
      <c r="AL9" s="51">
        <v>275</v>
      </c>
      <c r="AM9" s="51">
        <v>52</v>
      </c>
      <c r="AN9" s="51">
        <v>196</v>
      </c>
      <c r="AO9" s="51">
        <v>8</v>
      </c>
      <c r="AP9" s="51">
        <v>79</v>
      </c>
      <c r="AQ9" s="51">
        <v>2</v>
      </c>
      <c r="AR9" s="51">
        <v>124</v>
      </c>
      <c r="AS9" s="51">
        <v>45</v>
      </c>
      <c r="AT9" s="51">
        <v>2510</v>
      </c>
      <c r="AU9" s="51">
        <v>1577</v>
      </c>
      <c r="AV9" s="51">
        <v>670</v>
      </c>
      <c r="AW9" s="51">
        <v>661</v>
      </c>
      <c r="AX9" s="51">
        <f t="shared" ref="AX9:AX26" si="5">SUM(AD9,AF9,AH9,AJ9,AL9,AN9,AP9,AR9,AT9,AV9)</f>
        <v>13920</v>
      </c>
      <c r="AY9" s="51">
        <f t="shared" ref="AY9:AY26" si="6">SUM(AE9,AG9,AI9,AK9,AM9,AO9,AQ9,AS9,AU9,AW9)</f>
        <v>7580</v>
      </c>
      <c r="AZ9" s="52">
        <f t="shared" ref="AZ9:AZ26" si="7">SUM(AX9:AY9)</f>
        <v>21500</v>
      </c>
      <c r="BA9" s="509" t="s">
        <v>17</v>
      </c>
      <c r="BB9" s="509"/>
      <c r="BC9" s="582" t="s">
        <v>16</v>
      </c>
      <c r="BD9" s="582"/>
      <c r="BE9" s="51">
        <v>334</v>
      </c>
      <c r="BF9" s="51">
        <v>390</v>
      </c>
      <c r="BG9" s="51">
        <v>256</v>
      </c>
      <c r="BH9" s="51">
        <v>280</v>
      </c>
      <c r="BI9" s="51">
        <v>402</v>
      </c>
      <c r="BJ9" s="51">
        <v>120</v>
      </c>
      <c r="BK9" s="51">
        <v>261</v>
      </c>
      <c r="BL9" s="51">
        <v>27</v>
      </c>
      <c r="BM9" s="51">
        <v>145</v>
      </c>
      <c r="BN9" s="51">
        <v>22</v>
      </c>
      <c r="BO9" s="51">
        <v>49</v>
      </c>
      <c r="BP9" s="51">
        <v>2</v>
      </c>
      <c r="BQ9" s="51">
        <v>13</v>
      </c>
      <c r="BR9" s="51">
        <v>0</v>
      </c>
      <c r="BS9" s="51">
        <v>38</v>
      </c>
      <c r="BT9" s="51">
        <v>5</v>
      </c>
      <c r="BU9" s="51">
        <v>64</v>
      </c>
      <c r="BV9" s="51">
        <v>37</v>
      </c>
      <c r="BW9" s="51">
        <v>32</v>
      </c>
      <c r="BX9" s="51">
        <v>45</v>
      </c>
      <c r="BY9" s="51">
        <f t="shared" ref="BY9:BY26" si="8">SUM(BE9,BG9,BI9,BK9,BM9,BO9,BQ9,BS9,BU9,BW9)</f>
        <v>1594</v>
      </c>
      <c r="BZ9" s="51">
        <f t="shared" ref="BZ9:BZ26" si="9">SUM(BF9,BH9,BJ9,BL9,BN9,BP9,BR9,BT9,BV9,BX9)</f>
        <v>928</v>
      </c>
      <c r="CA9" s="52">
        <f t="shared" ref="CA9:CA26" si="10">SUM(BY9:BZ9)</f>
        <v>2522</v>
      </c>
      <c r="CB9" s="509" t="s">
        <v>17</v>
      </c>
      <c r="CC9" s="509"/>
      <c r="CD9" s="582" t="s">
        <v>16</v>
      </c>
      <c r="CE9" s="582"/>
      <c r="CF9" s="51">
        <v>129</v>
      </c>
      <c r="CG9" s="51">
        <v>99</v>
      </c>
      <c r="CH9" s="51">
        <v>59</v>
      </c>
      <c r="CI9" s="51">
        <v>53</v>
      </c>
      <c r="CJ9" s="51">
        <v>484</v>
      </c>
      <c r="CK9" s="51">
        <v>356</v>
      </c>
      <c r="CL9" s="51">
        <v>133</v>
      </c>
      <c r="CM9" s="51">
        <v>2</v>
      </c>
      <c r="CN9" s="51">
        <v>21</v>
      </c>
      <c r="CO9" s="51">
        <v>4</v>
      </c>
      <c r="CP9" s="51">
        <v>27</v>
      </c>
      <c r="CQ9" s="51">
        <v>0</v>
      </c>
      <c r="CR9" s="51">
        <v>6</v>
      </c>
      <c r="CS9" s="51">
        <v>0</v>
      </c>
      <c r="CT9" s="51">
        <v>27</v>
      </c>
      <c r="CU9" s="51">
        <v>2</v>
      </c>
      <c r="CV9" s="51">
        <v>140</v>
      </c>
      <c r="CW9" s="51">
        <v>63</v>
      </c>
      <c r="CX9" s="51">
        <v>11</v>
      </c>
      <c r="CY9" s="51">
        <v>26</v>
      </c>
      <c r="CZ9" s="51">
        <f t="shared" ref="CZ9:CZ26" si="11">SUM(CF9,CH9,CJ9,CL9,CN9,CP9,CR9,CT9,CV9,CX9)</f>
        <v>1037</v>
      </c>
      <c r="DA9" s="51">
        <f t="shared" ref="DA9:DA26" si="12">SUM(CG9,CI9,CK9,CM9,CO9,CQ9,CS9,CU9,CW9,CY9)</f>
        <v>605</v>
      </c>
      <c r="DB9" s="52">
        <f t="shared" ref="DB9:DB26" si="13">SUM(CZ9:DA9)</f>
        <v>1642</v>
      </c>
      <c r="DC9" s="509" t="s">
        <v>17</v>
      </c>
      <c r="DD9" s="509"/>
      <c r="DE9" s="582" t="s">
        <v>16</v>
      </c>
      <c r="DF9" s="582"/>
      <c r="DG9" s="51">
        <v>470</v>
      </c>
      <c r="DH9" s="51">
        <v>381</v>
      </c>
      <c r="DI9" s="51">
        <v>347</v>
      </c>
      <c r="DJ9" s="51">
        <v>227</v>
      </c>
      <c r="DK9" s="51">
        <v>539</v>
      </c>
      <c r="DL9" s="51">
        <v>211</v>
      </c>
      <c r="DM9" s="51">
        <v>34</v>
      </c>
      <c r="DN9" s="51">
        <v>41</v>
      </c>
      <c r="DO9" s="51">
        <v>30</v>
      </c>
      <c r="DP9" s="51">
        <v>36</v>
      </c>
      <c r="DQ9" s="51">
        <v>12</v>
      </c>
      <c r="DR9" s="51">
        <v>17</v>
      </c>
      <c r="DS9" s="51">
        <v>4</v>
      </c>
      <c r="DT9" s="51">
        <v>8</v>
      </c>
      <c r="DU9" s="51">
        <v>12</v>
      </c>
      <c r="DV9" s="51">
        <v>27</v>
      </c>
      <c r="DW9" s="51">
        <v>15</v>
      </c>
      <c r="DX9" s="51">
        <v>17</v>
      </c>
      <c r="DY9" s="51">
        <v>11</v>
      </c>
      <c r="DZ9" s="51">
        <v>7</v>
      </c>
      <c r="EA9" s="51">
        <v>11</v>
      </c>
      <c r="EB9" s="51">
        <v>33</v>
      </c>
      <c r="EC9" s="51">
        <f t="shared" ref="EC9:EC27" si="14">SUM(DG9,DI9,DK9,DM9,DO9,DQ9,DS9,DU9,DW9,DY9,EA9)</f>
        <v>1485</v>
      </c>
      <c r="ED9" s="51">
        <f t="shared" ref="ED9:ED27" si="15">SUM(DH9,DJ9,DL9,DN9,DP9,DR9,DT9,DV9,DX9,DZ9,EB9)</f>
        <v>1005</v>
      </c>
      <c r="EE9" s="52">
        <f t="shared" ref="EE9:EE26" si="16">SUM(EC9:ED9)</f>
        <v>2490</v>
      </c>
      <c r="EF9" s="509" t="s">
        <v>17</v>
      </c>
      <c r="EG9" s="509"/>
      <c r="EH9" s="582" t="s">
        <v>16</v>
      </c>
      <c r="EI9" s="582"/>
      <c r="EJ9" s="51">
        <v>9246</v>
      </c>
      <c r="EK9" s="51">
        <v>7855</v>
      </c>
      <c r="EL9" s="51">
        <v>7827</v>
      </c>
      <c r="EM9" s="51">
        <v>6972</v>
      </c>
      <c r="EN9" s="51">
        <v>6257</v>
      </c>
      <c r="EO9" s="51">
        <v>6088</v>
      </c>
      <c r="EP9" s="51">
        <v>2988</v>
      </c>
      <c r="EQ9" s="51">
        <v>3844</v>
      </c>
      <c r="ER9" s="51">
        <v>1345</v>
      </c>
      <c r="ES9" s="51">
        <v>1914</v>
      </c>
      <c r="ET9" s="51">
        <v>1587</v>
      </c>
      <c r="EU9" s="51">
        <v>2378</v>
      </c>
      <c r="EV9" s="51">
        <v>1107</v>
      </c>
      <c r="EW9" s="51">
        <v>1000</v>
      </c>
      <c r="EX9" s="51">
        <v>1560</v>
      </c>
      <c r="EY9" s="51">
        <v>1856</v>
      </c>
      <c r="EZ9" s="51">
        <v>2239</v>
      </c>
      <c r="FA9" s="51">
        <v>2488</v>
      </c>
      <c r="FB9" s="51">
        <v>1063</v>
      </c>
      <c r="FC9" s="51">
        <v>1411</v>
      </c>
      <c r="FD9" s="51">
        <f t="shared" si="0"/>
        <v>35219</v>
      </c>
      <c r="FE9" s="51">
        <f t="shared" si="1"/>
        <v>35806</v>
      </c>
      <c r="FF9" s="52">
        <f t="shared" ref="FF9:FF26" si="17">SUM(FD9:FE9)</f>
        <v>71025</v>
      </c>
      <c r="FG9" s="509" t="s">
        <v>17</v>
      </c>
      <c r="FH9" s="509"/>
    </row>
    <row r="10" spans="1:164" ht="20.25">
      <c r="A10" s="582" t="s">
        <v>18</v>
      </c>
      <c r="B10" s="582"/>
      <c r="C10" s="51">
        <v>5282</v>
      </c>
      <c r="D10" s="51">
        <v>2698</v>
      </c>
      <c r="E10" s="51">
        <v>3324</v>
      </c>
      <c r="F10" s="51">
        <v>1624</v>
      </c>
      <c r="G10" s="51">
        <v>7523</v>
      </c>
      <c r="H10" s="51">
        <v>3616</v>
      </c>
      <c r="I10" s="51">
        <v>377</v>
      </c>
      <c r="J10" s="51">
        <v>279</v>
      </c>
      <c r="K10" s="51">
        <v>414</v>
      </c>
      <c r="L10" s="51">
        <v>124</v>
      </c>
      <c r="M10" s="51">
        <v>74</v>
      </c>
      <c r="N10" s="51">
        <v>63</v>
      </c>
      <c r="O10" s="51">
        <v>113</v>
      </c>
      <c r="P10" s="51">
        <v>27</v>
      </c>
      <c r="Q10" s="51">
        <v>359</v>
      </c>
      <c r="R10" s="51">
        <v>69</v>
      </c>
      <c r="S10" s="51">
        <v>2818</v>
      </c>
      <c r="T10" s="51">
        <v>1883</v>
      </c>
      <c r="U10" s="51">
        <v>1348</v>
      </c>
      <c r="V10" s="51">
        <v>937</v>
      </c>
      <c r="W10" s="51">
        <f t="shared" si="2"/>
        <v>21632</v>
      </c>
      <c r="X10" s="51">
        <f t="shared" si="3"/>
        <v>11320</v>
      </c>
      <c r="Y10" s="52">
        <f t="shared" si="4"/>
        <v>32952</v>
      </c>
      <c r="Z10" s="509" t="s">
        <v>19</v>
      </c>
      <c r="AA10" s="509"/>
      <c r="AB10" s="582" t="s">
        <v>18</v>
      </c>
      <c r="AC10" s="582"/>
      <c r="AD10" s="51">
        <v>3765</v>
      </c>
      <c r="AE10" s="51">
        <v>1956</v>
      </c>
      <c r="AF10" s="51">
        <v>2107</v>
      </c>
      <c r="AG10" s="51">
        <v>1092</v>
      </c>
      <c r="AH10" s="51">
        <v>2946</v>
      </c>
      <c r="AI10" s="51">
        <v>1112</v>
      </c>
      <c r="AJ10" s="51">
        <v>150</v>
      </c>
      <c r="AK10" s="51">
        <v>123</v>
      </c>
      <c r="AL10" s="51">
        <v>135</v>
      </c>
      <c r="AM10" s="51">
        <v>35</v>
      </c>
      <c r="AN10" s="51">
        <v>59</v>
      </c>
      <c r="AO10" s="51">
        <v>44</v>
      </c>
      <c r="AP10" s="51">
        <v>96</v>
      </c>
      <c r="AQ10" s="51">
        <v>18</v>
      </c>
      <c r="AR10" s="51">
        <v>180</v>
      </c>
      <c r="AS10" s="51">
        <v>31</v>
      </c>
      <c r="AT10" s="51">
        <v>2032</v>
      </c>
      <c r="AU10" s="51">
        <v>1269</v>
      </c>
      <c r="AV10" s="51">
        <v>948</v>
      </c>
      <c r="AW10" s="51">
        <v>564</v>
      </c>
      <c r="AX10" s="51">
        <f t="shared" si="5"/>
        <v>12418</v>
      </c>
      <c r="AY10" s="51">
        <f t="shared" si="6"/>
        <v>6244</v>
      </c>
      <c r="AZ10" s="52">
        <f t="shared" si="7"/>
        <v>18662</v>
      </c>
      <c r="BA10" s="509" t="s">
        <v>19</v>
      </c>
      <c r="BB10" s="509"/>
      <c r="BC10" s="582" t="s">
        <v>18</v>
      </c>
      <c r="BD10" s="582"/>
      <c r="BE10" s="51">
        <v>1478</v>
      </c>
      <c r="BF10" s="51">
        <v>676</v>
      </c>
      <c r="BG10" s="51">
        <v>1194</v>
      </c>
      <c r="BH10" s="51">
        <v>509</v>
      </c>
      <c r="BI10" s="51">
        <v>2196</v>
      </c>
      <c r="BJ10" s="51">
        <v>842</v>
      </c>
      <c r="BK10" s="51">
        <v>223</v>
      </c>
      <c r="BL10" s="51">
        <v>132</v>
      </c>
      <c r="BM10" s="51">
        <v>271</v>
      </c>
      <c r="BN10" s="51">
        <v>78</v>
      </c>
      <c r="BO10" s="51">
        <v>12</v>
      </c>
      <c r="BP10" s="51">
        <v>14</v>
      </c>
      <c r="BQ10" s="51">
        <v>15</v>
      </c>
      <c r="BR10" s="51">
        <v>7</v>
      </c>
      <c r="BS10" s="51">
        <v>113</v>
      </c>
      <c r="BT10" s="51">
        <v>33</v>
      </c>
      <c r="BU10" s="51">
        <v>662</v>
      </c>
      <c r="BV10" s="51">
        <v>474</v>
      </c>
      <c r="BW10" s="51">
        <v>301</v>
      </c>
      <c r="BX10" s="51">
        <v>274</v>
      </c>
      <c r="BY10" s="51">
        <f t="shared" si="8"/>
        <v>6465</v>
      </c>
      <c r="BZ10" s="51">
        <f t="shared" si="9"/>
        <v>3039</v>
      </c>
      <c r="CA10" s="52">
        <f t="shared" si="10"/>
        <v>9504</v>
      </c>
      <c r="CB10" s="509" t="s">
        <v>19</v>
      </c>
      <c r="CC10" s="509"/>
      <c r="CD10" s="582" t="s">
        <v>18</v>
      </c>
      <c r="CE10" s="582"/>
      <c r="CF10" s="51">
        <v>39</v>
      </c>
      <c r="CG10" s="51">
        <v>66</v>
      </c>
      <c r="CH10" s="51">
        <v>23</v>
      </c>
      <c r="CI10" s="51">
        <v>23</v>
      </c>
      <c r="CJ10" s="51">
        <v>2381</v>
      </c>
      <c r="CK10" s="51">
        <v>1662</v>
      </c>
      <c r="CL10" s="51">
        <v>4</v>
      </c>
      <c r="CM10" s="51">
        <v>24</v>
      </c>
      <c r="CN10" s="51">
        <v>8</v>
      </c>
      <c r="CO10" s="51">
        <v>11</v>
      </c>
      <c r="CP10" s="51">
        <v>3</v>
      </c>
      <c r="CQ10" s="51">
        <v>5</v>
      </c>
      <c r="CR10" s="51">
        <v>2</v>
      </c>
      <c r="CS10" s="51">
        <v>2</v>
      </c>
      <c r="CT10" s="51">
        <v>66</v>
      </c>
      <c r="CU10" s="51">
        <v>5</v>
      </c>
      <c r="CV10" s="51">
        <v>124</v>
      </c>
      <c r="CW10" s="51">
        <v>140</v>
      </c>
      <c r="CX10" s="51">
        <v>99</v>
      </c>
      <c r="CY10" s="51">
        <v>99</v>
      </c>
      <c r="CZ10" s="51">
        <f t="shared" si="11"/>
        <v>2749</v>
      </c>
      <c r="DA10" s="51">
        <f t="shared" si="12"/>
        <v>2037</v>
      </c>
      <c r="DB10" s="52">
        <f t="shared" si="13"/>
        <v>4786</v>
      </c>
      <c r="DC10" s="509" t="s">
        <v>19</v>
      </c>
      <c r="DD10" s="509"/>
      <c r="DE10" s="582" t="s">
        <v>18</v>
      </c>
      <c r="DF10" s="582"/>
      <c r="DG10" s="51">
        <v>460</v>
      </c>
      <c r="DH10" s="51">
        <v>454</v>
      </c>
      <c r="DI10" s="51">
        <v>307</v>
      </c>
      <c r="DJ10" s="51">
        <v>231</v>
      </c>
      <c r="DK10" s="51">
        <v>674</v>
      </c>
      <c r="DL10" s="51">
        <v>274</v>
      </c>
      <c r="DM10" s="51">
        <v>19</v>
      </c>
      <c r="DN10" s="51">
        <v>33</v>
      </c>
      <c r="DO10" s="51">
        <v>45</v>
      </c>
      <c r="DP10" s="51">
        <v>52</v>
      </c>
      <c r="DQ10" s="51">
        <v>9</v>
      </c>
      <c r="DR10" s="51">
        <v>19</v>
      </c>
      <c r="DS10" s="51">
        <v>1</v>
      </c>
      <c r="DT10" s="51">
        <v>11</v>
      </c>
      <c r="DU10" s="51">
        <v>39</v>
      </c>
      <c r="DV10" s="51">
        <v>34</v>
      </c>
      <c r="DW10" s="51">
        <v>50</v>
      </c>
      <c r="DX10" s="51">
        <v>26</v>
      </c>
      <c r="DY10" s="51">
        <v>13</v>
      </c>
      <c r="DZ10" s="51">
        <v>14</v>
      </c>
      <c r="EA10" s="51">
        <v>75</v>
      </c>
      <c r="EB10" s="51">
        <v>78</v>
      </c>
      <c r="EC10" s="51">
        <f t="shared" si="14"/>
        <v>1692</v>
      </c>
      <c r="ED10" s="51">
        <f t="shared" si="15"/>
        <v>1226</v>
      </c>
      <c r="EE10" s="52">
        <f t="shared" si="16"/>
        <v>2918</v>
      </c>
      <c r="EF10" s="509" t="s">
        <v>19</v>
      </c>
      <c r="EG10" s="509"/>
      <c r="EH10" s="582" t="s">
        <v>18</v>
      </c>
      <c r="EI10" s="582"/>
      <c r="EJ10" s="51">
        <v>14115</v>
      </c>
      <c r="EK10" s="51">
        <v>11997</v>
      </c>
      <c r="EL10" s="51">
        <v>12083</v>
      </c>
      <c r="EM10" s="51">
        <v>10689</v>
      </c>
      <c r="EN10" s="51">
        <v>8921</v>
      </c>
      <c r="EO10" s="51">
        <v>8684</v>
      </c>
      <c r="EP10" s="51">
        <v>3925</v>
      </c>
      <c r="EQ10" s="51">
        <v>4280</v>
      </c>
      <c r="ER10" s="51">
        <v>3277</v>
      </c>
      <c r="ES10" s="51">
        <v>3420</v>
      </c>
      <c r="ET10" s="51">
        <v>2213</v>
      </c>
      <c r="EU10" s="51">
        <v>2599</v>
      </c>
      <c r="EV10" s="51">
        <v>1291</v>
      </c>
      <c r="EW10" s="51">
        <v>813</v>
      </c>
      <c r="EX10" s="51">
        <v>3266</v>
      </c>
      <c r="EY10" s="51">
        <v>3177</v>
      </c>
      <c r="EZ10" s="51">
        <v>2831</v>
      </c>
      <c r="FA10" s="51">
        <v>2793</v>
      </c>
      <c r="FB10" s="51">
        <v>2959</v>
      </c>
      <c r="FC10" s="51">
        <v>2629</v>
      </c>
      <c r="FD10" s="51">
        <f t="shared" si="0"/>
        <v>54881</v>
      </c>
      <c r="FE10" s="51">
        <f t="shared" si="1"/>
        <v>51081</v>
      </c>
      <c r="FF10" s="52">
        <f t="shared" si="17"/>
        <v>105962</v>
      </c>
      <c r="FG10" s="509" t="s">
        <v>19</v>
      </c>
      <c r="FH10" s="509"/>
    </row>
    <row r="11" spans="1:164" ht="59.25">
      <c r="A11" s="555" t="s">
        <v>20</v>
      </c>
      <c r="B11" s="200" t="s">
        <v>498</v>
      </c>
      <c r="C11" s="51">
        <v>5256</v>
      </c>
      <c r="D11" s="51">
        <v>3339</v>
      </c>
      <c r="E11" s="51">
        <v>4045</v>
      </c>
      <c r="F11" s="51">
        <v>2223</v>
      </c>
      <c r="G11" s="51">
        <v>7910</v>
      </c>
      <c r="H11" s="51">
        <v>3218</v>
      </c>
      <c r="I11" s="51">
        <v>507</v>
      </c>
      <c r="J11" s="51">
        <v>222</v>
      </c>
      <c r="K11" s="51">
        <v>448</v>
      </c>
      <c r="L11" s="51">
        <v>261</v>
      </c>
      <c r="M11" s="51">
        <v>187</v>
      </c>
      <c r="N11" s="51">
        <v>91</v>
      </c>
      <c r="O11" s="51">
        <v>186</v>
      </c>
      <c r="P11" s="51">
        <v>79</v>
      </c>
      <c r="Q11" s="51">
        <v>276</v>
      </c>
      <c r="R11" s="51">
        <v>240</v>
      </c>
      <c r="S11" s="51">
        <v>1802</v>
      </c>
      <c r="T11" s="51">
        <v>1200</v>
      </c>
      <c r="U11" s="51">
        <v>1654</v>
      </c>
      <c r="V11" s="51">
        <v>830</v>
      </c>
      <c r="W11" s="51">
        <f t="shared" si="2"/>
        <v>22271</v>
      </c>
      <c r="X11" s="51">
        <f t="shared" si="3"/>
        <v>11703</v>
      </c>
      <c r="Y11" s="52">
        <f t="shared" si="4"/>
        <v>33974</v>
      </c>
      <c r="Z11" s="199" t="s">
        <v>44</v>
      </c>
      <c r="AA11" s="513" t="s">
        <v>455</v>
      </c>
      <c r="AB11" s="555" t="s">
        <v>20</v>
      </c>
      <c r="AC11" s="200" t="s">
        <v>498</v>
      </c>
      <c r="AD11" s="51">
        <v>3744</v>
      </c>
      <c r="AE11" s="51">
        <v>2126</v>
      </c>
      <c r="AF11" s="51">
        <v>2820</v>
      </c>
      <c r="AG11" s="51">
        <v>1351</v>
      </c>
      <c r="AH11" s="51">
        <v>3759</v>
      </c>
      <c r="AI11" s="51">
        <v>1578</v>
      </c>
      <c r="AJ11" s="51">
        <v>312</v>
      </c>
      <c r="AK11" s="51">
        <v>97</v>
      </c>
      <c r="AL11" s="51">
        <v>230</v>
      </c>
      <c r="AM11" s="51">
        <v>63</v>
      </c>
      <c r="AN11" s="51">
        <v>103</v>
      </c>
      <c r="AO11" s="51">
        <v>49</v>
      </c>
      <c r="AP11" s="51">
        <v>134</v>
      </c>
      <c r="AQ11" s="51">
        <v>53</v>
      </c>
      <c r="AR11" s="51">
        <v>183</v>
      </c>
      <c r="AS11" s="51">
        <v>99</v>
      </c>
      <c r="AT11" s="51">
        <v>1469</v>
      </c>
      <c r="AU11" s="51">
        <v>1016</v>
      </c>
      <c r="AV11" s="51">
        <v>1193</v>
      </c>
      <c r="AW11" s="51">
        <v>620</v>
      </c>
      <c r="AX11" s="51">
        <f t="shared" si="5"/>
        <v>13947</v>
      </c>
      <c r="AY11" s="51">
        <f t="shared" si="6"/>
        <v>7052</v>
      </c>
      <c r="AZ11" s="52">
        <f t="shared" si="7"/>
        <v>20999</v>
      </c>
      <c r="BA11" s="199" t="s">
        <v>44</v>
      </c>
      <c r="BB11" s="513" t="s">
        <v>455</v>
      </c>
      <c r="BC11" s="555" t="s">
        <v>20</v>
      </c>
      <c r="BD11" s="200" t="s">
        <v>498</v>
      </c>
      <c r="BE11" s="51">
        <v>982</v>
      </c>
      <c r="BF11" s="51">
        <v>849</v>
      </c>
      <c r="BG11" s="51">
        <v>700</v>
      </c>
      <c r="BH11" s="51">
        <v>601</v>
      </c>
      <c r="BI11" s="51">
        <v>1724</v>
      </c>
      <c r="BJ11" s="51">
        <v>721</v>
      </c>
      <c r="BK11" s="51">
        <v>59</v>
      </c>
      <c r="BL11" s="51">
        <v>58</v>
      </c>
      <c r="BM11" s="51">
        <v>101</v>
      </c>
      <c r="BN11" s="51">
        <v>114</v>
      </c>
      <c r="BO11" s="51">
        <v>23</v>
      </c>
      <c r="BP11" s="51">
        <v>30</v>
      </c>
      <c r="BQ11" s="51">
        <v>40</v>
      </c>
      <c r="BR11" s="51">
        <v>11</v>
      </c>
      <c r="BS11" s="51">
        <v>62</v>
      </c>
      <c r="BT11" s="51">
        <v>76</v>
      </c>
      <c r="BU11" s="51">
        <v>115</v>
      </c>
      <c r="BV11" s="51">
        <v>74</v>
      </c>
      <c r="BW11" s="51">
        <v>183</v>
      </c>
      <c r="BX11" s="51">
        <v>104</v>
      </c>
      <c r="BY11" s="51">
        <f t="shared" si="8"/>
        <v>3989</v>
      </c>
      <c r="BZ11" s="51">
        <f t="shared" si="9"/>
        <v>2638</v>
      </c>
      <c r="CA11" s="52">
        <f t="shared" si="10"/>
        <v>6627</v>
      </c>
      <c r="CB11" s="199" t="s">
        <v>44</v>
      </c>
      <c r="CC11" s="513" t="s">
        <v>455</v>
      </c>
      <c r="CD11" s="555" t="s">
        <v>20</v>
      </c>
      <c r="CE11" s="200" t="s">
        <v>498</v>
      </c>
      <c r="CF11" s="51">
        <v>530</v>
      </c>
      <c r="CG11" s="51">
        <v>364</v>
      </c>
      <c r="CH11" s="51">
        <v>525</v>
      </c>
      <c r="CI11" s="51">
        <v>271</v>
      </c>
      <c r="CJ11" s="51">
        <v>2427</v>
      </c>
      <c r="CK11" s="51">
        <v>919</v>
      </c>
      <c r="CL11" s="51">
        <v>136</v>
      </c>
      <c r="CM11" s="51">
        <v>67</v>
      </c>
      <c r="CN11" s="51">
        <v>117</v>
      </c>
      <c r="CO11" s="51">
        <v>84</v>
      </c>
      <c r="CP11" s="51">
        <v>61</v>
      </c>
      <c r="CQ11" s="51">
        <v>12</v>
      </c>
      <c r="CR11" s="51">
        <v>12</v>
      </c>
      <c r="CS11" s="51">
        <v>15</v>
      </c>
      <c r="CT11" s="51">
        <v>31</v>
      </c>
      <c r="CU11" s="51">
        <v>65</v>
      </c>
      <c r="CV11" s="51">
        <v>218</v>
      </c>
      <c r="CW11" s="51">
        <v>110</v>
      </c>
      <c r="CX11" s="51">
        <v>278</v>
      </c>
      <c r="CY11" s="51">
        <v>106</v>
      </c>
      <c r="CZ11" s="51">
        <f t="shared" si="11"/>
        <v>4335</v>
      </c>
      <c r="DA11" s="51">
        <f t="shared" si="12"/>
        <v>2013</v>
      </c>
      <c r="DB11" s="52">
        <f t="shared" si="13"/>
        <v>6348</v>
      </c>
      <c r="DC11" s="199" t="s">
        <v>44</v>
      </c>
      <c r="DD11" s="513" t="s">
        <v>455</v>
      </c>
      <c r="DE11" s="555" t="s">
        <v>20</v>
      </c>
      <c r="DF11" s="200" t="s">
        <v>498</v>
      </c>
      <c r="DG11" s="51">
        <v>475</v>
      </c>
      <c r="DH11" s="51">
        <v>676</v>
      </c>
      <c r="DI11" s="51">
        <v>363</v>
      </c>
      <c r="DJ11" s="51">
        <v>459</v>
      </c>
      <c r="DK11" s="51">
        <v>446</v>
      </c>
      <c r="DL11" s="51">
        <v>535</v>
      </c>
      <c r="DM11" s="51">
        <v>41</v>
      </c>
      <c r="DN11" s="51">
        <v>60</v>
      </c>
      <c r="DO11" s="51">
        <v>50</v>
      </c>
      <c r="DP11" s="51">
        <v>112</v>
      </c>
      <c r="DQ11" s="51">
        <v>16</v>
      </c>
      <c r="DR11" s="51">
        <v>30</v>
      </c>
      <c r="DS11" s="51">
        <v>12</v>
      </c>
      <c r="DT11" s="51">
        <v>15</v>
      </c>
      <c r="DU11" s="51">
        <v>33</v>
      </c>
      <c r="DV11" s="51">
        <v>96</v>
      </c>
      <c r="DW11" s="51">
        <v>19</v>
      </c>
      <c r="DX11" s="51">
        <v>96</v>
      </c>
      <c r="DY11" s="51">
        <v>28</v>
      </c>
      <c r="DZ11" s="51">
        <v>27</v>
      </c>
      <c r="EA11" s="51">
        <v>78</v>
      </c>
      <c r="EB11" s="51">
        <v>147</v>
      </c>
      <c r="EC11" s="51">
        <f t="shared" si="14"/>
        <v>1561</v>
      </c>
      <c r="ED11" s="51">
        <f t="shared" si="15"/>
        <v>2253</v>
      </c>
      <c r="EE11" s="52">
        <f t="shared" si="16"/>
        <v>3814</v>
      </c>
      <c r="EF11" s="199" t="s">
        <v>44</v>
      </c>
      <c r="EG11" s="513" t="s">
        <v>455</v>
      </c>
      <c r="EH11" s="555" t="s">
        <v>20</v>
      </c>
      <c r="EI11" s="200" t="s">
        <v>498</v>
      </c>
      <c r="EJ11" s="51">
        <v>10575</v>
      </c>
      <c r="EK11" s="51">
        <v>9799</v>
      </c>
      <c r="EL11" s="51">
        <v>9477</v>
      </c>
      <c r="EM11" s="51">
        <v>9101</v>
      </c>
      <c r="EN11" s="51">
        <v>6839</v>
      </c>
      <c r="EO11" s="51">
        <v>7651</v>
      </c>
      <c r="EP11" s="51">
        <v>2967</v>
      </c>
      <c r="EQ11" s="51">
        <v>3671</v>
      </c>
      <c r="ER11" s="51">
        <v>2309</v>
      </c>
      <c r="ES11" s="51">
        <v>2951</v>
      </c>
      <c r="ET11" s="51">
        <v>1624</v>
      </c>
      <c r="EU11" s="51">
        <v>2447</v>
      </c>
      <c r="EV11" s="51">
        <v>1245</v>
      </c>
      <c r="EW11" s="51">
        <v>865</v>
      </c>
      <c r="EX11" s="51">
        <v>2412</v>
      </c>
      <c r="EY11" s="51">
        <v>2723</v>
      </c>
      <c r="EZ11" s="51">
        <v>2391</v>
      </c>
      <c r="FA11" s="51">
        <v>2744</v>
      </c>
      <c r="FB11" s="51">
        <v>1716</v>
      </c>
      <c r="FC11" s="51">
        <v>2552</v>
      </c>
      <c r="FD11" s="51">
        <f t="shared" si="0"/>
        <v>41555</v>
      </c>
      <c r="FE11" s="51">
        <f t="shared" si="1"/>
        <v>44504</v>
      </c>
      <c r="FF11" s="52">
        <f t="shared" si="17"/>
        <v>86059</v>
      </c>
      <c r="FG11" s="199" t="s">
        <v>44</v>
      </c>
      <c r="FH11" s="513" t="s">
        <v>455</v>
      </c>
    </row>
    <row r="12" spans="1:164" ht="20.25">
      <c r="A12" s="556"/>
      <c r="B12" s="200" t="s">
        <v>499</v>
      </c>
      <c r="C12" s="51">
        <v>13633</v>
      </c>
      <c r="D12" s="51">
        <v>6259</v>
      </c>
      <c r="E12" s="51">
        <v>7707</v>
      </c>
      <c r="F12" s="51">
        <v>4041</v>
      </c>
      <c r="G12" s="51">
        <v>13126</v>
      </c>
      <c r="H12" s="51">
        <v>5054</v>
      </c>
      <c r="I12" s="51">
        <v>1086</v>
      </c>
      <c r="J12" s="51">
        <v>1067</v>
      </c>
      <c r="K12" s="51">
        <v>1117</v>
      </c>
      <c r="L12" s="51">
        <v>1017</v>
      </c>
      <c r="M12" s="51">
        <v>2313</v>
      </c>
      <c r="N12" s="51">
        <v>3141</v>
      </c>
      <c r="O12" s="51">
        <v>3</v>
      </c>
      <c r="P12" s="51">
        <v>2</v>
      </c>
      <c r="Q12" s="51">
        <v>2391</v>
      </c>
      <c r="R12" s="51">
        <v>2782</v>
      </c>
      <c r="S12" s="51">
        <v>3826</v>
      </c>
      <c r="T12" s="51">
        <v>2073</v>
      </c>
      <c r="U12" s="51">
        <v>3267</v>
      </c>
      <c r="V12" s="51">
        <v>1253</v>
      </c>
      <c r="W12" s="51">
        <f t="shared" si="2"/>
        <v>48469</v>
      </c>
      <c r="X12" s="51">
        <f t="shared" si="3"/>
        <v>26689</v>
      </c>
      <c r="Y12" s="52">
        <f t="shared" si="4"/>
        <v>75158</v>
      </c>
      <c r="Z12" s="199" t="s">
        <v>45</v>
      </c>
      <c r="AA12" s="514"/>
      <c r="AB12" s="556"/>
      <c r="AC12" s="200" t="s">
        <v>499</v>
      </c>
      <c r="AD12" s="51">
        <v>10464</v>
      </c>
      <c r="AE12" s="51">
        <v>4771</v>
      </c>
      <c r="AF12" s="51">
        <v>6029</v>
      </c>
      <c r="AG12" s="51">
        <v>2870</v>
      </c>
      <c r="AH12" s="51">
        <v>8034</v>
      </c>
      <c r="AI12" s="51">
        <v>2655</v>
      </c>
      <c r="AJ12" s="51">
        <v>791</v>
      </c>
      <c r="AK12" s="51">
        <v>555</v>
      </c>
      <c r="AL12" s="51">
        <v>740</v>
      </c>
      <c r="AM12" s="51">
        <v>372</v>
      </c>
      <c r="AN12" s="51">
        <v>1607</v>
      </c>
      <c r="AO12" s="51">
        <v>2123</v>
      </c>
      <c r="AP12" s="51">
        <v>3</v>
      </c>
      <c r="AQ12" s="51">
        <v>0</v>
      </c>
      <c r="AR12" s="51">
        <v>1791</v>
      </c>
      <c r="AS12" s="51">
        <v>1691</v>
      </c>
      <c r="AT12" s="51">
        <v>2878</v>
      </c>
      <c r="AU12" s="51">
        <v>1765</v>
      </c>
      <c r="AV12" s="51">
        <v>2662</v>
      </c>
      <c r="AW12" s="51">
        <v>938</v>
      </c>
      <c r="AX12" s="51">
        <f t="shared" si="5"/>
        <v>34999</v>
      </c>
      <c r="AY12" s="51">
        <f t="shared" si="6"/>
        <v>17740</v>
      </c>
      <c r="AZ12" s="52">
        <f t="shared" si="7"/>
        <v>52739</v>
      </c>
      <c r="BA12" s="199" t="s">
        <v>45</v>
      </c>
      <c r="BB12" s="514"/>
      <c r="BC12" s="556"/>
      <c r="BD12" s="200" t="s">
        <v>499</v>
      </c>
      <c r="BE12" s="51">
        <v>2780</v>
      </c>
      <c r="BF12" s="51">
        <v>1262</v>
      </c>
      <c r="BG12" s="51">
        <v>1471</v>
      </c>
      <c r="BH12" s="51">
        <v>1025</v>
      </c>
      <c r="BI12" s="51">
        <v>2620</v>
      </c>
      <c r="BJ12" s="51">
        <v>1248</v>
      </c>
      <c r="BK12" s="51">
        <v>250</v>
      </c>
      <c r="BL12" s="51">
        <v>453</v>
      </c>
      <c r="BM12" s="51">
        <v>347</v>
      </c>
      <c r="BN12" s="51">
        <v>564</v>
      </c>
      <c r="BO12" s="51">
        <v>592</v>
      </c>
      <c r="BP12" s="51">
        <v>795</v>
      </c>
      <c r="BQ12" s="51">
        <v>0</v>
      </c>
      <c r="BR12" s="51">
        <v>1</v>
      </c>
      <c r="BS12" s="51">
        <v>506</v>
      </c>
      <c r="BT12" s="51">
        <v>989</v>
      </c>
      <c r="BU12" s="51">
        <v>617</v>
      </c>
      <c r="BV12" s="51">
        <v>209</v>
      </c>
      <c r="BW12" s="51">
        <v>410</v>
      </c>
      <c r="BX12" s="51">
        <v>198</v>
      </c>
      <c r="BY12" s="51">
        <f t="shared" si="8"/>
        <v>9593</v>
      </c>
      <c r="BZ12" s="51">
        <f t="shared" si="9"/>
        <v>6744</v>
      </c>
      <c r="CA12" s="52">
        <f t="shared" si="10"/>
        <v>16337</v>
      </c>
      <c r="CB12" s="199" t="s">
        <v>45</v>
      </c>
      <c r="CC12" s="514"/>
      <c r="CD12" s="556"/>
      <c r="CE12" s="200" t="s">
        <v>499</v>
      </c>
      <c r="CF12" s="51">
        <v>389</v>
      </c>
      <c r="CG12" s="51">
        <v>226</v>
      </c>
      <c r="CH12" s="51">
        <v>207</v>
      </c>
      <c r="CI12" s="51">
        <v>146</v>
      </c>
      <c r="CJ12" s="51">
        <v>2472</v>
      </c>
      <c r="CK12" s="51">
        <v>1151</v>
      </c>
      <c r="CL12" s="51">
        <v>45</v>
      </c>
      <c r="CM12" s="51">
        <v>59</v>
      </c>
      <c r="CN12" s="51">
        <v>30</v>
      </c>
      <c r="CO12" s="51">
        <v>81</v>
      </c>
      <c r="CP12" s="51">
        <v>114</v>
      </c>
      <c r="CQ12" s="51">
        <v>223</v>
      </c>
      <c r="CR12" s="51">
        <v>0</v>
      </c>
      <c r="CS12" s="51">
        <v>1</v>
      </c>
      <c r="CT12" s="51">
        <v>94</v>
      </c>
      <c r="CU12" s="51">
        <v>102</v>
      </c>
      <c r="CV12" s="51">
        <v>331</v>
      </c>
      <c r="CW12" s="51">
        <v>99</v>
      </c>
      <c r="CX12" s="51">
        <v>195</v>
      </c>
      <c r="CY12" s="51">
        <v>117</v>
      </c>
      <c r="CZ12" s="51">
        <f t="shared" si="11"/>
        <v>3877</v>
      </c>
      <c r="DA12" s="51">
        <f t="shared" si="12"/>
        <v>2205</v>
      </c>
      <c r="DB12" s="52">
        <f t="shared" si="13"/>
        <v>6082</v>
      </c>
      <c r="DC12" s="199" t="s">
        <v>45</v>
      </c>
      <c r="DD12" s="514"/>
      <c r="DE12" s="556"/>
      <c r="DF12" s="200" t="s">
        <v>499</v>
      </c>
      <c r="DG12" s="51">
        <v>1155</v>
      </c>
      <c r="DH12" s="51">
        <v>1198</v>
      </c>
      <c r="DI12" s="51">
        <v>810</v>
      </c>
      <c r="DJ12" s="51">
        <v>726</v>
      </c>
      <c r="DK12" s="51">
        <v>1199</v>
      </c>
      <c r="DL12" s="51">
        <v>738</v>
      </c>
      <c r="DM12" s="51">
        <v>83</v>
      </c>
      <c r="DN12" s="51">
        <v>75</v>
      </c>
      <c r="DO12" s="51">
        <v>90</v>
      </c>
      <c r="DP12" s="51">
        <v>120</v>
      </c>
      <c r="DQ12" s="51">
        <v>46</v>
      </c>
      <c r="DR12" s="51">
        <v>20</v>
      </c>
      <c r="DS12" s="51">
        <v>34</v>
      </c>
      <c r="DT12" s="51">
        <v>45</v>
      </c>
      <c r="DU12" s="51">
        <v>87</v>
      </c>
      <c r="DV12" s="51">
        <v>105</v>
      </c>
      <c r="DW12" s="51">
        <v>53</v>
      </c>
      <c r="DX12" s="51">
        <v>19</v>
      </c>
      <c r="DY12" s="51">
        <v>200</v>
      </c>
      <c r="DZ12" s="51">
        <v>77</v>
      </c>
      <c r="EA12" s="51">
        <v>203</v>
      </c>
      <c r="EB12" s="51">
        <v>127</v>
      </c>
      <c r="EC12" s="51">
        <f t="shared" si="14"/>
        <v>3960</v>
      </c>
      <c r="ED12" s="51">
        <f t="shared" si="15"/>
        <v>3250</v>
      </c>
      <c r="EE12" s="52">
        <f t="shared" si="16"/>
        <v>7210</v>
      </c>
      <c r="EF12" s="199" t="s">
        <v>45</v>
      </c>
      <c r="EG12" s="514"/>
      <c r="EH12" s="556"/>
      <c r="EI12" s="200" t="s">
        <v>499</v>
      </c>
      <c r="EJ12" s="51">
        <v>16651</v>
      </c>
      <c r="EK12" s="51">
        <v>14695</v>
      </c>
      <c r="EL12" s="51">
        <v>14476</v>
      </c>
      <c r="EM12" s="51">
        <v>12928</v>
      </c>
      <c r="EN12" s="51">
        <v>9173</v>
      </c>
      <c r="EO12" s="51">
        <v>10107</v>
      </c>
      <c r="EP12" s="51">
        <v>4163</v>
      </c>
      <c r="EQ12" s="51">
        <v>4731</v>
      </c>
      <c r="ER12" s="51">
        <v>3447</v>
      </c>
      <c r="ES12" s="51">
        <v>3789</v>
      </c>
      <c r="ET12" s="51">
        <v>1603</v>
      </c>
      <c r="EU12" s="51">
        <v>1282</v>
      </c>
      <c r="EV12" s="51">
        <v>122</v>
      </c>
      <c r="EW12" s="51">
        <v>243</v>
      </c>
      <c r="EX12" s="51">
        <v>1386</v>
      </c>
      <c r="EY12" s="51">
        <v>1283</v>
      </c>
      <c r="EZ12" s="51">
        <v>2428</v>
      </c>
      <c r="FA12" s="51">
        <v>3307</v>
      </c>
      <c r="FB12" s="51">
        <v>2486</v>
      </c>
      <c r="FC12" s="51">
        <v>3431</v>
      </c>
      <c r="FD12" s="51">
        <f t="shared" si="0"/>
        <v>55935</v>
      </c>
      <c r="FE12" s="51">
        <f t="shared" si="1"/>
        <v>55796</v>
      </c>
      <c r="FF12" s="52">
        <f t="shared" si="17"/>
        <v>111731</v>
      </c>
      <c r="FG12" s="199" t="s">
        <v>45</v>
      </c>
      <c r="FH12" s="514"/>
    </row>
    <row r="13" spans="1:164" ht="20.25">
      <c r="A13" s="556"/>
      <c r="B13" s="200" t="s">
        <v>500</v>
      </c>
      <c r="C13" s="51">
        <v>8430</v>
      </c>
      <c r="D13" s="51">
        <v>4806</v>
      </c>
      <c r="E13" s="51">
        <v>4170</v>
      </c>
      <c r="F13" s="51">
        <v>2330</v>
      </c>
      <c r="G13" s="51">
        <v>6365</v>
      </c>
      <c r="H13" s="51">
        <v>2786</v>
      </c>
      <c r="I13" s="51">
        <v>416</v>
      </c>
      <c r="J13" s="51">
        <v>249</v>
      </c>
      <c r="K13" s="51">
        <v>477</v>
      </c>
      <c r="L13" s="51">
        <v>117</v>
      </c>
      <c r="M13" s="51">
        <v>130</v>
      </c>
      <c r="N13" s="51">
        <v>86</v>
      </c>
      <c r="O13" s="51">
        <v>167</v>
      </c>
      <c r="P13" s="51">
        <v>78</v>
      </c>
      <c r="Q13" s="51">
        <v>443</v>
      </c>
      <c r="R13" s="51">
        <v>126</v>
      </c>
      <c r="S13" s="51">
        <v>1671</v>
      </c>
      <c r="T13" s="51">
        <v>900</v>
      </c>
      <c r="U13" s="51">
        <v>1554</v>
      </c>
      <c r="V13" s="51">
        <v>407</v>
      </c>
      <c r="W13" s="51">
        <f t="shared" si="2"/>
        <v>23823</v>
      </c>
      <c r="X13" s="51">
        <f t="shared" si="3"/>
        <v>11885</v>
      </c>
      <c r="Y13" s="52">
        <f t="shared" si="4"/>
        <v>35708</v>
      </c>
      <c r="Z13" s="199" t="s">
        <v>46</v>
      </c>
      <c r="AA13" s="514"/>
      <c r="AB13" s="556"/>
      <c r="AC13" s="200" t="s">
        <v>500</v>
      </c>
      <c r="AD13" s="51">
        <v>6793</v>
      </c>
      <c r="AE13" s="51">
        <v>3969</v>
      </c>
      <c r="AF13" s="51">
        <v>3448</v>
      </c>
      <c r="AG13" s="51">
        <v>1845</v>
      </c>
      <c r="AH13" s="51">
        <v>2227</v>
      </c>
      <c r="AI13" s="51">
        <v>534</v>
      </c>
      <c r="AJ13" s="51">
        <v>265</v>
      </c>
      <c r="AK13" s="51">
        <v>185</v>
      </c>
      <c r="AL13" s="51">
        <v>287</v>
      </c>
      <c r="AM13" s="51">
        <v>61</v>
      </c>
      <c r="AN13" s="51">
        <v>104</v>
      </c>
      <c r="AO13" s="51">
        <v>60</v>
      </c>
      <c r="AP13" s="51">
        <v>151</v>
      </c>
      <c r="AQ13" s="51">
        <v>43</v>
      </c>
      <c r="AR13" s="51">
        <v>324</v>
      </c>
      <c r="AS13" s="51">
        <v>110</v>
      </c>
      <c r="AT13" s="51">
        <v>951</v>
      </c>
      <c r="AU13" s="51">
        <v>659</v>
      </c>
      <c r="AV13" s="51">
        <v>670</v>
      </c>
      <c r="AW13" s="51">
        <v>342</v>
      </c>
      <c r="AX13" s="51">
        <f t="shared" si="5"/>
        <v>15220</v>
      </c>
      <c r="AY13" s="51">
        <f t="shared" si="6"/>
        <v>7808</v>
      </c>
      <c r="AZ13" s="52">
        <f t="shared" si="7"/>
        <v>23028</v>
      </c>
      <c r="BA13" s="199" t="s">
        <v>46</v>
      </c>
      <c r="BB13" s="514"/>
      <c r="BC13" s="556"/>
      <c r="BD13" s="200" t="s">
        <v>500</v>
      </c>
      <c r="BE13" s="51">
        <v>1632</v>
      </c>
      <c r="BF13" s="51">
        <v>837</v>
      </c>
      <c r="BG13" s="51">
        <v>714</v>
      </c>
      <c r="BH13" s="51">
        <v>485</v>
      </c>
      <c r="BI13" s="51">
        <v>1334</v>
      </c>
      <c r="BJ13" s="51">
        <v>863</v>
      </c>
      <c r="BK13" s="51">
        <v>151</v>
      </c>
      <c r="BL13" s="51">
        <v>62</v>
      </c>
      <c r="BM13" s="51">
        <v>190</v>
      </c>
      <c r="BN13" s="51">
        <v>55</v>
      </c>
      <c r="BO13" s="51">
        <v>26</v>
      </c>
      <c r="BP13" s="51">
        <v>26</v>
      </c>
      <c r="BQ13" s="51">
        <v>16</v>
      </c>
      <c r="BR13" s="51">
        <v>35</v>
      </c>
      <c r="BS13" s="51">
        <v>119</v>
      </c>
      <c r="BT13" s="51">
        <v>16</v>
      </c>
      <c r="BU13" s="51">
        <v>232</v>
      </c>
      <c r="BV13" s="51">
        <v>62</v>
      </c>
      <c r="BW13" s="51">
        <v>144</v>
      </c>
      <c r="BX13" s="51">
        <v>32</v>
      </c>
      <c r="BY13" s="51">
        <f t="shared" si="8"/>
        <v>4558</v>
      </c>
      <c r="BZ13" s="51">
        <f t="shared" si="9"/>
        <v>2473</v>
      </c>
      <c r="CA13" s="52">
        <f t="shared" si="10"/>
        <v>7031</v>
      </c>
      <c r="CB13" s="199" t="s">
        <v>46</v>
      </c>
      <c r="CC13" s="514"/>
      <c r="CD13" s="556"/>
      <c r="CE13" s="200" t="s">
        <v>500</v>
      </c>
      <c r="CF13" s="51">
        <v>5</v>
      </c>
      <c r="CG13" s="51">
        <v>0</v>
      </c>
      <c r="CH13" s="51">
        <v>8</v>
      </c>
      <c r="CI13" s="51">
        <v>0</v>
      </c>
      <c r="CJ13" s="51">
        <v>2804</v>
      </c>
      <c r="CK13" s="51">
        <v>1389</v>
      </c>
      <c r="CL13" s="51">
        <v>0</v>
      </c>
      <c r="CM13" s="51">
        <v>2</v>
      </c>
      <c r="CN13" s="51">
        <v>0</v>
      </c>
      <c r="CO13" s="51">
        <v>1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488</v>
      </c>
      <c r="CW13" s="51">
        <v>179</v>
      </c>
      <c r="CX13" s="51">
        <v>740</v>
      </c>
      <c r="CY13" s="51">
        <v>33</v>
      </c>
      <c r="CZ13" s="51">
        <f t="shared" si="11"/>
        <v>4045</v>
      </c>
      <c r="DA13" s="51">
        <f t="shared" si="12"/>
        <v>1604</v>
      </c>
      <c r="DB13" s="52">
        <f t="shared" si="13"/>
        <v>5649</v>
      </c>
      <c r="DC13" s="199" t="s">
        <v>46</v>
      </c>
      <c r="DD13" s="514"/>
      <c r="DE13" s="556"/>
      <c r="DF13" s="200" t="s">
        <v>500</v>
      </c>
      <c r="DG13" s="51">
        <v>738</v>
      </c>
      <c r="DH13" s="51">
        <v>1016</v>
      </c>
      <c r="DI13" s="51">
        <v>284</v>
      </c>
      <c r="DJ13" s="51">
        <v>500</v>
      </c>
      <c r="DK13" s="51">
        <v>274</v>
      </c>
      <c r="DL13" s="51">
        <v>584</v>
      </c>
      <c r="DM13" s="51">
        <v>19</v>
      </c>
      <c r="DN13" s="51">
        <v>34</v>
      </c>
      <c r="DO13" s="51">
        <v>35</v>
      </c>
      <c r="DP13" s="51">
        <v>42</v>
      </c>
      <c r="DQ13" s="51">
        <v>9</v>
      </c>
      <c r="DR13" s="51">
        <v>26</v>
      </c>
      <c r="DS13" s="51">
        <v>11</v>
      </c>
      <c r="DT13" s="51">
        <v>2</v>
      </c>
      <c r="DU13" s="51">
        <v>14</v>
      </c>
      <c r="DV13" s="51">
        <v>66</v>
      </c>
      <c r="DW13" s="51">
        <v>30</v>
      </c>
      <c r="DX13" s="51">
        <v>65</v>
      </c>
      <c r="DY13" s="51">
        <v>26</v>
      </c>
      <c r="DZ13" s="51">
        <v>10</v>
      </c>
      <c r="EA13" s="51">
        <v>28</v>
      </c>
      <c r="EB13" s="51">
        <v>62</v>
      </c>
      <c r="EC13" s="51">
        <f t="shared" si="14"/>
        <v>1468</v>
      </c>
      <c r="ED13" s="51">
        <f t="shared" si="15"/>
        <v>2407</v>
      </c>
      <c r="EE13" s="52">
        <f t="shared" si="16"/>
        <v>3875</v>
      </c>
      <c r="EF13" s="199" t="s">
        <v>46</v>
      </c>
      <c r="EG13" s="514"/>
      <c r="EH13" s="556"/>
      <c r="EI13" s="200" t="s">
        <v>500</v>
      </c>
      <c r="EJ13" s="51">
        <v>7457</v>
      </c>
      <c r="EK13" s="51">
        <v>6546</v>
      </c>
      <c r="EL13" s="51">
        <v>6114</v>
      </c>
      <c r="EM13" s="51">
        <v>5310</v>
      </c>
      <c r="EN13" s="51">
        <v>4150</v>
      </c>
      <c r="EO13" s="51">
        <v>4309</v>
      </c>
      <c r="EP13" s="51">
        <v>1811</v>
      </c>
      <c r="EQ13" s="51">
        <v>1999</v>
      </c>
      <c r="ER13" s="51">
        <v>1679</v>
      </c>
      <c r="ES13" s="51">
        <v>1665</v>
      </c>
      <c r="ET13" s="51">
        <v>888</v>
      </c>
      <c r="EU13" s="51">
        <v>1148</v>
      </c>
      <c r="EV13" s="51">
        <v>500</v>
      </c>
      <c r="EW13" s="51">
        <v>346</v>
      </c>
      <c r="EX13" s="51">
        <v>1386</v>
      </c>
      <c r="EY13" s="51">
        <v>1539</v>
      </c>
      <c r="EZ13" s="51">
        <v>897</v>
      </c>
      <c r="FA13" s="51">
        <v>874</v>
      </c>
      <c r="FB13" s="51">
        <v>1275</v>
      </c>
      <c r="FC13" s="51">
        <v>1243</v>
      </c>
      <c r="FD13" s="51">
        <f t="shared" si="0"/>
        <v>26157</v>
      </c>
      <c r="FE13" s="51">
        <f t="shared" si="1"/>
        <v>24979</v>
      </c>
      <c r="FF13" s="52">
        <f t="shared" si="17"/>
        <v>51136</v>
      </c>
      <c r="FG13" s="199" t="s">
        <v>46</v>
      </c>
      <c r="FH13" s="514"/>
    </row>
    <row r="14" spans="1:164" ht="20.25">
      <c r="A14" s="556"/>
      <c r="B14" s="200" t="s">
        <v>457</v>
      </c>
      <c r="C14" s="51">
        <v>4569</v>
      </c>
      <c r="D14" s="51">
        <v>2488</v>
      </c>
      <c r="E14" s="51">
        <v>2471</v>
      </c>
      <c r="F14" s="51">
        <v>1419</v>
      </c>
      <c r="G14" s="51">
        <v>2825</v>
      </c>
      <c r="H14" s="51">
        <v>1340</v>
      </c>
      <c r="I14" s="51">
        <v>209</v>
      </c>
      <c r="J14" s="51">
        <v>60</v>
      </c>
      <c r="K14" s="51">
        <v>287</v>
      </c>
      <c r="L14" s="51">
        <v>43</v>
      </c>
      <c r="M14" s="51">
        <v>89</v>
      </c>
      <c r="N14" s="51">
        <v>51</v>
      </c>
      <c r="O14" s="51">
        <v>162</v>
      </c>
      <c r="P14" s="51">
        <v>23</v>
      </c>
      <c r="Q14" s="51">
        <v>198</v>
      </c>
      <c r="R14" s="51">
        <v>46</v>
      </c>
      <c r="S14" s="51">
        <v>1653</v>
      </c>
      <c r="T14" s="51">
        <v>1286</v>
      </c>
      <c r="U14" s="51">
        <v>1370</v>
      </c>
      <c r="V14" s="51">
        <v>578</v>
      </c>
      <c r="W14" s="51">
        <f t="shared" si="2"/>
        <v>13833</v>
      </c>
      <c r="X14" s="51">
        <f t="shared" si="3"/>
        <v>7334</v>
      </c>
      <c r="Y14" s="52">
        <f t="shared" si="4"/>
        <v>21167</v>
      </c>
      <c r="Z14" s="199" t="s">
        <v>47</v>
      </c>
      <c r="AA14" s="514"/>
      <c r="AB14" s="556"/>
      <c r="AC14" s="200" t="s">
        <v>457</v>
      </c>
      <c r="AD14" s="51">
        <v>3694</v>
      </c>
      <c r="AE14" s="51">
        <v>2059</v>
      </c>
      <c r="AF14" s="51">
        <v>2024</v>
      </c>
      <c r="AG14" s="51">
        <v>1201</v>
      </c>
      <c r="AH14" s="51">
        <v>1780</v>
      </c>
      <c r="AI14" s="51">
        <v>731</v>
      </c>
      <c r="AJ14" s="51">
        <v>173</v>
      </c>
      <c r="AK14" s="51">
        <v>14</v>
      </c>
      <c r="AL14" s="51">
        <v>233</v>
      </c>
      <c r="AM14" s="51">
        <v>20</v>
      </c>
      <c r="AN14" s="51">
        <v>71</v>
      </c>
      <c r="AO14" s="51">
        <v>25</v>
      </c>
      <c r="AP14" s="51">
        <v>153</v>
      </c>
      <c r="AQ14" s="51">
        <v>9</v>
      </c>
      <c r="AR14" s="51">
        <v>181</v>
      </c>
      <c r="AS14" s="51">
        <v>35</v>
      </c>
      <c r="AT14" s="51">
        <v>1502</v>
      </c>
      <c r="AU14" s="51">
        <v>1180</v>
      </c>
      <c r="AV14" s="51">
        <v>1224</v>
      </c>
      <c r="AW14" s="51">
        <v>469</v>
      </c>
      <c r="AX14" s="51">
        <f t="shared" si="5"/>
        <v>11035</v>
      </c>
      <c r="AY14" s="51">
        <f t="shared" si="6"/>
        <v>5743</v>
      </c>
      <c r="AZ14" s="52">
        <f t="shared" si="7"/>
        <v>16778</v>
      </c>
      <c r="BA14" s="199" t="s">
        <v>47</v>
      </c>
      <c r="BB14" s="514"/>
      <c r="BC14" s="556"/>
      <c r="BD14" s="200" t="s">
        <v>457</v>
      </c>
      <c r="BE14" s="51">
        <v>698</v>
      </c>
      <c r="BF14" s="51">
        <v>379</v>
      </c>
      <c r="BG14" s="51">
        <v>401</v>
      </c>
      <c r="BH14" s="51">
        <v>207</v>
      </c>
      <c r="BI14" s="51">
        <v>519</v>
      </c>
      <c r="BJ14" s="51">
        <v>260</v>
      </c>
      <c r="BK14" s="51">
        <v>35</v>
      </c>
      <c r="BL14" s="51">
        <v>44</v>
      </c>
      <c r="BM14" s="51">
        <v>52</v>
      </c>
      <c r="BN14" s="51">
        <v>20</v>
      </c>
      <c r="BO14" s="51">
        <v>18</v>
      </c>
      <c r="BP14" s="51">
        <v>24</v>
      </c>
      <c r="BQ14" s="51">
        <v>9</v>
      </c>
      <c r="BR14" s="51">
        <v>12</v>
      </c>
      <c r="BS14" s="51">
        <v>15</v>
      </c>
      <c r="BT14" s="51">
        <v>8</v>
      </c>
      <c r="BU14" s="51">
        <v>66</v>
      </c>
      <c r="BV14" s="51">
        <v>60</v>
      </c>
      <c r="BW14" s="51">
        <v>69</v>
      </c>
      <c r="BX14" s="51">
        <v>76</v>
      </c>
      <c r="BY14" s="51">
        <f t="shared" si="8"/>
        <v>1882</v>
      </c>
      <c r="BZ14" s="51">
        <f t="shared" si="9"/>
        <v>1090</v>
      </c>
      <c r="CA14" s="52">
        <f t="shared" si="10"/>
        <v>2972</v>
      </c>
      <c r="CB14" s="199" t="s">
        <v>47</v>
      </c>
      <c r="CC14" s="514"/>
      <c r="CD14" s="556"/>
      <c r="CE14" s="200" t="s">
        <v>457</v>
      </c>
      <c r="CF14" s="51">
        <v>177</v>
      </c>
      <c r="CG14" s="51">
        <v>50</v>
      </c>
      <c r="CH14" s="51">
        <v>46</v>
      </c>
      <c r="CI14" s="51">
        <v>11</v>
      </c>
      <c r="CJ14" s="51">
        <v>526</v>
      </c>
      <c r="CK14" s="51">
        <v>349</v>
      </c>
      <c r="CL14" s="51">
        <v>1</v>
      </c>
      <c r="CM14" s="51">
        <v>2</v>
      </c>
      <c r="CN14" s="51">
        <v>2</v>
      </c>
      <c r="CO14" s="51">
        <v>3</v>
      </c>
      <c r="CP14" s="51">
        <v>0</v>
      </c>
      <c r="CQ14" s="51">
        <v>2</v>
      </c>
      <c r="CR14" s="51">
        <v>0</v>
      </c>
      <c r="CS14" s="51">
        <v>2</v>
      </c>
      <c r="CT14" s="51">
        <v>2</v>
      </c>
      <c r="CU14" s="51">
        <v>3</v>
      </c>
      <c r="CV14" s="51">
        <v>85</v>
      </c>
      <c r="CW14" s="51">
        <v>46</v>
      </c>
      <c r="CX14" s="51">
        <v>77</v>
      </c>
      <c r="CY14" s="51">
        <v>33</v>
      </c>
      <c r="CZ14" s="51">
        <f t="shared" si="11"/>
        <v>916</v>
      </c>
      <c r="DA14" s="51">
        <f t="shared" si="12"/>
        <v>501</v>
      </c>
      <c r="DB14" s="52">
        <f t="shared" si="13"/>
        <v>1417</v>
      </c>
      <c r="DC14" s="199" t="s">
        <v>47</v>
      </c>
      <c r="DD14" s="514"/>
      <c r="DE14" s="556"/>
      <c r="DF14" s="200" t="s">
        <v>457</v>
      </c>
      <c r="DG14" s="51">
        <v>308</v>
      </c>
      <c r="DH14" s="51">
        <v>398</v>
      </c>
      <c r="DI14" s="51">
        <v>195</v>
      </c>
      <c r="DJ14" s="51">
        <v>223</v>
      </c>
      <c r="DK14" s="51">
        <v>239</v>
      </c>
      <c r="DL14" s="51">
        <v>213</v>
      </c>
      <c r="DM14" s="51">
        <v>14</v>
      </c>
      <c r="DN14" s="51">
        <v>37</v>
      </c>
      <c r="DO14" s="51">
        <v>24</v>
      </c>
      <c r="DP14" s="51">
        <v>31</v>
      </c>
      <c r="DQ14" s="51">
        <v>15</v>
      </c>
      <c r="DR14" s="51">
        <v>18</v>
      </c>
      <c r="DS14" s="51">
        <v>11</v>
      </c>
      <c r="DT14" s="51">
        <v>10</v>
      </c>
      <c r="DU14" s="51">
        <v>28</v>
      </c>
      <c r="DV14" s="51">
        <v>34</v>
      </c>
      <c r="DW14" s="51">
        <v>17</v>
      </c>
      <c r="DX14" s="51">
        <v>20</v>
      </c>
      <c r="DY14" s="51">
        <v>31</v>
      </c>
      <c r="DZ14" s="51">
        <v>8</v>
      </c>
      <c r="EA14" s="51">
        <v>77</v>
      </c>
      <c r="EB14" s="51">
        <v>44</v>
      </c>
      <c r="EC14" s="51">
        <f t="shared" si="14"/>
        <v>959</v>
      </c>
      <c r="ED14" s="51">
        <f t="shared" si="15"/>
        <v>1036</v>
      </c>
      <c r="EE14" s="52">
        <f t="shared" si="16"/>
        <v>1995</v>
      </c>
      <c r="EF14" s="199" t="s">
        <v>47</v>
      </c>
      <c r="EG14" s="514"/>
      <c r="EH14" s="556"/>
      <c r="EI14" s="200" t="s">
        <v>457</v>
      </c>
      <c r="EJ14" s="51">
        <v>7879</v>
      </c>
      <c r="EK14" s="51">
        <v>6153</v>
      </c>
      <c r="EL14" s="51">
        <v>6909</v>
      </c>
      <c r="EM14" s="51">
        <v>5743</v>
      </c>
      <c r="EN14" s="51">
        <v>8209</v>
      </c>
      <c r="EO14" s="51">
        <v>6286</v>
      </c>
      <c r="EP14" s="51">
        <v>2810</v>
      </c>
      <c r="EQ14" s="51">
        <v>2957</v>
      </c>
      <c r="ER14" s="51">
        <v>1372</v>
      </c>
      <c r="ES14" s="51">
        <v>1543</v>
      </c>
      <c r="ET14" s="51">
        <v>1489</v>
      </c>
      <c r="EU14" s="51">
        <v>1844</v>
      </c>
      <c r="EV14" s="51">
        <v>1042</v>
      </c>
      <c r="EW14" s="51">
        <v>622</v>
      </c>
      <c r="EX14" s="51">
        <v>1737</v>
      </c>
      <c r="EY14" s="51">
        <v>1579</v>
      </c>
      <c r="EZ14" s="51">
        <v>2227</v>
      </c>
      <c r="FA14" s="51">
        <v>2550</v>
      </c>
      <c r="FB14" s="51">
        <v>1433</v>
      </c>
      <c r="FC14" s="51">
        <v>1541</v>
      </c>
      <c r="FD14" s="51">
        <f t="shared" si="0"/>
        <v>35107</v>
      </c>
      <c r="FE14" s="51">
        <f t="shared" si="1"/>
        <v>30818</v>
      </c>
      <c r="FF14" s="52">
        <f t="shared" si="17"/>
        <v>65925</v>
      </c>
      <c r="FG14" s="199" t="s">
        <v>47</v>
      </c>
      <c r="FH14" s="514"/>
    </row>
    <row r="15" spans="1:164" ht="20.25">
      <c r="A15" s="556"/>
      <c r="B15" s="200" t="s">
        <v>458</v>
      </c>
      <c r="C15" s="51">
        <v>5681</v>
      </c>
      <c r="D15" s="51">
        <v>4131</v>
      </c>
      <c r="E15" s="51">
        <v>3880</v>
      </c>
      <c r="F15" s="51">
        <v>2702</v>
      </c>
      <c r="G15" s="51">
        <v>8488</v>
      </c>
      <c r="H15" s="51">
        <v>3372</v>
      </c>
      <c r="I15" s="51">
        <v>341</v>
      </c>
      <c r="J15" s="51">
        <v>185</v>
      </c>
      <c r="K15" s="51">
        <v>326</v>
      </c>
      <c r="L15" s="51">
        <v>225</v>
      </c>
      <c r="M15" s="51">
        <v>143</v>
      </c>
      <c r="N15" s="51">
        <v>131</v>
      </c>
      <c r="O15" s="51">
        <v>292</v>
      </c>
      <c r="P15" s="51">
        <v>91</v>
      </c>
      <c r="Q15" s="51">
        <v>489</v>
      </c>
      <c r="R15" s="51">
        <v>285</v>
      </c>
      <c r="S15" s="51">
        <v>2623</v>
      </c>
      <c r="T15" s="51">
        <v>1655</v>
      </c>
      <c r="U15" s="51">
        <v>2325</v>
      </c>
      <c r="V15" s="51">
        <v>1185</v>
      </c>
      <c r="W15" s="51">
        <f t="shared" si="2"/>
        <v>24588</v>
      </c>
      <c r="X15" s="51">
        <f t="shared" si="3"/>
        <v>13962</v>
      </c>
      <c r="Y15" s="52">
        <f t="shared" si="4"/>
        <v>38550</v>
      </c>
      <c r="Z15" s="199" t="s">
        <v>48</v>
      </c>
      <c r="AA15" s="514"/>
      <c r="AB15" s="556"/>
      <c r="AC15" s="200" t="s">
        <v>458</v>
      </c>
      <c r="AD15" s="51">
        <v>4423</v>
      </c>
      <c r="AE15" s="51">
        <v>3205</v>
      </c>
      <c r="AF15" s="51">
        <v>3041</v>
      </c>
      <c r="AG15" s="51">
        <v>2066</v>
      </c>
      <c r="AH15" s="51">
        <v>5969</v>
      </c>
      <c r="AI15" s="51">
        <v>2033</v>
      </c>
      <c r="AJ15" s="51">
        <v>271</v>
      </c>
      <c r="AK15" s="51">
        <v>113</v>
      </c>
      <c r="AL15" s="51">
        <v>244</v>
      </c>
      <c r="AM15" s="51">
        <v>103</v>
      </c>
      <c r="AN15" s="51">
        <v>131</v>
      </c>
      <c r="AO15" s="51">
        <v>92</v>
      </c>
      <c r="AP15" s="51">
        <v>246</v>
      </c>
      <c r="AQ15" s="51">
        <v>71</v>
      </c>
      <c r="AR15" s="51">
        <v>403</v>
      </c>
      <c r="AS15" s="51">
        <v>203</v>
      </c>
      <c r="AT15" s="51">
        <v>2142</v>
      </c>
      <c r="AU15" s="51">
        <v>1469</v>
      </c>
      <c r="AV15" s="51">
        <v>1969</v>
      </c>
      <c r="AW15" s="51">
        <v>966</v>
      </c>
      <c r="AX15" s="51">
        <f t="shared" si="5"/>
        <v>18839</v>
      </c>
      <c r="AY15" s="51">
        <f t="shared" si="6"/>
        <v>10321</v>
      </c>
      <c r="AZ15" s="52">
        <f t="shared" si="7"/>
        <v>29160</v>
      </c>
      <c r="BA15" s="199" t="s">
        <v>48</v>
      </c>
      <c r="BB15" s="514"/>
      <c r="BC15" s="556"/>
      <c r="BD15" s="200" t="s">
        <v>458</v>
      </c>
      <c r="BE15" s="51">
        <v>1113</v>
      </c>
      <c r="BF15" s="51">
        <v>811</v>
      </c>
      <c r="BG15" s="51">
        <v>775</v>
      </c>
      <c r="BH15" s="51">
        <v>531</v>
      </c>
      <c r="BI15" s="51">
        <v>1293</v>
      </c>
      <c r="BJ15" s="51">
        <v>594</v>
      </c>
      <c r="BK15" s="51">
        <v>70</v>
      </c>
      <c r="BL15" s="51">
        <v>69</v>
      </c>
      <c r="BM15" s="51">
        <v>81</v>
      </c>
      <c r="BN15" s="51">
        <v>116</v>
      </c>
      <c r="BO15" s="51">
        <v>11</v>
      </c>
      <c r="BP15" s="51">
        <v>38</v>
      </c>
      <c r="BQ15" s="51">
        <v>42</v>
      </c>
      <c r="BR15" s="51">
        <v>20</v>
      </c>
      <c r="BS15" s="51">
        <v>82</v>
      </c>
      <c r="BT15" s="51">
        <v>79</v>
      </c>
      <c r="BU15" s="51">
        <v>192</v>
      </c>
      <c r="BV15" s="51">
        <v>120</v>
      </c>
      <c r="BW15" s="51">
        <v>189</v>
      </c>
      <c r="BX15" s="51">
        <v>139</v>
      </c>
      <c r="BY15" s="51">
        <f t="shared" si="8"/>
        <v>3848</v>
      </c>
      <c r="BZ15" s="51">
        <f t="shared" si="9"/>
        <v>2517</v>
      </c>
      <c r="CA15" s="52">
        <f t="shared" si="10"/>
        <v>6365</v>
      </c>
      <c r="CB15" s="199" t="s">
        <v>48</v>
      </c>
      <c r="CC15" s="514"/>
      <c r="CD15" s="556"/>
      <c r="CE15" s="200" t="s">
        <v>458</v>
      </c>
      <c r="CF15" s="51">
        <v>145</v>
      </c>
      <c r="CG15" s="51">
        <v>115</v>
      </c>
      <c r="CH15" s="51">
        <v>64</v>
      </c>
      <c r="CI15" s="51">
        <v>105</v>
      </c>
      <c r="CJ15" s="51">
        <v>1226</v>
      </c>
      <c r="CK15" s="51">
        <v>745</v>
      </c>
      <c r="CL15" s="51">
        <v>0</v>
      </c>
      <c r="CM15" s="51">
        <v>3</v>
      </c>
      <c r="CN15" s="51">
        <v>1</v>
      </c>
      <c r="CO15" s="51">
        <v>6</v>
      </c>
      <c r="CP15" s="51">
        <v>1</v>
      </c>
      <c r="CQ15" s="51">
        <v>1</v>
      </c>
      <c r="CR15" s="51">
        <v>4</v>
      </c>
      <c r="CS15" s="51">
        <v>0</v>
      </c>
      <c r="CT15" s="51">
        <v>4</v>
      </c>
      <c r="CU15" s="51">
        <v>3</v>
      </c>
      <c r="CV15" s="51">
        <v>289</v>
      </c>
      <c r="CW15" s="51">
        <v>66</v>
      </c>
      <c r="CX15" s="51">
        <v>167</v>
      </c>
      <c r="CY15" s="51">
        <v>80</v>
      </c>
      <c r="CZ15" s="51">
        <f t="shared" si="11"/>
        <v>1901</v>
      </c>
      <c r="DA15" s="51">
        <f t="shared" si="12"/>
        <v>1124</v>
      </c>
      <c r="DB15" s="52">
        <f t="shared" si="13"/>
        <v>3025</v>
      </c>
      <c r="DC15" s="199" t="s">
        <v>48</v>
      </c>
      <c r="DD15" s="514"/>
      <c r="DE15" s="556"/>
      <c r="DF15" s="200" t="s">
        <v>458</v>
      </c>
      <c r="DG15" s="51">
        <v>613</v>
      </c>
      <c r="DH15" s="51">
        <v>643</v>
      </c>
      <c r="DI15" s="51">
        <v>456</v>
      </c>
      <c r="DJ15" s="51">
        <v>461</v>
      </c>
      <c r="DK15" s="51">
        <v>772</v>
      </c>
      <c r="DL15" s="51">
        <v>479</v>
      </c>
      <c r="DM15" s="51">
        <v>44</v>
      </c>
      <c r="DN15" s="51">
        <v>46</v>
      </c>
      <c r="DO15" s="51">
        <v>52</v>
      </c>
      <c r="DP15" s="51">
        <v>92</v>
      </c>
      <c r="DQ15" s="51">
        <v>14</v>
      </c>
      <c r="DR15" s="51">
        <v>28</v>
      </c>
      <c r="DS15" s="51">
        <v>32</v>
      </c>
      <c r="DT15" s="51">
        <v>19</v>
      </c>
      <c r="DU15" s="51">
        <v>61</v>
      </c>
      <c r="DV15" s="51">
        <v>80</v>
      </c>
      <c r="DW15" s="51">
        <v>26</v>
      </c>
      <c r="DX15" s="51">
        <v>66</v>
      </c>
      <c r="DY15" s="51">
        <v>25</v>
      </c>
      <c r="DZ15" s="51">
        <v>19</v>
      </c>
      <c r="EA15" s="51">
        <v>129</v>
      </c>
      <c r="EB15" s="51">
        <v>122</v>
      </c>
      <c r="EC15" s="51">
        <f t="shared" si="14"/>
        <v>2224</v>
      </c>
      <c r="ED15" s="51">
        <f t="shared" si="15"/>
        <v>2055</v>
      </c>
      <c r="EE15" s="52">
        <f t="shared" si="16"/>
        <v>4279</v>
      </c>
      <c r="EF15" s="199" t="s">
        <v>48</v>
      </c>
      <c r="EG15" s="514"/>
      <c r="EH15" s="556"/>
      <c r="EI15" s="200" t="s">
        <v>458</v>
      </c>
      <c r="EJ15" s="51">
        <v>14761</v>
      </c>
      <c r="EK15" s="51">
        <v>11648</v>
      </c>
      <c r="EL15" s="51">
        <v>12071</v>
      </c>
      <c r="EM15" s="51">
        <v>10947</v>
      </c>
      <c r="EN15" s="51">
        <v>8316</v>
      </c>
      <c r="EO15" s="51">
        <v>9456</v>
      </c>
      <c r="EP15" s="51">
        <v>3328</v>
      </c>
      <c r="EQ15" s="51">
        <v>4040</v>
      </c>
      <c r="ER15" s="51">
        <v>2887</v>
      </c>
      <c r="ES15" s="51">
        <v>3067</v>
      </c>
      <c r="ET15" s="51">
        <v>1664</v>
      </c>
      <c r="EU15" s="51">
        <v>2519</v>
      </c>
      <c r="EV15" s="51">
        <v>1621</v>
      </c>
      <c r="EW15" s="51">
        <v>993</v>
      </c>
      <c r="EX15" s="51">
        <v>3623</v>
      </c>
      <c r="EY15" s="51">
        <v>3070</v>
      </c>
      <c r="EZ15" s="51">
        <v>2291</v>
      </c>
      <c r="FA15" s="51">
        <v>2899</v>
      </c>
      <c r="FB15" s="51">
        <v>2365</v>
      </c>
      <c r="FC15" s="51">
        <v>2651</v>
      </c>
      <c r="FD15" s="51">
        <f t="shared" si="0"/>
        <v>52927</v>
      </c>
      <c r="FE15" s="51">
        <f t="shared" si="1"/>
        <v>51290</v>
      </c>
      <c r="FF15" s="52">
        <f t="shared" si="17"/>
        <v>104217</v>
      </c>
      <c r="FG15" s="199" t="s">
        <v>48</v>
      </c>
      <c r="FH15" s="514"/>
    </row>
    <row r="16" spans="1:164" ht="20.25">
      <c r="A16" s="557"/>
      <c r="B16" s="200" t="s">
        <v>459</v>
      </c>
      <c r="C16" s="51">
        <v>6583</v>
      </c>
      <c r="D16" s="51">
        <v>3662</v>
      </c>
      <c r="E16" s="51">
        <v>4113</v>
      </c>
      <c r="F16" s="51">
        <v>2081</v>
      </c>
      <c r="G16" s="51">
        <v>6317</v>
      </c>
      <c r="H16" s="51">
        <v>2423</v>
      </c>
      <c r="I16" s="51">
        <v>334</v>
      </c>
      <c r="J16" s="51">
        <v>157</v>
      </c>
      <c r="K16" s="51">
        <v>302</v>
      </c>
      <c r="L16" s="51">
        <v>234</v>
      </c>
      <c r="M16" s="51">
        <v>158</v>
      </c>
      <c r="N16" s="51">
        <v>131</v>
      </c>
      <c r="O16" s="51">
        <v>159</v>
      </c>
      <c r="P16" s="51">
        <v>73</v>
      </c>
      <c r="Q16" s="51">
        <v>436</v>
      </c>
      <c r="R16" s="51">
        <v>307</v>
      </c>
      <c r="S16" s="51">
        <v>1683</v>
      </c>
      <c r="T16" s="51">
        <v>1098</v>
      </c>
      <c r="U16" s="51">
        <v>1041</v>
      </c>
      <c r="V16" s="51">
        <v>583</v>
      </c>
      <c r="W16" s="51">
        <f t="shared" si="2"/>
        <v>21126</v>
      </c>
      <c r="X16" s="51">
        <f t="shared" si="3"/>
        <v>10749</v>
      </c>
      <c r="Y16" s="52">
        <f t="shared" si="4"/>
        <v>31875</v>
      </c>
      <c r="Z16" s="199" t="s">
        <v>49</v>
      </c>
      <c r="AA16" s="515"/>
      <c r="AB16" s="557"/>
      <c r="AC16" s="200" t="s">
        <v>459</v>
      </c>
      <c r="AD16" s="51">
        <v>4918</v>
      </c>
      <c r="AE16" s="51">
        <v>2864</v>
      </c>
      <c r="AF16" s="51">
        <v>3095</v>
      </c>
      <c r="AG16" s="51">
        <v>1644</v>
      </c>
      <c r="AH16" s="51">
        <v>2011</v>
      </c>
      <c r="AI16" s="51">
        <v>605</v>
      </c>
      <c r="AJ16" s="51">
        <v>257</v>
      </c>
      <c r="AK16" s="51">
        <v>92</v>
      </c>
      <c r="AL16" s="51">
        <v>163</v>
      </c>
      <c r="AM16" s="51">
        <v>118</v>
      </c>
      <c r="AN16" s="51">
        <v>131</v>
      </c>
      <c r="AO16" s="51">
        <v>95</v>
      </c>
      <c r="AP16" s="51">
        <v>121</v>
      </c>
      <c r="AQ16" s="51">
        <v>52</v>
      </c>
      <c r="AR16" s="51">
        <v>294</v>
      </c>
      <c r="AS16" s="51">
        <v>189</v>
      </c>
      <c r="AT16" s="51">
        <v>1139</v>
      </c>
      <c r="AU16" s="51">
        <v>819</v>
      </c>
      <c r="AV16" s="51">
        <v>679</v>
      </c>
      <c r="AW16" s="51">
        <v>311</v>
      </c>
      <c r="AX16" s="51">
        <f t="shared" si="5"/>
        <v>12808</v>
      </c>
      <c r="AY16" s="51">
        <f t="shared" si="6"/>
        <v>6789</v>
      </c>
      <c r="AZ16" s="52">
        <f t="shared" si="7"/>
        <v>19597</v>
      </c>
      <c r="BA16" s="199" t="s">
        <v>49</v>
      </c>
      <c r="BB16" s="515"/>
      <c r="BC16" s="557"/>
      <c r="BD16" s="200" t="s">
        <v>459</v>
      </c>
      <c r="BE16" s="51">
        <v>1582</v>
      </c>
      <c r="BF16" s="51">
        <v>790</v>
      </c>
      <c r="BG16" s="51">
        <v>963</v>
      </c>
      <c r="BH16" s="51">
        <v>433</v>
      </c>
      <c r="BI16" s="51">
        <v>1459</v>
      </c>
      <c r="BJ16" s="51">
        <v>556</v>
      </c>
      <c r="BK16" s="51">
        <v>77</v>
      </c>
      <c r="BL16" s="51">
        <v>63</v>
      </c>
      <c r="BM16" s="51">
        <v>129</v>
      </c>
      <c r="BN16" s="51">
        <v>115</v>
      </c>
      <c r="BO16" s="51">
        <v>27</v>
      </c>
      <c r="BP16" s="51">
        <v>36</v>
      </c>
      <c r="BQ16" s="51">
        <v>33</v>
      </c>
      <c r="BR16" s="51">
        <v>20</v>
      </c>
      <c r="BS16" s="51">
        <v>134</v>
      </c>
      <c r="BT16" s="51">
        <v>117</v>
      </c>
      <c r="BU16" s="51">
        <v>115</v>
      </c>
      <c r="BV16" s="51">
        <v>95</v>
      </c>
      <c r="BW16" s="51">
        <v>159</v>
      </c>
      <c r="BX16" s="51">
        <v>125</v>
      </c>
      <c r="BY16" s="51">
        <f t="shared" si="8"/>
        <v>4678</v>
      </c>
      <c r="BZ16" s="51">
        <f t="shared" si="9"/>
        <v>2350</v>
      </c>
      <c r="CA16" s="52">
        <f t="shared" si="10"/>
        <v>7028</v>
      </c>
      <c r="CB16" s="199" t="s">
        <v>49</v>
      </c>
      <c r="CC16" s="515"/>
      <c r="CD16" s="557"/>
      <c r="CE16" s="200" t="s">
        <v>459</v>
      </c>
      <c r="CF16" s="51">
        <v>83</v>
      </c>
      <c r="CG16" s="51">
        <v>8</v>
      </c>
      <c r="CH16" s="51">
        <v>55</v>
      </c>
      <c r="CI16" s="51">
        <v>4</v>
      </c>
      <c r="CJ16" s="51">
        <v>2847</v>
      </c>
      <c r="CK16" s="51">
        <v>1262</v>
      </c>
      <c r="CL16" s="51">
        <v>0</v>
      </c>
      <c r="CM16" s="51">
        <v>2</v>
      </c>
      <c r="CN16" s="51">
        <v>10</v>
      </c>
      <c r="CO16" s="51">
        <v>1</v>
      </c>
      <c r="CP16" s="51">
        <v>0</v>
      </c>
      <c r="CQ16" s="51">
        <v>0</v>
      </c>
      <c r="CR16" s="51">
        <v>5</v>
      </c>
      <c r="CS16" s="51">
        <v>1</v>
      </c>
      <c r="CT16" s="51">
        <v>8</v>
      </c>
      <c r="CU16" s="51">
        <v>1</v>
      </c>
      <c r="CV16" s="51">
        <v>429</v>
      </c>
      <c r="CW16" s="51">
        <v>184</v>
      </c>
      <c r="CX16" s="51">
        <v>203</v>
      </c>
      <c r="CY16" s="51">
        <v>147</v>
      </c>
      <c r="CZ16" s="51">
        <f t="shared" si="11"/>
        <v>3640</v>
      </c>
      <c r="DA16" s="51">
        <f t="shared" si="12"/>
        <v>1610</v>
      </c>
      <c r="DB16" s="52">
        <f t="shared" si="13"/>
        <v>5250</v>
      </c>
      <c r="DC16" s="199" t="s">
        <v>49</v>
      </c>
      <c r="DD16" s="515"/>
      <c r="DE16" s="557"/>
      <c r="DF16" s="200" t="s">
        <v>459</v>
      </c>
      <c r="DG16" s="51">
        <v>421</v>
      </c>
      <c r="DH16" s="51">
        <v>745</v>
      </c>
      <c r="DI16" s="51">
        <v>342</v>
      </c>
      <c r="DJ16" s="51">
        <v>382</v>
      </c>
      <c r="DK16" s="51">
        <v>463</v>
      </c>
      <c r="DL16" s="51">
        <v>368</v>
      </c>
      <c r="DM16" s="51">
        <v>36</v>
      </c>
      <c r="DN16" s="51">
        <v>50</v>
      </c>
      <c r="DO16" s="51">
        <v>51</v>
      </c>
      <c r="DP16" s="51">
        <v>46</v>
      </c>
      <c r="DQ16" s="51">
        <v>15</v>
      </c>
      <c r="DR16" s="51">
        <v>35</v>
      </c>
      <c r="DS16" s="51">
        <v>16</v>
      </c>
      <c r="DT16" s="51">
        <v>10</v>
      </c>
      <c r="DU16" s="51">
        <v>39</v>
      </c>
      <c r="DV16" s="51">
        <v>40</v>
      </c>
      <c r="DW16" s="51">
        <v>19</v>
      </c>
      <c r="DX16" s="51">
        <v>36</v>
      </c>
      <c r="DY16" s="51">
        <v>24</v>
      </c>
      <c r="DZ16" s="51">
        <v>10</v>
      </c>
      <c r="EA16" s="51">
        <v>50</v>
      </c>
      <c r="EB16" s="51">
        <v>54</v>
      </c>
      <c r="EC16" s="51">
        <f t="shared" si="14"/>
        <v>1476</v>
      </c>
      <c r="ED16" s="51">
        <f t="shared" si="15"/>
        <v>1776</v>
      </c>
      <c r="EE16" s="52">
        <f t="shared" si="16"/>
        <v>3252</v>
      </c>
      <c r="EF16" s="199" t="s">
        <v>49</v>
      </c>
      <c r="EG16" s="515"/>
      <c r="EH16" s="557"/>
      <c r="EI16" s="200" t="s">
        <v>459</v>
      </c>
      <c r="EJ16" s="51">
        <v>7806</v>
      </c>
      <c r="EK16" s="51">
        <v>7437</v>
      </c>
      <c r="EL16" s="51">
        <v>7057</v>
      </c>
      <c r="EM16" s="51">
        <v>6707</v>
      </c>
      <c r="EN16" s="51">
        <v>4889</v>
      </c>
      <c r="EO16" s="51">
        <v>5611</v>
      </c>
      <c r="EP16" s="51">
        <v>2053</v>
      </c>
      <c r="EQ16" s="51">
        <v>2754</v>
      </c>
      <c r="ER16" s="51">
        <v>1555</v>
      </c>
      <c r="ES16" s="51">
        <v>1728</v>
      </c>
      <c r="ET16" s="51">
        <v>1188</v>
      </c>
      <c r="EU16" s="51">
        <v>1759</v>
      </c>
      <c r="EV16" s="51">
        <v>829</v>
      </c>
      <c r="EW16" s="51">
        <v>577</v>
      </c>
      <c r="EX16" s="51">
        <v>1935</v>
      </c>
      <c r="EY16" s="51">
        <v>1690</v>
      </c>
      <c r="EZ16" s="51">
        <v>1362</v>
      </c>
      <c r="FA16" s="51">
        <v>1796</v>
      </c>
      <c r="FB16" s="51">
        <v>1574</v>
      </c>
      <c r="FC16" s="51">
        <v>1773</v>
      </c>
      <c r="FD16" s="51">
        <f t="shared" si="0"/>
        <v>30248</v>
      </c>
      <c r="FE16" s="51">
        <f t="shared" si="1"/>
        <v>31832</v>
      </c>
      <c r="FF16" s="52">
        <f t="shared" si="17"/>
        <v>62080</v>
      </c>
      <c r="FG16" s="199" t="s">
        <v>49</v>
      </c>
      <c r="FH16" s="515"/>
    </row>
    <row r="17" spans="1:165" ht="20.25">
      <c r="A17" s="582" t="s">
        <v>483</v>
      </c>
      <c r="B17" s="582"/>
      <c r="C17" s="51">
        <v>1097</v>
      </c>
      <c r="D17" s="51">
        <v>364</v>
      </c>
      <c r="E17" s="51">
        <v>787</v>
      </c>
      <c r="F17" s="51">
        <v>324</v>
      </c>
      <c r="G17" s="51">
        <v>2298</v>
      </c>
      <c r="H17" s="51">
        <v>566</v>
      </c>
      <c r="I17" s="51">
        <v>89</v>
      </c>
      <c r="J17" s="51">
        <v>39</v>
      </c>
      <c r="K17" s="51">
        <v>59</v>
      </c>
      <c r="L17" s="51">
        <v>30</v>
      </c>
      <c r="M17" s="51">
        <v>50</v>
      </c>
      <c r="N17" s="51">
        <v>13</v>
      </c>
      <c r="O17" s="51">
        <v>39</v>
      </c>
      <c r="P17" s="51">
        <v>8</v>
      </c>
      <c r="Q17" s="51">
        <v>59</v>
      </c>
      <c r="R17" s="51">
        <v>13</v>
      </c>
      <c r="S17" s="51">
        <v>557</v>
      </c>
      <c r="T17" s="51">
        <v>248</v>
      </c>
      <c r="U17" s="51">
        <v>501</v>
      </c>
      <c r="V17" s="51">
        <v>160</v>
      </c>
      <c r="W17" s="51">
        <f t="shared" si="2"/>
        <v>5536</v>
      </c>
      <c r="X17" s="51">
        <f t="shared" si="3"/>
        <v>1765</v>
      </c>
      <c r="Y17" s="52">
        <f t="shared" si="4"/>
        <v>7301</v>
      </c>
      <c r="Z17" s="509" t="s">
        <v>682</v>
      </c>
      <c r="AA17" s="509"/>
      <c r="AB17" s="582" t="s">
        <v>483</v>
      </c>
      <c r="AC17" s="582"/>
      <c r="AD17" s="51">
        <v>923</v>
      </c>
      <c r="AE17" s="51">
        <v>283</v>
      </c>
      <c r="AF17" s="51">
        <v>674</v>
      </c>
      <c r="AG17" s="51">
        <v>256</v>
      </c>
      <c r="AH17" s="51">
        <v>1961</v>
      </c>
      <c r="AI17" s="51">
        <v>437</v>
      </c>
      <c r="AJ17" s="51">
        <v>72</v>
      </c>
      <c r="AK17" s="51">
        <v>30</v>
      </c>
      <c r="AL17" s="51">
        <v>38</v>
      </c>
      <c r="AM17" s="51">
        <v>19</v>
      </c>
      <c r="AN17" s="51">
        <v>39</v>
      </c>
      <c r="AO17" s="51">
        <v>7</v>
      </c>
      <c r="AP17" s="51">
        <v>34</v>
      </c>
      <c r="AQ17" s="51">
        <v>5</v>
      </c>
      <c r="AR17" s="51">
        <v>42</v>
      </c>
      <c r="AS17" s="51">
        <v>8</v>
      </c>
      <c r="AT17" s="51">
        <v>537</v>
      </c>
      <c r="AU17" s="51">
        <v>201</v>
      </c>
      <c r="AV17" s="51">
        <v>436</v>
      </c>
      <c r="AW17" s="51">
        <v>139</v>
      </c>
      <c r="AX17" s="51">
        <f t="shared" si="5"/>
        <v>4756</v>
      </c>
      <c r="AY17" s="51">
        <f t="shared" si="6"/>
        <v>1385</v>
      </c>
      <c r="AZ17" s="52">
        <f t="shared" si="7"/>
        <v>6141</v>
      </c>
      <c r="BA17" s="509" t="s">
        <v>682</v>
      </c>
      <c r="BB17" s="509"/>
      <c r="BC17" s="582" t="s">
        <v>483</v>
      </c>
      <c r="BD17" s="582"/>
      <c r="BE17" s="51">
        <v>127</v>
      </c>
      <c r="BF17" s="51">
        <v>63</v>
      </c>
      <c r="BG17" s="51">
        <v>74</v>
      </c>
      <c r="BH17" s="51">
        <v>53</v>
      </c>
      <c r="BI17" s="51">
        <v>70</v>
      </c>
      <c r="BJ17" s="51">
        <v>57</v>
      </c>
      <c r="BK17" s="51">
        <v>3</v>
      </c>
      <c r="BL17" s="51">
        <v>7</v>
      </c>
      <c r="BM17" s="51">
        <v>6</v>
      </c>
      <c r="BN17" s="51">
        <v>8</v>
      </c>
      <c r="BO17" s="51">
        <v>0</v>
      </c>
      <c r="BP17" s="51">
        <v>2</v>
      </c>
      <c r="BQ17" s="51">
        <v>1</v>
      </c>
      <c r="BR17" s="51">
        <v>2</v>
      </c>
      <c r="BS17" s="51">
        <v>5</v>
      </c>
      <c r="BT17" s="51">
        <v>3</v>
      </c>
      <c r="BU17" s="51">
        <v>10</v>
      </c>
      <c r="BV17" s="51">
        <v>11</v>
      </c>
      <c r="BW17" s="51">
        <v>29</v>
      </c>
      <c r="BX17" s="51">
        <v>10</v>
      </c>
      <c r="BY17" s="51">
        <f t="shared" si="8"/>
        <v>325</v>
      </c>
      <c r="BZ17" s="51">
        <f t="shared" si="9"/>
        <v>216</v>
      </c>
      <c r="CA17" s="52">
        <f t="shared" si="10"/>
        <v>541</v>
      </c>
      <c r="CB17" s="202"/>
      <c r="CC17" s="7" t="s">
        <v>682</v>
      </c>
      <c r="CD17" s="582" t="s">
        <v>483</v>
      </c>
      <c r="CE17" s="582"/>
      <c r="CF17" s="51">
        <v>47</v>
      </c>
      <c r="CG17" s="51">
        <v>18</v>
      </c>
      <c r="CH17" s="51">
        <v>39</v>
      </c>
      <c r="CI17" s="51">
        <v>15</v>
      </c>
      <c r="CJ17" s="51">
        <v>267</v>
      </c>
      <c r="CK17" s="51">
        <v>72</v>
      </c>
      <c r="CL17" s="51">
        <v>14</v>
      </c>
      <c r="CM17" s="51">
        <v>2</v>
      </c>
      <c r="CN17" s="51">
        <v>15</v>
      </c>
      <c r="CO17" s="51">
        <v>3</v>
      </c>
      <c r="CP17" s="51">
        <v>11</v>
      </c>
      <c r="CQ17" s="51">
        <v>4</v>
      </c>
      <c r="CR17" s="51">
        <v>4</v>
      </c>
      <c r="CS17" s="51">
        <v>1</v>
      </c>
      <c r="CT17" s="51">
        <v>12</v>
      </c>
      <c r="CU17" s="51">
        <v>2</v>
      </c>
      <c r="CV17" s="51">
        <v>10</v>
      </c>
      <c r="CW17" s="51">
        <v>36</v>
      </c>
      <c r="CX17" s="51">
        <v>36</v>
      </c>
      <c r="CY17" s="51">
        <v>11</v>
      </c>
      <c r="CZ17" s="51">
        <f t="shared" si="11"/>
        <v>455</v>
      </c>
      <c r="DA17" s="51">
        <f t="shared" si="12"/>
        <v>164</v>
      </c>
      <c r="DB17" s="52">
        <f t="shared" si="13"/>
        <v>619</v>
      </c>
      <c r="DC17" s="202"/>
      <c r="DD17" s="7" t="s">
        <v>682</v>
      </c>
      <c r="DE17" s="582" t="s">
        <v>483</v>
      </c>
      <c r="DF17" s="582"/>
      <c r="DG17" s="51">
        <v>198</v>
      </c>
      <c r="DH17" s="51">
        <v>133</v>
      </c>
      <c r="DI17" s="51">
        <v>200</v>
      </c>
      <c r="DJ17" s="51">
        <v>101</v>
      </c>
      <c r="DK17" s="51">
        <v>387</v>
      </c>
      <c r="DL17" s="51">
        <v>95</v>
      </c>
      <c r="DM17" s="51">
        <v>31</v>
      </c>
      <c r="DN17" s="51">
        <v>5</v>
      </c>
      <c r="DO17" s="51">
        <v>31</v>
      </c>
      <c r="DP17" s="51">
        <v>9</v>
      </c>
      <c r="DQ17" s="51">
        <v>14</v>
      </c>
      <c r="DR17" s="51">
        <v>8</v>
      </c>
      <c r="DS17" s="51">
        <v>15</v>
      </c>
      <c r="DT17" s="51">
        <v>1</v>
      </c>
      <c r="DU17" s="51">
        <v>36</v>
      </c>
      <c r="DV17" s="51">
        <v>12</v>
      </c>
      <c r="DW17" s="51">
        <v>27</v>
      </c>
      <c r="DX17" s="51">
        <v>14</v>
      </c>
      <c r="DY17" s="51">
        <v>17</v>
      </c>
      <c r="DZ17" s="51">
        <v>2</v>
      </c>
      <c r="EA17" s="51">
        <v>50</v>
      </c>
      <c r="EB17" s="51">
        <v>15</v>
      </c>
      <c r="EC17" s="51">
        <f t="shared" si="14"/>
        <v>1006</v>
      </c>
      <c r="ED17" s="51">
        <f t="shared" si="15"/>
        <v>395</v>
      </c>
      <c r="EE17" s="52">
        <f t="shared" si="16"/>
        <v>1401</v>
      </c>
      <c r="EF17" s="202"/>
      <c r="EG17" s="7" t="s">
        <v>682</v>
      </c>
      <c r="EH17" s="582" t="s">
        <v>483</v>
      </c>
      <c r="EI17" s="582"/>
      <c r="EJ17" s="51">
        <v>3861</v>
      </c>
      <c r="EK17" s="51">
        <v>2498</v>
      </c>
      <c r="EL17" s="51">
        <v>3824</v>
      </c>
      <c r="EM17" s="51">
        <v>2380</v>
      </c>
      <c r="EN17" s="51">
        <v>2782</v>
      </c>
      <c r="EO17" s="51">
        <v>1918</v>
      </c>
      <c r="EP17" s="51">
        <v>1237</v>
      </c>
      <c r="EQ17" s="51">
        <v>841</v>
      </c>
      <c r="ER17" s="51">
        <v>1023</v>
      </c>
      <c r="ES17" s="51">
        <v>672</v>
      </c>
      <c r="ET17" s="51">
        <v>708</v>
      </c>
      <c r="EU17" s="51">
        <v>462</v>
      </c>
      <c r="EV17" s="51">
        <v>398</v>
      </c>
      <c r="EW17" s="51">
        <v>79</v>
      </c>
      <c r="EX17" s="51">
        <v>1198</v>
      </c>
      <c r="EY17" s="51">
        <v>515</v>
      </c>
      <c r="EZ17" s="51">
        <v>1022</v>
      </c>
      <c r="FA17" s="51">
        <v>339</v>
      </c>
      <c r="FB17" s="51">
        <v>1232</v>
      </c>
      <c r="FC17" s="51">
        <v>431</v>
      </c>
      <c r="FD17" s="51">
        <f t="shared" si="0"/>
        <v>17285</v>
      </c>
      <c r="FE17" s="51">
        <f t="shared" si="1"/>
        <v>10135</v>
      </c>
      <c r="FF17" s="52">
        <f t="shared" si="17"/>
        <v>27420</v>
      </c>
      <c r="FG17" s="202"/>
      <c r="FH17" s="7" t="s">
        <v>682</v>
      </c>
      <c r="FI17" s="7"/>
    </row>
    <row r="18" spans="1:165" ht="20.25">
      <c r="A18" s="582" t="s">
        <v>22</v>
      </c>
      <c r="B18" s="582"/>
      <c r="C18" s="51">
        <v>12253</v>
      </c>
      <c r="D18" s="51">
        <v>4964</v>
      </c>
      <c r="E18" s="51">
        <v>7510</v>
      </c>
      <c r="F18" s="51">
        <v>958</v>
      </c>
      <c r="G18" s="51">
        <v>8752</v>
      </c>
      <c r="H18" s="51">
        <v>2662</v>
      </c>
      <c r="I18" s="51">
        <v>2424</v>
      </c>
      <c r="J18" s="51">
        <v>913</v>
      </c>
      <c r="K18" s="51">
        <v>1411</v>
      </c>
      <c r="L18" s="51">
        <v>467</v>
      </c>
      <c r="M18" s="51">
        <v>752</v>
      </c>
      <c r="N18" s="51">
        <v>337</v>
      </c>
      <c r="O18" s="51">
        <v>759</v>
      </c>
      <c r="P18" s="51">
        <v>253</v>
      </c>
      <c r="Q18" s="51">
        <v>947</v>
      </c>
      <c r="R18" s="51">
        <v>249</v>
      </c>
      <c r="S18" s="51">
        <v>5579</v>
      </c>
      <c r="T18" s="51">
        <v>2469</v>
      </c>
      <c r="U18" s="51">
        <v>2426</v>
      </c>
      <c r="V18" s="51">
        <v>519</v>
      </c>
      <c r="W18" s="51">
        <f t="shared" si="2"/>
        <v>42813</v>
      </c>
      <c r="X18" s="51">
        <f t="shared" si="3"/>
        <v>13791</v>
      </c>
      <c r="Y18" s="52">
        <f t="shared" si="4"/>
        <v>56604</v>
      </c>
      <c r="Z18" s="509" t="s">
        <v>50</v>
      </c>
      <c r="AA18" s="509"/>
      <c r="AB18" s="582" t="s">
        <v>22</v>
      </c>
      <c r="AC18" s="582"/>
      <c r="AD18" s="51">
        <v>11968</v>
      </c>
      <c r="AE18" s="51">
        <v>4817</v>
      </c>
      <c r="AF18" s="51">
        <v>7372</v>
      </c>
      <c r="AG18" s="51">
        <v>878</v>
      </c>
      <c r="AH18" s="51">
        <v>7426</v>
      </c>
      <c r="AI18" s="51">
        <v>1909</v>
      </c>
      <c r="AJ18" s="51">
        <v>2238</v>
      </c>
      <c r="AK18" s="51">
        <v>786</v>
      </c>
      <c r="AL18" s="51">
        <v>1276</v>
      </c>
      <c r="AM18" s="51">
        <v>396</v>
      </c>
      <c r="AN18" s="51">
        <v>706</v>
      </c>
      <c r="AO18" s="51">
        <v>314</v>
      </c>
      <c r="AP18" s="51">
        <v>727</v>
      </c>
      <c r="AQ18" s="51">
        <v>229</v>
      </c>
      <c r="AR18" s="51">
        <v>879</v>
      </c>
      <c r="AS18" s="51">
        <v>198</v>
      </c>
      <c r="AT18" s="51">
        <v>5062</v>
      </c>
      <c r="AU18" s="51">
        <v>2084</v>
      </c>
      <c r="AV18" s="51">
        <v>2111</v>
      </c>
      <c r="AW18" s="51">
        <v>389</v>
      </c>
      <c r="AX18" s="51">
        <f t="shared" si="5"/>
        <v>39765</v>
      </c>
      <c r="AY18" s="51">
        <f t="shared" si="6"/>
        <v>12000</v>
      </c>
      <c r="AZ18" s="52">
        <f t="shared" si="7"/>
        <v>51765</v>
      </c>
      <c r="BA18" s="509" t="s">
        <v>50</v>
      </c>
      <c r="BB18" s="509"/>
      <c r="BC18" s="582" t="s">
        <v>22</v>
      </c>
      <c r="BD18" s="582"/>
      <c r="BE18" s="51">
        <v>230</v>
      </c>
      <c r="BF18" s="51">
        <v>102</v>
      </c>
      <c r="BG18" s="51">
        <v>113</v>
      </c>
      <c r="BH18" s="51">
        <v>70</v>
      </c>
      <c r="BI18" s="51">
        <v>1008</v>
      </c>
      <c r="BJ18" s="51">
        <v>503</v>
      </c>
      <c r="BK18" s="51">
        <v>150</v>
      </c>
      <c r="BL18" s="51">
        <v>85</v>
      </c>
      <c r="BM18" s="51">
        <v>125</v>
      </c>
      <c r="BN18" s="51">
        <v>34</v>
      </c>
      <c r="BO18" s="51">
        <v>29</v>
      </c>
      <c r="BP18" s="51">
        <v>16</v>
      </c>
      <c r="BQ18" s="51">
        <v>21</v>
      </c>
      <c r="BR18" s="51">
        <v>21</v>
      </c>
      <c r="BS18" s="51">
        <v>48</v>
      </c>
      <c r="BT18" s="51">
        <v>36</v>
      </c>
      <c r="BU18" s="51">
        <v>403</v>
      </c>
      <c r="BV18" s="51">
        <v>235</v>
      </c>
      <c r="BW18" s="51">
        <v>209</v>
      </c>
      <c r="BX18" s="51">
        <v>80</v>
      </c>
      <c r="BY18" s="51">
        <f t="shared" si="8"/>
        <v>2336</v>
      </c>
      <c r="BZ18" s="51">
        <f t="shared" si="9"/>
        <v>1182</v>
      </c>
      <c r="CA18" s="52">
        <f t="shared" si="10"/>
        <v>3518</v>
      </c>
      <c r="CB18" s="7"/>
      <c r="CC18" s="7" t="s">
        <v>50</v>
      </c>
      <c r="CD18" s="582" t="s">
        <v>22</v>
      </c>
      <c r="CE18" s="582"/>
      <c r="CF18" s="51">
        <v>55</v>
      </c>
      <c r="CG18" s="51">
        <v>45</v>
      </c>
      <c r="CH18" s="51">
        <v>25</v>
      </c>
      <c r="CI18" s="51">
        <v>10</v>
      </c>
      <c r="CJ18" s="51">
        <v>318</v>
      </c>
      <c r="CK18" s="51">
        <v>250</v>
      </c>
      <c r="CL18" s="51">
        <v>36</v>
      </c>
      <c r="CM18" s="51">
        <v>42</v>
      </c>
      <c r="CN18" s="51">
        <v>10</v>
      </c>
      <c r="CO18" s="51">
        <v>37</v>
      </c>
      <c r="CP18" s="51">
        <v>17</v>
      </c>
      <c r="CQ18" s="51">
        <v>7</v>
      </c>
      <c r="CR18" s="51">
        <v>11</v>
      </c>
      <c r="CS18" s="51">
        <v>3</v>
      </c>
      <c r="CT18" s="51">
        <v>20</v>
      </c>
      <c r="CU18" s="51">
        <v>15</v>
      </c>
      <c r="CV18" s="51">
        <v>114</v>
      </c>
      <c r="CW18" s="51">
        <v>150</v>
      </c>
      <c r="CX18" s="51">
        <v>106</v>
      </c>
      <c r="CY18" s="51">
        <v>50</v>
      </c>
      <c r="CZ18" s="51">
        <f t="shared" si="11"/>
        <v>712</v>
      </c>
      <c r="DA18" s="51">
        <f t="shared" si="12"/>
        <v>609</v>
      </c>
      <c r="DB18" s="52">
        <f t="shared" si="13"/>
        <v>1321</v>
      </c>
      <c r="DC18" s="509" t="s">
        <v>50</v>
      </c>
      <c r="DD18" s="509"/>
      <c r="DE18" s="582" t="s">
        <v>22</v>
      </c>
      <c r="DF18" s="582"/>
      <c r="DG18" s="51">
        <v>959</v>
      </c>
      <c r="DH18" s="51">
        <v>802</v>
      </c>
      <c r="DI18" s="51">
        <v>628</v>
      </c>
      <c r="DJ18" s="51">
        <v>520</v>
      </c>
      <c r="DK18" s="51">
        <v>708</v>
      </c>
      <c r="DL18" s="51">
        <v>441</v>
      </c>
      <c r="DM18" s="51">
        <v>91</v>
      </c>
      <c r="DN18" s="51">
        <v>106</v>
      </c>
      <c r="DO18" s="51">
        <v>76</v>
      </c>
      <c r="DP18" s="51">
        <v>60</v>
      </c>
      <c r="DQ18" s="51">
        <v>33</v>
      </c>
      <c r="DR18" s="51">
        <v>47</v>
      </c>
      <c r="DS18" s="51">
        <v>25</v>
      </c>
      <c r="DT18" s="51">
        <v>45</v>
      </c>
      <c r="DU18" s="51">
        <v>54</v>
      </c>
      <c r="DV18" s="51">
        <v>60</v>
      </c>
      <c r="DW18" s="51">
        <v>88</v>
      </c>
      <c r="DX18" s="51">
        <v>72</v>
      </c>
      <c r="DY18" s="51">
        <v>17</v>
      </c>
      <c r="DZ18" s="51">
        <v>28</v>
      </c>
      <c r="EA18" s="51">
        <v>138</v>
      </c>
      <c r="EB18" s="51">
        <v>73</v>
      </c>
      <c r="EC18" s="51">
        <f t="shared" si="14"/>
        <v>2817</v>
      </c>
      <c r="ED18" s="51">
        <f t="shared" si="15"/>
        <v>2254</v>
      </c>
      <c r="EE18" s="52">
        <f t="shared" si="16"/>
        <v>5071</v>
      </c>
      <c r="EF18" s="509" t="s">
        <v>50</v>
      </c>
      <c r="EG18" s="509"/>
      <c r="EH18" s="582" t="s">
        <v>22</v>
      </c>
      <c r="EI18" s="582"/>
      <c r="EJ18" s="51">
        <v>15238</v>
      </c>
      <c r="EK18" s="51">
        <v>13063</v>
      </c>
      <c r="EL18" s="51">
        <v>13057</v>
      </c>
      <c r="EM18" s="51">
        <v>13812</v>
      </c>
      <c r="EN18" s="51">
        <v>10931</v>
      </c>
      <c r="EO18" s="51">
        <v>10530</v>
      </c>
      <c r="EP18" s="51">
        <v>5946</v>
      </c>
      <c r="EQ18" s="51">
        <v>6250</v>
      </c>
      <c r="ER18" s="51">
        <v>2771</v>
      </c>
      <c r="ES18" s="51">
        <v>2475</v>
      </c>
      <c r="ET18" s="51">
        <v>2697</v>
      </c>
      <c r="EU18" s="51">
        <v>3418</v>
      </c>
      <c r="EV18" s="51">
        <v>2425</v>
      </c>
      <c r="EW18" s="51">
        <v>1703</v>
      </c>
      <c r="EX18" s="51">
        <v>2998</v>
      </c>
      <c r="EY18" s="51">
        <v>2348</v>
      </c>
      <c r="EZ18" s="51">
        <v>3956</v>
      </c>
      <c r="FA18" s="51">
        <v>4502</v>
      </c>
      <c r="FB18" s="51">
        <v>3334</v>
      </c>
      <c r="FC18" s="51">
        <v>2592</v>
      </c>
      <c r="FD18" s="51">
        <f t="shared" si="0"/>
        <v>63353</v>
      </c>
      <c r="FE18" s="51">
        <f t="shared" si="1"/>
        <v>60693</v>
      </c>
      <c r="FF18" s="52">
        <f t="shared" si="17"/>
        <v>124046</v>
      </c>
      <c r="FG18" s="509" t="s">
        <v>50</v>
      </c>
      <c r="FH18" s="509"/>
    </row>
    <row r="19" spans="1:165" ht="20.25">
      <c r="A19" s="582" t="s">
        <v>23</v>
      </c>
      <c r="B19" s="582"/>
      <c r="C19" s="51">
        <v>7278</v>
      </c>
      <c r="D19" s="51">
        <v>3295</v>
      </c>
      <c r="E19" s="51">
        <v>4591</v>
      </c>
      <c r="F19" s="51">
        <v>2160</v>
      </c>
      <c r="G19" s="51">
        <v>4779</v>
      </c>
      <c r="H19" s="51">
        <v>1726</v>
      </c>
      <c r="I19" s="51">
        <v>826</v>
      </c>
      <c r="J19" s="51">
        <v>503</v>
      </c>
      <c r="K19" s="51">
        <v>373</v>
      </c>
      <c r="L19" s="51">
        <v>174</v>
      </c>
      <c r="M19" s="51">
        <v>268</v>
      </c>
      <c r="N19" s="51">
        <v>99</v>
      </c>
      <c r="O19" s="51">
        <v>495</v>
      </c>
      <c r="P19" s="51">
        <v>194</v>
      </c>
      <c r="Q19" s="51">
        <v>404</v>
      </c>
      <c r="R19" s="51">
        <v>206</v>
      </c>
      <c r="S19" s="51">
        <v>3547</v>
      </c>
      <c r="T19" s="51">
        <v>2070</v>
      </c>
      <c r="U19" s="51">
        <v>926</v>
      </c>
      <c r="V19" s="51">
        <v>498</v>
      </c>
      <c r="W19" s="51">
        <f t="shared" si="2"/>
        <v>23487</v>
      </c>
      <c r="X19" s="51">
        <f t="shared" si="3"/>
        <v>10925</v>
      </c>
      <c r="Y19" s="52">
        <f t="shared" si="4"/>
        <v>34412</v>
      </c>
      <c r="Z19" s="509" t="s">
        <v>24</v>
      </c>
      <c r="AA19" s="509"/>
      <c r="AB19" s="582" t="s">
        <v>23</v>
      </c>
      <c r="AC19" s="582"/>
      <c r="AD19" s="51">
        <v>5970</v>
      </c>
      <c r="AE19" s="51">
        <v>2775</v>
      </c>
      <c r="AF19" s="51">
        <v>3746</v>
      </c>
      <c r="AG19" s="51">
        <v>1733</v>
      </c>
      <c r="AH19" s="51">
        <v>1477</v>
      </c>
      <c r="AI19" s="51">
        <v>454</v>
      </c>
      <c r="AJ19" s="51">
        <v>684</v>
      </c>
      <c r="AK19" s="51">
        <v>394</v>
      </c>
      <c r="AL19" s="51">
        <v>219</v>
      </c>
      <c r="AM19" s="51">
        <v>98</v>
      </c>
      <c r="AN19" s="51">
        <v>232</v>
      </c>
      <c r="AO19" s="51">
        <v>88</v>
      </c>
      <c r="AP19" s="51">
        <v>419</v>
      </c>
      <c r="AQ19" s="51">
        <v>166</v>
      </c>
      <c r="AR19" s="51">
        <v>318</v>
      </c>
      <c r="AS19" s="51">
        <v>165</v>
      </c>
      <c r="AT19" s="51">
        <v>2268</v>
      </c>
      <c r="AU19" s="51">
        <v>1752</v>
      </c>
      <c r="AV19" s="51">
        <v>651</v>
      </c>
      <c r="AW19" s="51">
        <v>329</v>
      </c>
      <c r="AX19" s="51">
        <f t="shared" si="5"/>
        <v>15984</v>
      </c>
      <c r="AY19" s="51">
        <f t="shared" si="6"/>
        <v>7954</v>
      </c>
      <c r="AZ19" s="52">
        <f t="shared" si="7"/>
        <v>23938</v>
      </c>
      <c r="BA19" s="509" t="s">
        <v>24</v>
      </c>
      <c r="BB19" s="509"/>
      <c r="BC19" s="582" t="s">
        <v>23</v>
      </c>
      <c r="BD19" s="582"/>
      <c r="BE19" s="51">
        <v>1170</v>
      </c>
      <c r="BF19" s="51">
        <v>446</v>
      </c>
      <c r="BG19" s="51">
        <v>747</v>
      </c>
      <c r="BH19" s="51">
        <v>377</v>
      </c>
      <c r="BI19" s="51">
        <v>790</v>
      </c>
      <c r="BJ19" s="51">
        <v>298</v>
      </c>
      <c r="BK19" s="51">
        <v>128</v>
      </c>
      <c r="BL19" s="51">
        <v>96</v>
      </c>
      <c r="BM19" s="51">
        <v>147</v>
      </c>
      <c r="BN19" s="51">
        <v>68</v>
      </c>
      <c r="BO19" s="51">
        <v>35</v>
      </c>
      <c r="BP19" s="51">
        <v>6</v>
      </c>
      <c r="BQ19" s="51">
        <v>73</v>
      </c>
      <c r="BR19" s="51">
        <v>23</v>
      </c>
      <c r="BS19" s="51">
        <v>65</v>
      </c>
      <c r="BT19" s="51">
        <v>28</v>
      </c>
      <c r="BU19" s="51">
        <v>327</v>
      </c>
      <c r="BV19" s="51">
        <v>71</v>
      </c>
      <c r="BW19" s="51">
        <v>131</v>
      </c>
      <c r="BX19" s="51">
        <v>69</v>
      </c>
      <c r="BY19" s="51">
        <f t="shared" si="8"/>
        <v>3613</v>
      </c>
      <c r="BZ19" s="51">
        <f t="shared" si="9"/>
        <v>1482</v>
      </c>
      <c r="CA19" s="52">
        <f t="shared" si="10"/>
        <v>5095</v>
      </c>
      <c r="CB19" s="7"/>
      <c r="CC19" s="7" t="s">
        <v>24</v>
      </c>
      <c r="CD19" s="582" t="s">
        <v>23</v>
      </c>
      <c r="CE19" s="582"/>
      <c r="CF19" s="51">
        <v>138</v>
      </c>
      <c r="CG19" s="51">
        <v>74</v>
      </c>
      <c r="CH19" s="51">
        <v>98</v>
      </c>
      <c r="CI19" s="51">
        <v>50</v>
      </c>
      <c r="CJ19" s="51">
        <v>2512</v>
      </c>
      <c r="CK19" s="51">
        <v>974</v>
      </c>
      <c r="CL19" s="51">
        <v>14</v>
      </c>
      <c r="CM19" s="51">
        <v>13</v>
      </c>
      <c r="CN19" s="51">
        <v>7</v>
      </c>
      <c r="CO19" s="51">
        <v>8</v>
      </c>
      <c r="CP19" s="51">
        <v>1</v>
      </c>
      <c r="CQ19" s="51">
        <v>5</v>
      </c>
      <c r="CR19" s="51">
        <v>3</v>
      </c>
      <c r="CS19" s="51">
        <v>5</v>
      </c>
      <c r="CT19" s="51">
        <v>21</v>
      </c>
      <c r="CU19" s="51">
        <v>13</v>
      </c>
      <c r="CV19" s="51">
        <v>952</v>
      </c>
      <c r="CW19" s="51">
        <v>247</v>
      </c>
      <c r="CX19" s="51">
        <v>144</v>
      </c>
      <c r="CY19" s="51">
        <v>100</v>
      </c>
      <c r="CZ19" s="51">
        <f t="shared" si="11"/>
        <v>3890</v>
      </c>
      <c r="DA19" s="51">
        <f t="shared" si="12"/>
        <v>1489</v>
      </c>
      <c r="DB19" s="52">
        <f t="shared" si="13"/>
        <v>5379</v>
      </c>
      <c r="DC19" s="509" t="s">
        <v>24</v>
      </c>
      <c r="DD19" s="509"/>
      <c r="DE19" s="582" t="s">
        <v>23</v>
      </c>
      <c r="DF19" s="582"/>
      <c r="DG19" s="51">
        <v>581</v>
      </c>
      <c r="DH19" s="51">
        <v>539</v>
      </c>
      <c r="DI19" s="51">
        <v>413</v>
      </c>
      <c r="DJ19" s="51">
        <v>336</v>
      </c>
      <c r="DK19" s="51">
        <v>344</v>
      </c>
      <c r="DL19" s="51">
        <v>296</v>
      </c>
      <c r="DM19" s="51">
        <v>46</v>
      </c>
      <c r="DN19" s="51">
        <v>80</v>
      </c>
      <c r="DO19" s="51">
        <v>47</v>
      </c>
      <c r="DP19" s="51">
        <v>47</v>
      </c>
      <c r="DQ19" s="51">
        <v>6</v>
      </c>
      <c r="DR19" s="51">
        <v>34</v>
      </c>
      <c r="DS19" s="51">
        <v>9</v>
      </c>
      <c r="DT19" s="51">
        <v>29</v>
      </c>
      <c r="DU19" s="51">
        <v>47</v>
      </c>
      <c r="DV19" s="51">
        <v>30</v>
      </c>
      <c r="DW19" s="51">
        <v>23</v>
      </c>
      <c r="DX19" s="51">
        <v>43</v>
      </c>
      <c r="DY19" s="51">
        <v>21</v>
      </c>
      <c r="DZ19" s="51">
        <v>16</v>
      </c>
      <c r="EA19" s="51">
        <v>34</v>
      </c>
      <c r="EB19" s="51">
        <v>44</v>
      </c>
      <c r="EC19" s="51">
        <f t="shared" si="14"/>
        <v>1571</v>
      </c>
      <c r="ED19" s="51">
        <f t="shared" si="15"/>
        <v>1494</v>
      </c>
      <c r="EE19" s="52">
        <f t="shared" si="16"/>
        <v>3065</v>
      </c>
      <c r="EF19" s="509" t="s">
        <v>24</v>
      </c>
      <c r="EG19" s="509"/>
      <c r="EH19" s="582" t="s">
        <v>23</v>
      </c>
      <c r="EI19" s="582"/>
      <c r="EJ19" s="51">
        <v>8971</v>
      </c>
      <c r="EK19" s="51">
        <v>9244</v>
      </c>
      <c r="EL19" s="51">
        <v>7713</v>
      </c>
      <c r="EM19" s="51">
        <v>8063</v>
      </c>
      <c r="EN19" s="51">
        <v>6275</v>
      </c>
      <c r="EO19" s="51">
        <v>7100</v>
      </c>
      <c r="EP19" s="51">
        <v>3927</v>
      </c>
      <c r="EQ19" s="51">
        <v>4582</v>
      </c>
      <c r="ER19" s="51">
        <v>1528</v>
      </c>
      <c r="ES19" s="51">
        <v>1518</v>
      </c>
      <c r="ET19" s="51">
        <v>1659</v>
      </c>
      <c r="EU19" s="51">
        <v>2344</v>
      </c>
      <c r="EV19" s="51">
        <v>1723</v>
      </c>
      <c r="EW19" s="51">
        <v>1428</v>
      </c>
      <c r="EX19" s="51">
        <v>1423</v>
      </c>
      <c r="EY19" s="51">
        <v>1438</v>
      </c>
      <c r="EZ19" s="51">
        <v>2478</v>
      </c>
      <c r="FA19" s="51">
        <v>2562</v>
      </c>
      <c r="FB19" s="51">
        <v>1533</v>
      </c>
      <c r="FC19" s="51">
        <v>1251</v>
      </c>
      <c r="FD19" s="51">
        <f t="shared" si="0"/>
        <v>37230</v>
      </c>
      <c r="FE19" s="51">
        <f t="shared" si="1"/>
        <v>39530</v>
      </c>
      <c r="FF19" s="52">
        <f t="shared" si="17"/>
        <v>76760</v>
      </c>
      <c r="FG19" s="509" t="s">
        <v>24</v>
      </c>
      <c r="FH19" s="509"/>
    </row>
    <row r="20" spans="1:165" ht="20.25">
      <c r="A20" s="582" t="s">
        <v>25</v>
      </c>
      <c r="B20" s="582"/>
      <c r="C20" s="51">
        <v>8683</v>
      </c>
      <c r="D20" s="51">
        <v>3767</v>
      </c>
      <c r="E20" s="51">
        <v>5649</v>
      </c>
      <c r="F20" s="51">
        <v>2199</v>
      </c>
      <c r="G20" s="51">
        <v>9088</v>
      </c>
      <c r="H20" s="51">
        <v>3323</v>
      </c>
      <c r="I20" s="51">
        <v>1204</v>
      </c>
      <c r="J20" s="51">
        <v>547</v>
      </c>
      <c r="K20" s="51">
        <v>591</v>
      </c>
      <c r="L20" s="51">
        <v>132</v>
      </c>
      <c r="M20" s="51">
        <v>528</v>
      </c>
      <c r="N20" s="51">
        <v>356</v>
      </c>
      <c r="O20" s="51">
        <v>229</v>
      </c>
      <c r="P20" s="51">
        <v>113</v>
      </c>
      <c r="Q20" s="51">
        <v>282</v>
      </c>
      <c r="R20" s="51">
        <v>124</v>
      </c>
      <c r="S20" s="51">
        <v>4576</v>
      </c>
      <c r="T20" s="51">
        <v>2245</v>
      </c>
      <c r="U20" s="51">
        <v>1651</v>
      </c>
      <c r="V20" s="51">
        <v>491</v>
      </c>
      <c r="W20" s="51">
        <f t="shared" si="2"/>
        <v>32481</v>
      </c>
      <c r="X20" s="51">
        <f t="shared" si="3"/>
        <v>13297</v>
      </c>
      <c r="Y20" s="52">
        <f t="shared" si="4"/>
        <v>45778</v>
      </c>
      <c r="Z20" s="509" t="s">
        <v>51</v>
      </c>
      <c r="AA20" s="509"/>
      <c r="AB20" s="582" t="s">
        <v>25</v>
      </c>
      <c r="AC20" s="582"/>
      <c r="AD20" s="51">
        <v>6944</v>
      </c>
      <c r="AE20" s="51">
        <v>3054</v>
      </c>
      <c r="AF20" s="51">
        <v>4592</v>
      </c>
      <c r="AG20" s="51">
        <v>1688</v>
      </c>
      <c r="AH20" s="51">
        <v>2417</v>
      </c>
      <c r="AI20" s="51">
        <v>990</v>
      </c>
      <c r="AJ20" s="51">
        <v>1035</v>
      </c>
      <c r="AK20" s="51">
        <v>383</v>
      </c>
      <c r="AL20" s="51">
        <v>496</v>
      </c>
      <c r="AM20" s="51">
        <v>77</v>
      </c>
      <c r="AN20" s="51">
        <v>468</v>
      </c>
      <c r="AO20" s="51">
        <v>303</v>
      </c>
      <c r="AP20" s="51">
        <v>195</v>
      </c>
      <c r="AQ20" s="51">
        <v>76</v>
      </c>
      <c r="AR20" s="51">
        <v>182</v>
      </c>
      <c r="AS20" s="51">
        <v>57</v>
      </c>
      <c r="AT20" s="51">
        <v>3164</v>
      </c>
      <c r="AU20" s="51">
        <v>1871</v>
      </c>
      <c r="AV20" s="51">
        <v>1158</v>
      </c>
      <c r="AW20" s="51">
        <v>279</v>
      </c>
      <c r="AX20" s="51">
        <f t="shared" si="5"/>
        <v>20651</v>
      </c>
      <c r="AY20" s="51">
        <f t="shared" si="6"/>
        <v>8778</v>
      </c>
      <c r="AZ20" s="52">
        <f t="shared" si="7"/>
        <v>29429</v>
      </c>
      <c r="BA20" s="509" t="s">
        <v>51</v>
      </c>
      <c r="BB20" s="509"/>
      <c r="BC20" s="582" t="s">
        <v>25</v>
      </c>
      <c r="BD20" s="582"/>
      <c r="BE20" s="51">
        <v>1631</v>
      </c>
      <c r="BF20" s="51">
        <v>625</v>
      </c>
      <c r="BG20" s="51">
        <v>966</v>
      </c>
      <c r="BH20" s="51">
        <v>499</v>
      </c>
      <c r="BI20" s="51">
        <v>1710</v>
      </c>
      <c r="BJ20" s="51">
        <v>563</v>
      </c>
      <c r="BK20" s="51">
        <v>156</v>
      </c>
      <c r="BL20" s="51">
        <v>148</v>
      </c>
      <c r="BM20" s="51">
        <v>77</v>
      </c>
      <c r="BN20" s="51">
        <v>51</v>
      </c>
      <c r="BO20" s="51">
        <v>49</v>
      </c>
      <c r="BP20" s="51">
        <v>45</v>
      </c>
      <c r="BQ20" s="51">
        <v>34</v>
      </c>
      <c r="BR20" s="51">
        <v>34</v>
      </c>
      <c r="BS20" s="51">
        <v>89</v>
      </c>
      <c r="BT20" s="51">
        <v>60</v>
      </c>
      <c r="BU20" s="51">
        <v>897</v>
      </c>
      <c r="BV20" s="51">
        <v>158</v>
      </c>
      <c r="BW20" s="51">
        <v>200</v>
      </c>
      <c r="BX20" s="51">
        <v>110</v>
      </c>
      <c r="BY20" s="51">
        <f t="shared" si="8"/>
        <v>5809</v>
      </c>
      <c r="BZ20" s="51">
        <f t="shared" si="9"/>
        <v>2293</v>
      </c>
      <c r="CA20" s="52">
        <f t="shared" si="10"/>
        <v>8102</v>
      </c>
      <c r="CB20" s="7"/>
      <c r="CC20" s="7" t="s">
        <v>51</v>
      </c>
      <c r="CD20" s="582" t="s">
        <v>25</v>
      </c>
      <c r="CE20" s="582"/>
      <c r="CF20" s="51">
        <v>108</v>
      </c>
      <c r="CG20" s="51">
        <v>88</v>
      </c>
      <c r="CH20" s="51">
        <v>91</v>
      </c>
      <c r="CI20" s="51">
        <v>12</v>
      </c>
      <c r="CJ20" s="51">
        <v>4961</v>
      </c>
      <c r="CK20" s="51">
        <v>1770</v>
      </c>
      <c r="CL20" s="51">
        <v>13</v>
      </c>
      <c r="CM20" s="51">
        <v>16</v>
      </c>
      <c r="CN20" s="51">
        <v>18</v>
      </c>
      <c r="CO20" s="51">
        <v>4</v>
      </c>
      <c r="CP20" s="51">
        <v>11</v>
      </c>
      <c r="CQ20" s="51">
        <v>8</v>
      </c>
      <c r="CR20" s="51">
        <v>0</v>
      </c>
      <c r="CS20" s="51">
        <v>3</v>
      </c>
      <c r="CT20" s="51">
        <v>11</v>
      </c>
      <c r="CU20" s="51">
        <v>7</v>
      </c>
      <c r="CV20" s="51">
        <v>515</v>
      </c>
      <c r="CW20" s="51">
        <v>216</v>
      </c>
      <c r="CX20" s="51">
        <v>293</v>
      </c>
      <c r="CY20" s="51">
        <v>102</v>
      </c>
      <c r="CZ20" s="51">
        <f t="shared" si="11"/>
        <v>6021</v>
      </c>
      <c r="DA20" s="51">
        <f t="shared" si="12"/>
        <v>2226</v>
      </c>
      <c r="DB20" s="52">
        <f t="shared" si="13"/>
        <v>8247</v>
      </c>
      <c r="DC20" s="509" t="s">
        <v>51</v>
      </c>
      <c r="DD20" s="509"/>
      <c r="DE20" s="582" t="s">
        <v>25</v>
      </c>
      <c r="DF20" s="582"/>
      <c r="DG20" s="51">
        <v>686</v>
      </c>
      <c r="DH20" s="51">
        <v>833</v>
      </c>
      <c r="DI20" s="51">
        <v>453</v>
      </c>
      <c r="DJ20" s="51">
        <v>628</v>
      </c>
      <c r="DK20" s="51">
        <v>523</v>
      </c>
      <c r="DL20" s="51">
        <v>713</v>
      </c>
      <c r="DM20" s="51">
        <v>58</v>
      </c>
      <c r="DN20" s="51">
        <v>162</v>
      </c>
      <c r="DO20" s="51">
        <v>29</v>
      </c>
      <c r="DP20" s="51">
        <v>78</v>
      </c>
      <c r="DQ20" s="51">
        <v>27</v>
      </c>
      <c r="DR20" s="51">
        <v>102</v>
      </c>
      <c r="DS20" s="51">
        <v>18</v>
      </c>
      <c r="DT20" s="51">
        <v>37</v>
      </c>
      <c r="DU20" s="51">
        <v>55</v>
      </c>
      <c r="DV20" s="51">
        <v>78</v>
      </c>
      <c r="DW20" s="51">
        <v>128</v>
      </c>
      <c r="DX20" s="51">
        <v>116</v>
      </c>
      <c r="DY20" s="51">
        <v>34</v>
      </c>
      <c r="DZ20" s="51">
        <v>22</v>
      </c>
      <c r="EA20" s="51">
        <v>40</v>
      </c>
      <c r="EB20" s="51">
        <v>86</v>
      </c>
      <c r="EC20" s="51">
        <f t="shared" si="14"/>
        <v>2051</v>
      </c>
      <c r="ED20" s="51">
        <f t="shared" si="15"/>
        <v>2855</v>
      </c>
      <c r="EE20" s="52">
        <f t="shared" si="16"/>
        <v>4906</v>
      </c>
      <c r="EF20" s="509" t="s">
        <v>51</v>
      </c>
      <c r="EG20" s="509"/>
      <c r="EH20" s="582" t="s">
        <v>25</v>
      </c>
      <c r="EI20" s="582"/>
      <c r="EJ20" s="51">
        <v>11433</v>
      </c>
      <c r="EK20" s="51">
        <v>10944</v>
      </c>
      <c r="EL20" s="51">
        <v>10250</v>
      </c>
      <c r="EM20" s="51">
        <v>9645</v>
      </c>
      <c r="EN20" s="51">
        <v>7523</v>
      </c>
      <c r="EO20" s="51">
        <v>8166</v>
      </c>
      <c r="EP20" s="51">
        <v>4770</v>
      </c>
      <c r="EQ20" s="51">
        <v>5163</v>
      </c>
      <c r="ER20" s="51">
        <v>1583</v>
      </c>
      <c r="ES20" s="51">
        <v>1680</v>
      </c>
      <c r="ET20" s="51">
        <v>2800</v>
      </c>
      <c r="EU20" s="51">
        <v>3239</v>
      </c>
      <c r="EV20" s="51">
        <v>1703</v>
      </c>
      <c r="EW20" s="51">
        <v>1019</v>
      </c>
      <c r="EX20" s="51">
        <v>1820</v>
      </c>
      <c r="EY20" s="51">
        <v>1623</v>
      </c>
      <c r="EZ20" s="51">
        <v>3067</v>
      </c>
      <c r="FA20" s="51">
        <v>3487</v>
      </c>
      <c r="FB20" s="51">
        <v>1343</v>
      </c>
      <c r="FC20" s="51">
        <v>1512</v>
      </c>
      <c r="FD20" s="51">
        <f t="shared" si="0"/>
        <v>46292</v>
      </c>
      <c r="FE20" s="51">
        <f t="shared" si="1"/>
        <v>46478</v>
      </c>
      <c r="FF20" s="52">
        <f t="shared" si="17"/>
        <v>92770</v>
      </c>
      <c r="FG20" s="509" t="s">
        <v>51</v>
      </c>
      <c r="FH20" s="509"/>
    </row>
    <row r="21" spans="1:165" ht="20.25">
      <c r="A21" s="582" t="s">
        <v>65</v>
      </c>
      <c r="B21" s="582"/>
      <c r="C21" s="51">
        <v>5703</v>
      </c>
      <c r="D21" s="51">
        <v>2631</v>
      </c>
      <c r="E21" s="51">
        <v>3690</v>
      </c>
      <c r="F21" s="51">
        <v>1692</v>
      </c>
      <c r="G21" s="51">
        <v>7484</v>
      </c>
      <c r="H21" s="51">
        <v>2485</v>
      </c>
      <c r="I21" s="51">
        <v>626</v>
      </c>
      <c r="J21" s="51">
        <v>405</v>
      </c>
      <c r="K21" s="51">
        <v>304</v>
      </c>
      <c r="L21" s="51">
        <v>150</v>
      </c>
      <c r="M21" s="51">
        <v>155</v>
      </c>
      <c r="N21" s="51">
        <v>111</v>
      </c>
      <c r="O21" s="51">
        <v>177</v>
      </c>
      <c r="P21" s="51">
        <v>73</v>
      </c>
      <c r="Q21" s="51">
        <v>140</v>
      </c>
      <c r="R21" s="51">
        <v>88</v>
      </c>
      <c r="S21" s="51">
        <v>4058</v>
      </c>
      <c r="T21" s="51">
        <v>2443</v>
      </c>
      <c r="U21" s="51">
        <v>1395</v>
      </c>
      <c r="V21" s="51">
        <v>300</v>
      </c>
      <c r="W21" s="51">
        <f t="shared" si="2"/>
        <v>23732</v>
      </c>
      <c r="X21" s="51">
        <f t="shared" si="3"/>
        <v>10378</v>
      </c>
      <c r="Y21" s="52">
        <f t="shared" si="4"/>
        <v>34110</v>
      </c>
      <c r="Z21" s="509" t="s">
        <v>52</v>
      </c>
      <c r="AA21" s="509"/>
      <c r="AB21" s="582" t="s">
        <v>65</v>
      </c>
      <c r="AC21" s="582"/>
      <c r="AD21" s="51">
        <v>4922</v>
      </c>
      <c r="AE21" s="51">
        <v>2115</v>
      </c>
      <c r="AF21" s="51">
        <v>3019</v>
      </c>
      <c r="AG21" s="51">
        <v>1251</v>
      </c>
      <c r="AH21" s="51">
        <v>5543</v>
      </c>
      <c r="AI21" s="51">
        <v>1593</v>
      </c>
      <c r="AJ21" s="51">
        <v>507</v>
      </c>
      <c r="AK21" s="51">
        <v>321</v>
      </c>
      <c r="AL21" s="51">
        <v>234</v>
      </c>
      <c r="AM21" s="51">
        <v>113</v>
      </c>
      <c r="AN21" s="51">
        <v>121</v>
      </c>
      <c r="AO21" s="51">
        <v>78</v>
      </c>
      <c r="AP21" s="51">
        <v>149</v>
      </c>
      <c r="AQ21" s="51">
        <v>65</v>
      </c>
      <c r="AR21" s="51">
        <v>93</v>
      </c>
      <c r="AS21" s="51">
        <v>71</v>
      </c>
      <c r="AT21" s="51">
        <v>3528</v>
      </c>
      <c r="AU21" s="51">
        <v>2233</v>
      </c>
      <c r="AV21" s="51">
        <v>1155</v>
      </c>
      <c r="AW21" s="51">
        <v>233</v>
      </c>
      <c r="AX21" s="51">
        <f t="shared" si="5"/>
        <v>19271</v>
      </c>
      <c r="AY21" s="51">
        <f t="shared" si="6"/>
        <v>8073</v>
      </c>
      <c r="AZ21" s="52">
        <f t="shared" si="7"/>
        <v>27344</v>
      </c>
      <c r="BA21" s="509" t="s">
        <v>52</v>
      </c>
      <c r="BB21" s="509"/>
      <c r="BC21" s="582" t="s">
        <v>65</v>
      </c>
      <c r="BD21" s="582"/>
      <c r="BE21" s="51">
        <v>683</v>
      </c>
      <c r="BF21" s="51">
        <v>451</v>
      </c>
      <c r="BG21" s="51">
        <v>626</v>
      </c>
      <c r="BH21" s="51">
        <v>398</v>
      </c>
      <c r="BI21" s="51">
        <v>1094</v>
      </c>
      <c r="BJ21" s="51">
        <v>390</v>
      </c>
      <c r="BK21" s="51">
        <v>117</v>
      </c>
      <c r="BL21" s="51">
        <v>80</v>
      </c>
      <c r="BM21" s="51">
        <v>69</v>
      </c>
      <c r="BN21" s="51">
        <v>36</v>
      </c>
      <c r="BO21" s="51">
        <v>18</v>
      </c>
      <c r="BP21" s="51">
        <v>33</v>
      </c>
      <c r="BQ21" s="51">
        <v>25</v>
      </c>
      <c r="BR21" s="51">
        <v>7</v>
      </c>
      <c r="BS21" s="51">
        <v>36</v>
      </c>
      <c r="BT21" s="51">
        <v>17</v>
      </c>
      <c r="BU21" s="51">
        <v>388</v>
      </c>
      <c r="BV21" s="51">
        <v>103</v>
      </c>
      <c r="BW21" s="51">
        <v>185</v>
      </c>
      <c r="BX21" s="51">
        <v>52</v>
      </c>
      <c r="BY21" s="51">
        <f t="shared" si="8"/>
        <v>3241</v>
      </c>
      <c r="BZ21" s="51">
        <f t="shared" si="9"/>
        <v>1567</v>
      </c>
      <c r="CA21" s="52">
        <f t="shared" si="10"/>
        <v>4808</v>
      </c>
      <c r="CB21" s="7"/>
      <c r="CC21" s="7" t="s">
        <v>52</v>
      </c>
      <c r="CD21" s="582" t="s">
        <v>65</v>
      </c>
      <c r="CE21" s="582"/>
      <c r="CF21" s="51">
        <v>98</v>
      </c>
      <c r="CG21" s="51">
        <v>65</v>
      </c>
      <c r="CH21" s="51">
        <v>45</v>
      </c>
      <c r="CI21" s="51">
        <v>43</v>
      </c>
      <c r="CJ21" s="51">
        <v>847</v>
      </c>
      <c r="CK21" s="51">
        <v>502</v>
      </c>
      <c r="CL21" s="51">
        <v>2</v>
      </c>
      <c r="CM21" s="51">
        <v>4</v>
      </c>
      <c r="CN21" s="51">
        <v>1</v>
      </c>
      <c r="CO21" s="51">
        <v>1</v>
      </c>
      <c r="CP21" s="51">
        <v>16</v>
      </c>
      <c r="CQ21" s="51">
        <v>0</v>
      </c>
      <c r="CR21" s="51">
        <v>3</v>
      </c>
      <c r="CS21" s="51">
        <v>1</v>
      </c>
      <c r="CT21" s="51">
        <v>11</v>
      </c>
      <c r="CU21" s="51">
        <v>0</v>
      </c>
      <c r="CV21" s="51">
        <v>142</v>
      </c>
      <c r="CW21" s="51">
        <v>107</v>
      </c>
      <c r="CX21" s="51">
        <v>55</v>
      </c>
      <c r="CY21" s="51">
        <v>15</v>
      </c>
      <c r="CZ21" s="51">
        <f t="shared" si="11"/>
        <v>1220</v>
      </c>
      <c r="DA21" s="51">
        <f t="shared" si="12"/>
        <v>738</v>
      </c>
      <c r="DB21" s="52">
        <f t="shared" si="13"/>
        <v>1958</v>
      </c>
      <c r="DC21" s="509" t="s">
        <v>52</v>
      </c>
      <c r="DD21" s="509"/>
      <c r="DE21" s="582" t="s">
        <v>65</v>
      </c>
      <c r="DF21" s="582"/>
      <c r="DG21" s="51">
        <v>595</v>
      </c>
      <c r="DH21" s="51">
        <v>581</v>
      </c>
      <c r="DI21" s="51">
        <v>416</v>
      </c>
      <c r="DJ21" s="51">
        <v>380</v>
      </c>
      <c r="DK21" s="51">
        <v>545</v>
      </c>
      <c r="DL21" s="51">
        <v>334</v>
      </c>
      <c r="DM21" s="51">
        <v>31</v>
      </c>
      <c r="DN21" s="51">
        <v>80</v>
      </c>
      <c r="DO21" s="51">
        <v>33</v>
      </c>
      <c r="DP21" s="51">
        <v>51</v>
      </c>
      <c r="DQ21" s="51">
        <v>18</v>
      </c>
      <c r="DR21" s="51">
        <v>57</v>
      </c>
      <c r="DS21" s="51">
        <v>7</v>
      </c>
      <c r="DT21" s="51">
        <v>34</v>
      </c>
      <c r="DU21" s="51">
        <v>26</v>
      </c>
      <c r="DV21" s="51">
        <v>35</v>
      </c>
      <c r="DW21" s="51">
        <v>46</v>
      </c>
      <c r="DX21" s="51">
        <v>86</v>
      </c>
      <c r="DY21" s="51">
        <v>34</v>
      </c>
      <c r="DZ21" s="51">
        <v>42</v>
      </c>
      <c r="EA21" s="51">
        <v>77</v>
      </c>
      <c r="EB21" s="51">
        <v>66</v>
      </c>
      <c r="EC21" s="51">
        <f t="shared" si="14"/>
        <v>1828</v>
      </c>
      <c r="ED21" s="51">
        <f t="shared" si="15"/>
        <v>1746</v>
      </c>
      <c r="EE21" s="52">
        <f t="shared" si="16"/>
        <v>3574</v>
      </c>
      <c r="EF21" s="509" t="s">
        <v>52</v>
      </c>
      <c r="EG21" s="509"/>
      <c r="EH21" s="582" t="s">
        <v>65</v>
      </c>
      <c r="EI21" s="582"/>
      <c r="EJ21" s="51">
        <v>13557</v>
      </c>
      <c r="EK21" s="51">
        <v>11190</v>
      </c>
      <c r="EL21" s="51">
        <v>10163</v>
      </c>
      <c r="EM21" s="51">
        <v>8621</v>
      </c>
      <c r="EN21" s="51">
        <v>6763</v>
      </c>
      <c r="EO21" s="51">
        <v>7210</v>
      </c>
      <c r="EP21" s="51">
        <v>4857</v>
      </c>
      <c r="EQ21" s="51">
        <v>4880</v>
      </c>
      <c r="ER21" s="51">
        <v>1653</v>
      </c>
      <c r="ES21" s="51">
        <v>1300</v>
      </c>
      <c r="ET21" s="51">
        <v>2517</v>
      </c>
      <c r="EU21" s="51">
        <v>2899</v>
      </c>
      <c r="EV21" s="51">
        <v>1483</v>
      </c>
      <c r="EW21" s="51">
        <v>1152</v>
      </c>
      <c r="EX21" s="51">
        <v>1860</v>
      </c>
      <c r="EY21" s="51">
        <v>1329</v>
      </c>
      <c r="EZ21" s="51">
        <v>2582</v>
      </c>
      <c r="FA21" s="51">
        <v>2775</v>
      </c>
      <c r="FB21" s="51">
        <v>1959</v>
      </c>
      <c r="FC21" s="51">
        <v>1543</v>
      </c>
      <c r="FD21" s="51">
        <f t="shared" si="0"/>
        <v>47394</v>
      </c>
      <c r="FE21" s="51">
        <f t="shared" si="1"/>
        <v>42899</v>
      </c>
      <c r="FF21" s="52">
        <f t="shared" si="17"/>
        <v>90293</v>
      </c>
      <c r="FG21" s="509" t="s">
        <v>52</v>
      </c>
      <c r="FH21" s="509"/>
    </row>
    <row r="22" spans="1:165" ht="20.25">
      <c r="A22" s="582" t="s">
        <v>27</v>
      </c>
      <c r="B22" s="582"/>
      <c r="C22" s="51">
        <v>4440</v>
      </c>
      <c r="D22" s="51">
        <v>1269</v>
      </c>
      <c r="E22" s="51">
        <v>2420</v>
      </c>
      <c r="F22" s="51">
        <v>732</v>
      </c>
      <c r="G22" s="51">
        <v>4833</v>
      </c>
      <c r="H22" s="51">
        <v>1600</v>
      </c>
      <c r="I22" s="51">
        <v>594</v>
      </c>
      <c r="J22" s="51">
        <v>831</v>
      </c>
      <c r="K22" s="51">
        <v>683</v>
      </c>
      <c r="L22" s="51">
        <v>211</v>
      </c>
      <c r="M22" s="51">
        <v>99</v>
      </c>
      <c r="N22" s="51">
        <v>298</v>
      </c>
      <c r="O22" s="51">
        <v>161</v>
      </c>
      <c r="P22" s="51">
        <v>187</v>
      </c>
      <c r="Q22" s="51">
        <v>84</v>
      </c>
      <c r="R22" s="51">
        <v>156</v>
      </c>
      <c r="S22" s="51">
        <v>2565</v>
      </c>
      <c r="T22" s="51">
        <v>832</v>
      </c>
      <c r="U22" s="51">
        <v>695</v>
      </c>
      <c r="V22" s="51">
        <v>112</v>
      </c>
      <c r="W22" s="51">
        <f t="shared" si="2"/>
        <v>16574</v>
      </c>
      <c r="X22" s="51">
        <f t="shared" si="3"/>
        <v>6228</v>
      </c>
      <c r="Y22" s="52">
        <f t="shared" si="4"/>
        <v>22802</v>
      </c>
      <c r="Z22" s="509" t="s">
        <v>28</v>
      </c>
      <c r="AA22" s="509"/>
      <c r="AB22" s="582" t="s">
        <v>27</v>
      </c>
      <c r="AC22" s="582"/>
      <c r="AD22" s="51">
        <v>3484</v>
      </c>
      <c r="AE22" s="51">
        <v>1223</v>
      </c>
      <c r="AF22" s="51">
        <v>1957</v>
      </c>
      <c r="AG22" s="51">
        <v>727</v>
      </c>
      <c r="AH22" s="51">
        <v>2297</v>
      </c>
      <c r="AI22" s="51">
        <v>666</v>
      </c>
      <c r="AJ22" s="51">
        <v>154</v>
      </c>
      <c r="AK22" s="51">
        <v>118</v>
      </c>
      <c r="AL22" s="51">
        <v>130</v>
      </c>
      <c r="AM22" s="51">
        <v>57</v>
      </c>
      <c r="AN22" s="51">
        <v>95</v>
      </c>
      <c r="AO22" s="51">
        <v>171</v>
      </c>
      <c r="AP22" s="51">
        <v>161</v>
      </c>
      <c r="AQ22" s="51">
        <v>67</v>
      </c>
      <c r="AR22" s="51">
        <v>82</v>
      </c>
      <c r="AS22" s="51">
        <v>90</v>
      </c>
      <c r="AT22" s="51">
        <v>1081</v>
      </c>
      <c r="AU22" s="51">
        <v>510</v>
      </c>
      <c r="AV22" s="51">
        <v>663</v>
      </c>
      <c r="AW22" s="51">
        <v>53</v>
      </c>
      <c r="AX22" s="51">
        <f t="shared" si="5"/>
        <v>10104</v>
      </c>
      <c r="AY22" s="51">
        <f t="shared" si="6"/>
        <v>3682</v>
      </c>
      <c r="AZ22" s="52">
        <f t="shared" si="7"/>
        <v>13786</v>
      </c>
      <c r="BA22" s="509" t="s">
        <v>28</v>
      </c>
      <c r="BB22" s="509"/>
      <c r="BC22" s="582" t="s">
        <v>27</v>
      </c>
      <c r="BD22" s="582"/>
      <c r="BE22" s="51">
        <v>756</v>
      </c>
      <c r="BF22" s="51">
        <v>40</v>
      </c>
      <c r="BG22" s="51">
        <v>383</v>
      </c>
      <c r="BH22" s="51">
        <v>5</v>
      </c>
      <c r="BI22" s="51">
        <v>1388</v>
      </c>
      <c r="BJ22" s="51">
        <v>435</v>
      </c>
      <c r="BK22" s="51">
        <v>253</v>
      </c>
      <c r="BL22" s="51">
        <v>389</v>
      </c>
      <c r="BM22" s="51">
        <v>338</v>
      </c>
      <c r="BN22" s="51">
        <v>104</v>
      </c>
      <c r="BO22" s="51">
        <v>0</v>
      </c>
      <c r="BP22" s="51">
        <v>50</v>
      </c>
      <c r="BQ22" s="51">
        <v>0</v>
      </c>
      <c r="BR22" s="51">
        <v>55</v>
      </c>
      <c r="BS22" s="51">
        <v>2</v>
      </c>
      <c r="BT22" s="51">
        <v>45</v>
      </c>
      <c r="BU22" s="51">
        <v>797</v>
      </c>
      <c r="BV22" s="51">
        <v>147</v>
      </c>
      <c r="BW22" s="51">
        <v>18</v>
      </c>
      <c r="BX22" s="51">
        <v>30</v>
      </c>
      <c r="BY22" s="51">
        <f t="shared" si="8"/>
        <v>3935</v>
      </c>
      <c r="BZ22" s="51">
        <f t="shared" si="9"/>
        <v>1300</v>
      </c>
      <c r="CA22" s="52">
        <f t="shared" si="10"/>
        <v>5235</v>
      </c>
      <c r="CB22" s="7"/>
      <c r="CC22" s="7" t="s">
        <v>28</v>
      </c>
      <c r="CD22" s="582" t="s">
        <v>27</v>
      </c>
      <c r="CE22" s="582"/>
      <c r="CF22" s="51">
        <v>200</v>
      </c>
      <c r="CG22" s="51">
        <v>6</v>
      </c>
      <c r="CH22" s="51">
        <v>80</v>
      </c>
      <c r="CI22" s="51">
        <v>0</v>
      </c>
      <c r="CJ22" s="51">
        <v>1148</v>
      </c>
      <c r="CK22" s="51">
        <v>499</v>
      </c>
      <c r="CL22" s="51">
        <v>187</v>
      </c>
      <c r="CM22" s="51">
        <v>324</v>
      </c>
      <c r="CN22" s="51">
        <v>215</v>
      </c>
      <c r="CO22" s="51">
        <v>50</v>
      </c>
      <c r="CP22" s="51">
        <v>4</v>
      </c>
      <c r="CQ22" s="51">
        <v>77</v>
      </c>
      <c r="CR22" s="51">
        <v>0</v>
      </c>
      <c r="CS22" s="51">
        <v>65</v>
      </c>
      <c r="CT22" s="51">
        <v>0</v>
      </c>
      <c r="CU22" s="51">
        <v>21</v>
      </c>
      <c r="CV22" s="51">
        <v>687</v>
      </c>
      <c r="CW22" s="51">
        <v>175</v>
      </c>
      <c r="CX22" s="51">
        <v>14</v>
      </c>
      <c r="CY22" s="51">
        <v>29</v>
      </c>
      <c r="CZ22" s="51">
        <f t="shared" si="11"/>
        <v>2535</v>
      </c>
      <c r="DA22" s="51">
        <f t="shared" si="12"/>
        <v>1246</v>
      </c>
      <c r="DB22" s="52">
        <f t="shared" si="13"/>
        <v>3781</v>
      </c>
      <c r="DC22" s="509" t="s">
        <v>28</v>
      </c>
      <c r="DD22" s="509"/>
      <c r="DE22" s="582" t="s">
        <v>27</v>
      </c>
      <c r="DF22" s="582"/>
      <c r="DG22" s="51">
        <v>256</v>
      </c>
      <c r="DH22" s="51">
        <v>277</v>
      </c>
      <c r="DI22" s="51">
        <v>173</v>
      </c>
      <c r="DJ22" s="51">
        <v>189</v>
      </c>
      <c r="DK22" s="51">
        <v>295</v>
      </c>
      <c r="DL22" s="51">
        <v>196</v>
      </c>
      <c r="DM22" s="51">
        <v>28</v>
      </c>
      <c r="DN22" s="51">
        <v>20</v>
      </c>
      <c r="DO22" s="51">
        <v>46</v>
      </c>
      <c r="DP22" s="51">
        <v>20</v>
      </c>
      <c r="DQ22" s="51">
        <v>12</v>
      </c>
      <c r="DR22" s="51">
        <v>9</v>
      </c>
      <c r="DS22" s="51">
        <v>25</v>
      </c>
      <c r="DT22" s="51">
        <v>9</v>
      </c>
      <c r="DU22" s="51">
        <v>43</v>
      </c>
      <c r="DV22" s="51">
        <v>17</v>
      </c>
      <c r="DW22" s="51">
        <v>32</v>
      </c>
      <c r="DX22" s="51">
        <v>13</v>
      </c>
      <c r="DY22" s="51">
        <v>70</v>
      </c>
      <c r="DZ22" s="51">
        <v>5</v>
      </c>
      <c r="EA22" s="51">
        <v>109</v>
      </c>
      <c r="EB22" s="51">
        <v>48</v>
      </c>
      <c r="EC22" s="51">
        <f t="shared" si="14"/>
        <v>1089</v>
      </c>
      <c r="ED22" s="51">
        <f t="shared" si="15"/>
        <v>803</v>
      </c>
      <c r="EE22" s="52">
        <f t="shared" si="16"/>
        <v>1892</v>
      </c>
      <c r="EF22" s="509" t="s">
        <v>28</v>
      </c>
      <c r="EG22" s="509"/>
      <c r="EH22" s="582" t="s">
        <v>27</v>
      </c>
      <c r="EI22" s="582"/>
      <c r="EJ22" s="51">
        <v>6702</v>
      </c>
      <c r="EK22" s="51">
        <v>5262</v>
      </c>
      <c r="EL22" s="51">
        <v>5685</v>
      </c>
      <c r="EM22" s="51">
        <v>4354</v>
      </c>
      <c r="EN22" s="51">
        <v>3180</v>
      </c>
      <c r="EO22" s="51">
        <v>3240</v>
      </c>
      <c r="EP22" s="51">
        <v>2292</v>
      </c>
      <c r="EQ22" s="51">
        <v>1563</v>
      </c>
      <c r="ER22" s="51">
        <v>1738</v>
      </c>
      <c r="ES22" s="51">
        <v>1224</v>
      </c>
      <c r="ET22" s="51">
        <v>983</v>
      </c>
      <c r="EU22" s="51">
        <v>887</v>
      </c>
      <c r="EV22" s="51">
        <v>911</v>
      </c>
      <c r="EW22" s="51">
        <v>468</v>
      </c>
      <c r="EX22" s="51">
        <v>1649</v>
      </c>
      <c r="EY22" s="51">
        <v>1098</v>
      </c>
      <c r="EZ22" s="51">
        <v>1248</v>
      </c>
      <c r="FA22" s="51">
        <v>1187</v>
      </c>
      <c r="FB22" s="51">
        <v>1653</v>
      </c>
      <c r="FC22" s="51">
        <v>1303</v>
      </c>
      <c r="FD22" s="51">
        <f t="shared" si="0"/>
        <v>26041</v>
      </c>
      <c r="FE22" s="51">
        <f t="shared" si="1"/>
        <v>20586</v>
      </c>
      <c r="FF22" s="52">
        <f t="shared" si="17"/>
        <v>46627</v>
      </c>
      <c r="FG22" s="509" t="s">
        <v>28</v>
      </c>
      <c r="FH22" s="509"/>
    </row>
    <row r="23" spans="1:165" ht="20.25">
      <c r="A23" s="582" t="s">
        <v>29</v>
      </c>
      <c r="B23" s="582"/>
      <c r="C23" s="51">
        <v>6316</v>
      </c>
      <c r="D23" s="51">
        <v>1697</v>
      </c>
      <c r="E23" s="51">
        <v>3807</v>
      </c>
      <c r="F23" s="51">
        <v>768</v>
      </c>
      <c r="G23" s="51">
        <v>5891</v>
      </c>
      <c r="H23" s="51">
        <v>1669</v>
      </c>
      <c r="I23" s="51">
        <v>382</v>
      </c>
      <c r="J23" s="51">
        <v>206</v>
      </c>
      <c r="K23" s="51">
        <v>124</v>
      </c>
      <c r="L23" s="51">
        <v>74</v>
      </c>
      <c r="M23" s="51">
        <v>174</v>
      </c>
      <c r="N23" s="51">
        <v>101</v>
      </c>
      <c r="O23" s="51">
        <v>173</v>
      </c>
      <c r="P23" s="51">
        <v>35</v>
      </c>
      <c r="Q23" s="51">
        <v>273</v>
      </c>
      <c r="R23" s="51">
        <v>52</v>
      </c>
      <c r="S23" s="51">
        <v>2329</v>
      </c>
      <c r="T23" s="51">
        <v>1050</v>
      </c>
      <c r="U23" s="51">
        <v>1276</v>
      </c>
      <c r="V23" s="51">
        <v>433</v>
      </c>
      <c r="W23" s="51">
        <f t="shared" si="2"/>
        <v>20745</v>
      </c>
      <c r="X23" s="51">
        <f t="shared" si="3"/>
        <v>6085</v>
      </c>
      <c r="Y23" s="52">
        <f t="shared" si="4"/>
        <v>26830</v>
      </c>
      <c r="Z23" s="509" t="s">
        <v>30</v>
      </c>
      <c r="AA23" s="509"/>
      <c r="AB23" s="582" t="s">
        <v>29</v>
      </c>
      <c r="AC23" s="582"/>
      <c r="AD23" s="51">
        <v>5280</v>
      </c>
      <c r="AE23" s="51">
        <v>1242</v>
      </c>
      <c r="AF23" s="51">
        <v>3141</v>
      </c>
      <c r="AG23" s="51">
        <v>429</v>
      </c>
      <c r="AH23" s="51">
        <v>3597</v>
      </c>
      <c r="AI23" s="51">
        <v>904</v>
      </c>
      <c r="AJ23" s="51">
        <v>316</v>
      </c>
      <c r="AK23" s="51">
        <v>164</v>
      </c>
      <c r="AL23" s="51">
        <v>81</v>
      </c>
      <c r="AM23" s="51">
        <v>33</v>
      </c>
      <c r="AN23" s="51">
        <v>147</v>
      </c>
      <c r="AO23" s="51">
        <v>86</v>
      </c>
      <c r="AP23" s="51">
        <v>156</v>
      </c>
      <c r="AQ23" s="51">
        <v>27</v>
      </c>
      <c r="AR23" s="51">
        <v>229</v>
      </c>
      <c r="AS23" s="51">
        <v>20</v>
      </c>
      <c r="AT23" s="51">
        <v>2092</v>
      </c>
      <c r="AU23" s="51">
        <v>932</v>
      </c>
      <c r="AV23" s="51">
        <v>1050</v>
      </c>
      <c r="AW23" s="51">
        <v>349</v>
      </c>
      <c r="AX23" s="51">
        <f t="shared" si="5"/>
        <v>16089</v>
      </c>
      <c r="AY23" s="51">
        <f t="shared" si="6"/>
        <v>4186</v>
      </c>
      <c r="AZ23" s="52">
        <f t="shared" si="7"/>
        <v>20275</v>
      </c>
      <c r="BA23" s="509" t="s">
        <v>30</v>
      </c>
      <c r="BB23" s="509"/>
      <c r="BC23" s="582" t="s">
        <v>29</v>
      </c>
      <c r="BD23" s="582"/>
      <c r="BE23" s="51">
        <v>915</v>
      </c>
      <c r="BF23" s="51">
        <v>356</v>
      </c>
      <c r="BG23" s="51">
        <v>568</v>
      </c>
      <c r="BH23" s="51">
        <v>219</v>
      </c>
      <c r="BI23" s="51">
        <v>990</v>
      </c>
      <c r="BJ23" s="51">
        <v>205</v>
      </c>
      <c r="BK23" s="51">
        <v>58</v>
      </c>
      <c r="BL23" s="51">
        <v>42</v>
      </c>
      <c r="BM23" s="51">
        <v>42</v>
      </c>
      <c r="BN23" s="51">
        <v>40</v>
      </c>
      <c r="BO23" s="51">
        <v>24</v>
      </c>
      <c r="BP23" s="51">
        <v>15</v>
      </c>
      <c r="BQ23" s="51">
        <v>16</v>
      </c>
      <c r="BR23" s="51">
        <v>7</v>
      </c>
      <c r="BS23" s="51">
        <v>40</v>
      </c>
      <c r="BT23" s="51">
        <v>32</v>
      </c>
      <c r="BU23" s="51">
        <v>122</v>
      </c>
      <c r="BV23" s="51">
        <v>62</v>
      </c>
      <c r="BW23" s="51">
        <v>107</v>
      </c>
      <c r="BX23" s="51">
        <v>60</v>
      </c>
      <c r="BY23" s="51">
        <f t="shared" si="8"/>
        <v>2882</v>
      </c>
      <c r="BZ23" s="51">
        <f t="shared" si="9"/>
        <v>1038</v>
      </c>
      <c r="CA23" s="52">
        <f t="shared" si="10"/>
        <v>3920</v>
      </c>
      <c r="CB23" s="7"/>
      <c r="CC23" s="7" t="s">
        <v>30</v>
      </c>
      <c r="CD23" s="582" t="s">
        <v>29</v>
      </c>
      <c r="CE23" s="582"/>
      <c r="CF23" s="51">
        <v>121</v>
      </c>
      <c r="CG23" s="51">
        <v>99</v>
      </c>
      <c r="CH23" s="51">
        <v>98</v>
      </c>
      <c r="CI23" s="51">
        <v>120</v>
      </c>
      <c r="CJ23" s="51">
        <v>1304</v>
      </c>
      <c r="CK23" s="51">
        <v>560</v>
      </c>
      <c r="CL23" s="51">
        <v>8</v>
      </c>
      <c r="CM23" s="51">
        <v>0</v>
      </c>
      <c r="CN23" s="51">
        <v>1</v>
      </c>
      <c r="CO23" s="51">
        <v>1</v>
      </c>
      <c r="CP23" s="51">
        <v>3</v>
      </c>
      <c r="CQ23" s="51">
        <v>0</v>
      </c>
      <c r="CR23" s="51">
        <v>1</v>
      </c>
      <c r="CS23" s="51">
        <v>1</v>
      </c>
      <c r="CT23" s="51">
        <v>4</v>
      </c>
      <c r="CU23" s="51">
        <v>0</v>
      </c>
      <c r="CV23" s="51">
        <v>115</v>
      </c>
      <c r="CW23" s="51">
        <v>56</v>
      </c>
      <c r="CX23" s="51">
        <v>119</v>
      </c>
      <c r="CY23" s="51">
        <v>24</v>
      </c>
      <c r="CZ23" s="51">
        <f t="shared" si="11"/>
        <v>1774</v>
      </c>
      <c r="DA23" s="51">
        <f t="shared" si="12"/>
        <v>861</v>
      </c>
      <c r="DB23" s="52">
        <f t="shared" si="13"/>
        <v>2635</v>
      </c>
      <c r="DC23" s="509" t="s">
        <v>30</v>
      </c>
      <c r="DD23" s="509"/>
      <c r="DE23" s="582" t="s">
        <v>29</v>
      </c>
      <c r="DF23" s="582"/>
      <c r="DG23" s="51">
        <v>502</v>
      </c>
      <c r="DH23" s="51">
        <v>525</v>
      </c>
      <c r="DI23" s="51">
        <v>304</v>
      </c>
      <c r="DJ23" s="51">
        <v>278</v>
      </c>
      <c r="DK23" s="51">
        <v>453</v>
      </c>
      <c r="DL23" s="51">
        <v>266</v>
      </c>
      <c r="DM23" s="51">
        <v>20</v>
      </c>
      <c r="DN23" s="51">
        <v>32</v>
      </c>
      <c r="DO23" s="51">
        <v>75</v>
      </c>
      <c r="DP23" s="51">
        <v>37</v>
      </c>
      <c r="DQ23" s="51">
        <v>8</v>
      </c>
      <c r="DR23" s="51">
        <v>22</v>
      </c>
      <c r="DS23" s="51">
        <v>11</v>
      </c>
      <c r="DT23" s="51">
        <v>3</v>
      </c>
      <c r="DU23" s="51">
        <v>25</v>
      </c>
      <c r="DV23" s="51">
        <v>30</v>
      </c>
      <c r="DW23" s="51">
        <v>30</v>
      </c>
      <c r="DX23" s="51">
        <v>15</v>
      </c>
      <c r="DY23" s="51">
        <v>7</v>
      </c>
      <c r="DZ23" s="51">
        <v>8</v>
      </c>
      <c r="EA23" s="51">
        <v>43</v>
      </c>
      <c r="EB23" s="51">
        <v>47</v>
      </c>
      <c r="EC23" s="51">
        <f t="shared" si="14"/>
        <v>1478</v>
      </c>
      <c r="ED23" s="51">
        <f t="shared" si="15"/>
        <v>1263</v>
      </c>
      <c r="EE23" s="52">
        <f t="shared" si="16"/>
        <v>2741</v>
      </c>
      <c r="EF23" s="509" t="s">
        <v>30</v>
      </c>
      <c r="EG23" s="509"/>
      <c r="EH23" s="582" t="s">
        <v>29</v>
      </c>
      <c r="EI23" s="582"/>
      <c r="EJ23" s="51">
        <v>10402</v>
      </c>
      <c r="EK23" s="51">
        <v>7967</v>
      </c>
      <c r="EL23" s="51">
        <v>8840</v>
      </c>
      <c r="EM23" s="51">
        <v>6686</v>
      </c>
      <c r="EN23" s="51">
        <v>8180</v>
      </c>
      <c r="EO23" s="51">
        <v>5985</v>
      </c>
      <c r="EP23" s="51">
        <v>3109</v>
      </c>
      <c r="EQ23" s="51">
        <v>2887</v>
      </c>
      <c r="ER23" s="51">
        <v>1760</v>
      </c>
      <c r="ES23" s="51">
        <v>1633</v>
      </c>
      <c r="ET23" s="51">
        <v>1826</v>
      </c>
      <c r="EU23" s="51">
        <v>1942</v>
      </c>
      <c r="EV23" s="51">
        <v>962</v>
      </c>
      <c r="EW23" s="51">
        <v>499</v>
      </c>
      <c r="EX23" s="51">
        <v>2385</v>
      </c>
      <c r="EY23" s="51">
        <v>1389</v>
      </c>
      <c r="EZ23" s="51">
        <v>2517</v>
      </c>
      <c r="FA23" s="51">
        <v>1927</v>
      </c>
      <c r="FB23" s="51">
        <v>2396</v>
      </c>
      <c r="FC23" s="51">
        <v>1279</v>
      </c>
      <c r="FD23" s="51">
        <f t="shared" si="0"/>
        <v>42377</v>
      </c>
      <c r="FE23" s="51">
        <f t="shared" si="1"/>
        <v>32194</v>
      </c>
      <c r="FF23" s="52">
        <f t="shared" si="17"/>
        <v>74571</v>
      </c>
      <c r="FG23" s="509" t="s">
        <v>30</v>
      </c>
      <c r="FH23" s="509"/>
    </row>
    <row r="24" spans="1:165" ht="20.25">
      <c r="A24" s="582" t="s">
        <v>31</v>
      </c>
      <c r="B24" s="582"/>
      <c r="C24" s="51">
        <v>10010</v>
      </c>
      <c r="D24" s="51">
        <v>4404</v>
      </c>
      <c r="E24" s="51">
        <v>5802</v>
      </c>
      <c r="F24" s="51">
        <v>2435</v>
      </c>
      <c r="G24" s="51">
        <v>8160</v>
      </c>
      <c r="H24" s="51">
        <v>2904</v>
      </c>
      <c r="I24" s="51">
        <v>593</v>
      </c>
      <c r="J24" s="51">
        <v>340</v>
      </c>
      <c r="K24" s="51">
        <v>119</v>
      </c>
      <c r="L24" s="51">
        <v>92</v>
      </c>
      <c r="M24" s="51">
        <v>368</v>
      </c>
      <c r="N24" s="51">
        <v>254</v>
      </c>
      <c r="O24" s="51">
        <v>509</v>
      </c>
      <c r="P24" s="51">
        <v>122</v>
      </c>
      <c r="Q24" s="51">
        <v>259</v>
      </c>
      <c r="R24" s="51">
        <v>98</v>
      </c>
      <c r="S24" s="51">
        <v>4672</v>
      </c>
      <c r="T24" s="51">
        <v>2374</v>
      </c>
      <c r="U24" s="51">
        <v>1310</v>
      </c>
      <c r="V24" s="51">
        <v>568</v>
      </c>
      <c r="W24" s="51">
        <f t="shared" si="2"/>
        <v>31802</v>
      </c>
      <c r="X24" s="51">
        <f t="shared" si="3"/>
        <v>13591</v>
      </c>
      <c r="Y24" s="52">
        <f t="shared" si="4"/>
        <v>45393</v>
      </c>
      <c r="Z24" s="509" t="s">
        <v>32</v>
      </c>
      <c r="AA24" s="509"/>
      <c r="AB24" s="582" t="s">
        <v>31</v>
      </c>
      <c r="AC24" s="582"/>
      <c r="AD24" s="51">
        <v>8525</v>
      </c>
      <c r="AE24" s="51">
        <v>3657</v>
      </c>
      <c r="AF24" s="51">
        <v>4828</v>
      </c>
      <c r="AG24" s="51">
        <v>2038</v>
      </c>
      <c r="AH24" s="51">
        <v>4814</v>
      </c>
      <c r="AI24" s="51">
        <v>1718</v>
      </c>
      <c r="AJ24" s="51">
        <v>483</v>
      </c>
      <c r="AK24" s="51">
        <v>201</v>
      </c>
      <c r="AL24" s="51">
        <v>83</v>
      </c>
      <c r="AM24" s="51">
        <v>46</v>
      </c>
      <c r="AN24" s="51">
        <v>300</v>
      </c>
      <c r="AO24" s="51">
        <v>221</v>
      </c>
      <c r="AP24" s="51">
        <v>458</v>
      </c>
      <c r="AQ24" s="51">
        <v>66</v>
      </c>
      <c r="AR24" s="51">
        <v>197</v>
      </c>
      <c r="AS24" s="51">
        <v>62</v>
      </c>
      <c r="AT24" s="51">
        <v>3895</v>
      </c>
      <c r="AU24" s="51">
        <v>2132</v>
      </c>
      <c r="AV24" s="51">
        <v>1018</v>
      </c>
      <c r="AW24" s="51">
        <v>460</v>
      </c>
      <c r="AX24" s="51">
        <f t="shared" si="5"/>
        <v>24601</v>
      </c>
      <c r="AY24" s="51">
        <f t="shared" si="6"/>
        <v>10601</v>
      </c>
      <c r="AZ24" s="52">
        <f t="shared" si="7"/>
        <v>35202</v>
      </c>
      <c r="BA24" s="509" t="s">
        <v>32</v>
      </c>
      <c r="BB24" s="509"/>
      <c r="BC24" s="582" t="s">
        <v>31</v>
      </c>
      <c r="BD24" s="582"/>
      <c r="BE24" s="51">
        <v>1330</v>
      </c>
      <c r="BF24" s="51">
        <v>645</v>
      </c>
      <c r="BG24" s="51">
        <v>850</v>
      </c>
      <c r="BH24" s="51">
        <v>321</v>
      </c>
      <c r="BI24" s="51">
        <v>1373</v>
      </c>
      <c r="BJ24" s="51">
        <v>393</v>
      </c>
      <c r="BK24" s="51">
        <v>109</v>
      </c>
      <c r="BL24" s="51">
        <v>129</v>
      </c>
      <c r="BM24" s="51">
        <v>33</v>
      </c>
      <c r="BN24" s="51">
        <v>44</v>
      </c>
      <c r="BO24" s="51">
        <v>36</v>
      </c>
      <c r="BP24" s="51">
        <v>27</v>
      </c>
      <c r="BQ24" s="51">
        <v>39</v>
      </c>
      <c r="BR24" s="51">
        <v>19</v>
      </c>
      <c r="BS24" s="51">
        <v>39</v>
      </c>
      <c r="BT24" s="51">
        <v>27</v>
      </c>
      <c r="BU24" s="51">
        <v>343</v>
      </c>
      <c r="BV24" s="51">
        <v>103</v>
      </c>
      <c r="BW24" s="51">
        <v>129</v>
      </c>
      <c r="BX24" s="51">
        <v>67</v>
      </c>
      <c r="BY24" s="51">
        <f t="shared" si="8"/>
        <v>4281</v>
      </c>
      <c r="BZ24" s="51">
        <f t="shared" si="9"/>
        <v>1775</v>
      </c>
      <c r="CA24" s="52">
        <f t="shared" si="10"/>
        <v>6056</v>
      </c>
      <c r="CB24" s="7"/>
      <c r="CC24" s="7" t="s">
        <v>32</v>
      </c>
      <c r="CD24" s="582" t="s">
        <v>31</v>
      </c>
      <c r="CE24" s="582"/>
      <c r="CF24" s="51">
        <v>155</v>
      </c>
      <c r="CG24" s="51">
        <v>102</v>
      </c>
      <c r="CH24" s="51">
        <v>124</v>
      </c>
      <c r="CI24" s="51">
        <v>76</v>
      </c>
      <c r="CJ24" s="51">
        <v>1973</v>
      </c>
      <c r="CK24" s="51">
        <v>793</v>
      </c>
      <c r="CL24" s="51">
        <v>1</v>
      </c>
      <c r="CM24" s="51">
        <v>10</v>
      </c>
      <c r="CN24" s="51">
        <v>3</v>
      </c>
      <c r="CO24" s="51">
        <v>2</v>
      </c>
      <c r="CP24" s="51">
        <v>32</v>
      </c>
      <c r="CQ24" s="51">
        <v>6</v>
      </c>
      <c r="CR24" s="51">
        <v>12</v>
      </c>
      <c r="CS24" s="51">
        <v>37</v>
      </c>
      <c r="CT24" s="51">
        <v>23</v>
      </c>
      <c r="CU24" s="51">
        <v>9</v>
      </c>
      <c r="CV24" s="51">
        <v>434</v>
      </c>
      <c r="CW24" s="51">
        <v>139</v>
      </c>
      <c r="CX24" s="51">
        <v>163</v>
      </c>
      <c r="CY24" s="51">
        <v>41</v>
      </c>
      <c r="CZ24" s="51">
        <f t="shared" si="11"/>
        <v>2920</v>
      </c>
      <c r="DA24" s="51">
        <f t="shared" si="12"/>
        <v>1215</v>
      </c>
      <c r="DB24" s="52">
        <f t="shared" si="13"/>
        <v>4135</v>
      </c>
      <c r="DC24" s="509" t="s">
        <v>32</v>
      </c>
      <c r="DD24" s="509"/>
      <c r="DE24" s="582" t="s">
        <v>31</v>
      </c>
      <c r="DF24" s="582"/>
      <c r="DG24" s="51">
        <v>752</v>
      </c>
      <c r="DH24" s="51">
        <v>711</v>
      </c>
      <c r="DI24" s="51">
        <v>442</v>
      </c>
      <c r="DJ24" s="51">
        <v>458</v>
      </c>
      <c r="DK24" s="51">
        <v>514</v>
      </c>
      <c r="DL24" s="51">
        <v>448</v>
      </c>
      <c r="DM24" s="51">
        <v>140</v>
      </c>
      <c r="DN24" s="51">
        <v>86</v>
      </c>
      <c r="DO24" s="51">
        <v>57</v>
      </c>
      <c r="DP24" s="51">
        <v>21</v>
      </c>
      <c r="DQ24" s="51">
        <v>17</v>
      </c>
      <c r="DR24" s="51">
        <v>39</v>
      </c>
      <c r="DS24" s="51">
        <v>19</v>
      </c>
      <c r="DT24" s="51">
        <v>8</v>
      </c>
      <c r="DU24" s="51">
        <v>11</v>
      </c>
      <c r="DV24" s="51">
        <v>19</v>
      </c>
      <c r="DW24" s="51">
        <v>50</v>
      </c>
      <c r="DX24" s="51">
        <v>32</v>
      </c>
      <c r="DY24" s="51">
        <v>23</v>
      </c>
      <c r="DZ24" s="51">
        <v>22</v>
      </c>
      <c r="EA24" s="51">
        <v>41</v>
      </c>
      <c r="EB24" s="51">
        <v>36</v>
      </c>
      <c r="EC24" s="51">
        <f t="shared" si="14"/>
        <v>2066</v>
      </c>
      <c r="ED24" s="51">
        <f t="shared" si="15"/>
        <v>1880</v>
      </c>
      <c r="EE24" s="52">
        <f t="shared" si="16"/>
        <v>3946</v>
      </c>
      <c r="EF24" s="509" t="s">
        <v>32</v>
      </c>
      <c r="EG24" s="509"/>
      <c r="EH24" s="582" t="s">
        <v>31</v>
      </c>
      <c r="EI24" s="582"/>
      <c r="EJ24" s="51">
        <v>19192</v>
      </c>
      <c r="EK24" s="51">
        <v>15011</v>
      </c>
      <c r="EL24" s="51">
        <v>15772</v>
      </c>
      <c r="EM24" s="51">
        <v>12363</v>
      </c>
      <c r="EN24" s="51">
        <v>14731</v>
      </c>
      <c r="EO24" s="51">
        <v>11705</v>
      </c>
      <c r="EP24" s="51">
        <v>7698</v>
      </c>
      <c r="EQ24" s="51">
        <v>7171</v>
      </c>
      <c r="ER24" s="51">
        <v>1759</v>
      </c>
      <c r="ES24" s="51">
        <v>1802</v>
      </c>
      <c r="ET24" s="51">
        <v>3871</v>
      </c>
      <c r="EU24" s="51">
        <v>4337</v>
      </c>
      <c r="EV24" s="51">
        <v>3192</v>
      </c>
      <c r="EW24" s="51">
        <v>2027</v>
      </c>
      <c r="EX24" s="51">
        <v>2668</v>
      </c>
      <c r="EY24" s="51">
        <v>2011</v>
      </c>
      <c r="EZ24" s="51">
        <v>6312</v>
      </c>
      <c r="FA24" s="51">
        <v>5078</v>
      </c>
      <c r="FB24" s="51">
        <v>3712</v>
      </c>
      <c r="FC24" s="51">
        <v>2152</v>
      </c>
      <c r="FD24" s="51">
        <f t="shared" si="0"/>
        <v>78907</v>
      </c>
      <c r="FE24" s="51">
        <f t="shared" si="1"/>
        <v>63657</v>
      </c>
      <c r="FF24" s="52">
        <f t="shared" si="17"/>
        <v>142564</v>
      </c>
      <c r="FG24" s="509" t="s">
        <v>32</v>
      </c>
      <c r="FH24" s="509"/>
    </row>
    <row r="25" spans="1:165" ht="20.25">
      <c r="A25" s="582" t="s">
        <v>33</v>
      </c>
      <c r="B25" s="582"/>
      <c r="C25" s="51">
        <v>4294</v>
      </c>
      <c r="D25" s="51">
        <v>1944</v>
      </c>
      <c r="E25" s="51">
        <v>2302</v>
      </c>
      <c r="F25" s="51">
        <v>1500</v>
      </c>
      <c r="G25" s="51">
        <v>2547</v>
      </c>
      <c r="H25" s="51">
        <v>803</v>
      </c>
      <c r="I25" s="51">
        <v>187</v>
      </c>
      <c r="J25" s="51">
        <v>63</v>
      </c>
      <c r="K25" s="51">
        <v>106</v>
      </c>
      <c r="L25" s="51">
        <v>42</v>
      </c>
      <c r="M25" s="51">
        <v>97</v>
      </c>
      <c r="N25" s="51">
        <v>27</v>
      </c>
      <c r="O25" s="51">
        <v>101</v>
      </c>
      <c r="P25" s="51">
        <v>39</v>
      </c>
      <c r="Q25" s="51">
        <v>94</v>
      </c>
      <c r="R25" s="51">
        <v>43</v>
      </c>
      <c r="S25" s="51">
        <v>1279</v>
      </c>
      <c r="T25" s="51">
        <v>795</v>
      </c>
      <c r="U25" s="51">
        <v>485</v>
      </c>
      <c r="V25" s="51">
        <v>485</v>
      </c>
      <c r="W25" s="51">
        <f t="shared" si="2"/>
        <v>11492</v>
      </c>
      <c r="X25" s="51">
        <f t="shared" si="3"/>
        <v>5741</v>
      </c>
      <c r="Y25" s="52">
        <f t="shared" si="4"/>
        <v>17233</v>
      </c>
      <c r="Z25" s="509" t="s">
        <v>34</v>
      </c>
      <c r="AA25" s="509"/>
      <c r="AB25" s="582" t="s">
        <v>33</v>
      </c>
      <c r="AC25" s="582"/>
      <c r="AD25" s="51">
        <v>3629</v>
      </c>
      <c r="AE25" s="51">
        <v>1656</v>
      </c>
      <c r="AF25" s="51">
        <v>1953</v>
      </c>
      <c r="AG25" s="51">
        <v>1194</v>
      </c>
      <c r="AH25" s="51">
        <v>1738</v>
      </c>
      <c r="AI25" s="51">
        <v>513</v>
      </c>
      <c r="AJ25" s="51">
        <v>171</v>
      </c>
      <c r="AK25" s="51">
        <v>38</v>
      </c>
      <c r="AL25" s="51">
        <v>91</v>
      </c>
      <c r="AM25" s="51">
        <v>30</v>
      </c>
      <c r="AN25" s="51">
        <v>89</v>
      </c>
      <c r="AO25" s="51">
        <v>23</v>
      </c>
      <c r="AP25" s="51">
        <v>94</v>
      </c>
      <c r="AQ25" s="51">
        <v>35</v>
      </c>
      <c r="AR25" s="51">
        <v>88</v>
      </c>
      <c r="AS25" s="51">
        <v>36</v>
      </c>
      <c r="AT25" s="51">
        <v>1210</v>
      </c>
      <c r="AU25" s="51">
        <v>758</v>
      </c>
      <c r="AV25" s="51">
        <v>451</v>
      </c>
      <c r="AW25" s="51">
        <v>454</v>
      </c>
      <c r="AX25" s="51">
        <f t="shared" si="5"/>
        <v>9514</v>
      </c>
      <c r="AY25" s="51">
        <f t="shared" si="6"/>
        <v>4737</v>
      </c>
      <c r="AZ25" s="52">
        <f t="shared" si="7"/>
        <v>14251</v>
      </c>
      <c r="BA25" s="509" t="s">
        <v>34</v>
      </c>
      <c r="BB25" s="509"/>
      <c r="BC25" s="582" t="s">
        <v>33</v>
      </c>
      <c r="BD25" s="582"/>
      <c r="BE25" s="51">
        <v>590</v>
      </c>
      <c r="BF25" s="51">
        <v>253</v>
      </c>
      <c r="BG25" s="51">
        <v>333</v>
      </c>
      <c r="BH25" s="51">
        <v>185</v>
      </c>
      <c r="BI25" s="51">
        <v>463</v>
      </c>
      <c r="BJ25" s="51">
        <v>113</v>
      </c>
      <c r="BK25" s="51">
        <v>16</v>
      </c>
      <c r="BL25" s="51">
        <v>24</v>
      </c>
      <c r="BM25" s="51">
        <v>15</v>
      </c>
      <c r="BN25" s="51">
        <v>11</v>
      </c>
      <c r="BO25" s="51">
        <v>8</v>
      </c>
      <c r="BP25" s="51">
        <v>4</v>
      </c>
      <c r="BQ25" s="51">
        <v>7</v>
      </c>
      <c r="BR25" s="51">
        <v>4</v>
      </c>
      <c r="BS25" s="51">
        <v>6</v>
      </c>
      <c r="BT25" s="51">
        <v>7</v>
      </c>
      <c r="BU25" s="51">
        <v>51</v>
      </c>
      <c r="BV25" s="51">
        <v>17</v>
      </c>
      <c r="BW25" s="51">
        <v>34</v>
      </c>
      <c r="BX25" s="51">
        <v>3</v>
      </c>
      <c r="BY25" s="51">
        <f t="shared" si="8"/>
        <v>1523</v>
      </c>
      <c r="BZ25" s="51">
        <f t="shared" si="9"/>
        <v>621</v>
      </c>
      <c r="CA25" s="52">
        <f t="shared" si="10"/>
        <v>2144</v>
      </c>
      <c r="CB25" s="7"/>
      <c r="CC25" s="7" t="s">
        <v>34</v>
      </c>
      <c r="CD25" s="582" t="s">
        <v>33</v>
      </c>
      <c r="CE25" s="582"/>
      <c r="CF25" s="51">
        <v>75</v>
      </c>
      <c r="CG25" s="51">
        <v>35</v>
      </c>
      <c r="CH25" s="51">
        <v>16</v>
      </c>
      <c r="CI25" s="51">
        <v>121</v>
      </c>
      <c r="CJ25" s="51">
        <v>346</v>
      </c>
      <c r="CK25" s="51">
        <v>177</v>
      </c>
      <c r="CL25" s="51">
        <v>0</v>
      </c>
      <c r="CM25" s="51">
        <v>1</v>
      </c>
      <c r="CN25" s="51">
        <v>0</v>
      </c>
      <c r="CO25" s="51">
        <v>1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18</v>
      </c>
      <c r="CW25" s="51">
        <v>20</v>
      </c>
      <c r="CX25" s="51">
        <v>0</v>
      </c>
      <c r="CY25" s="51">
        <v>28</v>
      </c>
      <c r="CZ25" s="51">
        <f t="shared" si="11"/>
        <v>455</v>
      </c>
      <c r="DA25" s="51">
        <f t="shared" si="12"/>
        <v>383</v>
      </c>
      <c r="DB25" s="52">
        <f t="shared" si="13"/>
        <v>838</v>
      </c>
      <c r="DC25" s="509" t="s">
        <v>34</v>
      </c>
      <c r="DD25" s="509"/>
      <c r="DE25" s="582" t="s">
        <v>33</v>
      </c>
      <c r="DF25" s="582"/>
      <c r="DG25" s="51">
        <v>495</v>
      </c>
      <c r="DH25" s="51">
        <v>412</v>
      </c>
      <c r="DI25" s="51">
        <v>289</v>
      </c>
      <c r="DJ25" s="51">
        <v>201</v>
      </c>
      <c r="DK25" s="51">
        <v>421</v>
      </c>
      <c r="DL25" s="51">
        <v>391</v>
      </c>
      <c r="DM25" s="51">
        <v>20</v>
      </c>
      <c r="DN25" s="51">
        <v>12</v>
      </c>
      <c r="DO25" s="51">
        <v>6</v>
      </c>
      <c r="DP25" s="51">
        <v>9</v>
      </c>
      <c r="DQ25" s="51">
        <v>1</v>
      </c>
      <c r="DR25" s="51">
        <v>3</v>
      </c>
      <c r="DS25" s="51">
        <v>7</v>
      </c>
      <c r="DT25" s="51">
        <v>6</v>
      </c>
      <c r="DU25" s="51">
        <v>4</v>
      </c>
      <c r="DV25" s="51">
        <v>6</v>
      </c>
      <c r="DW25" s="51">
        <v>8</v>
      </c>
      <c r="DX25" s="51">
        <v>4</v>
      </c>
      <c r="DY25" s="51">
        <v>7</v>
      </c>
      <c r="DZ25" s="51">
        <v>13</v>
      </c>
      <c r="EA25" s="51">
        <v>8</v>
      </c>
      <c r="EB25" s="51">
        <v>17</v>
      </c>
      <c r="EC25" s="51">
        <f t="shared" si="14"/>
        <v>1266</v>
      </c>
      <c r="ED25" s="51">
        <f t="shared" si="15"/>
        <v>1074</v>
      </c>
      <c r="EE25" s="52">
        <f t="shared" si="16"/>
        <v>2340</v>
      </c>
      <c r="EF25" s="509" t="s">
        <v>34</v>
      </c>
      <c r="EG25" s="509"/>
      <c r="EH25" s="582" t="s">
        <v>33</v>
      </c>
      <c r="EI25" s="582"/>
      <c r="EJ25" s="51">
        <v>8022</v>
      </c>
      <c r="EK25" s="51">
        <v>6159</v>
      </c>
      <c r="EL25" s="51">
        <v>7325</v>
      </c>
      <c r="EM25" s="51">
        <v>3409</v>
      </c>
      <c r="EN25" s="51">
        <v>4523</v>
      </c>
      <c r="EO25" s="51">
        <v>4531</v>
      </c>
      <c r="EP25" s="51">
        <v>2824</v>
      </c>
      <c r="EQ25" s="51">
        <v>1788</v>
      </c>
      <c r="ER25" s="51">
        <v>2395</v>
      </c>
      <c r="ES25" s="51">
        <v>2333</v>
      </c>
      <c r="ET25" s="51">
        <v>716</v>
      </c>
      <c r="EU25" s="51">
        <v>829</v>
      </c>
      <c r="EV25" s="51">
        <v>1040</v>
      </c>
      <c r="EW25" s="51">
        <v>405</v>
      </c>
      <c r="EX25" s="51">
        <v>1405</v>
      </c>
      <c r="EY25" s="51">
        <v>1682</v>
      </c>
      <c r="EZ25" s="51">
        <v>1346</v>
      </c>
      <c r="FA25" s="51">
        <v>1276</v>
      </c>
      <c r="FB25" s="51">
        <v>1183</v>
      </c>
      <c r="FC25" s="51">
        <v>1185</v>
      </c>
      <c r="FD25" s="51">
        <f t="shared" si="0"/>
        <v>30779</v>
      </c>
      <c r="FE25" s="51">
        <f t="shared" si="1"/>
        <v>23597</v>
      </c>
      <c r="FF25" s="52">
        <f t="shared" si="17"/>
        <v>54376</v>
      </c>
      <c r="FG25" s="509" t="s">
        <v>34</v>
      </c>
      <c r="FH25" s="509"/>
    </row>
    <row r="26" spans="1:165" ht="20.25">
      <c r="A26" s="582" t="s">
        <v>35</v>
      </c>
      <c r="B26" s="582"/>
      <c r="C26" s="53">
        <v>18746</v>
      </c>
      <c r="D26" s="53">
        <v>11192</v>
      </c>
      <c r="E26" s="53">
        <v>10676</v>
      </c>
      <c r="F26" s="53">
        <v>5805</v>
      </c>
      <c r="G26" s="53">
        <v>10792</v>
      </c>
      <c r="H26" s="53">
        <v>3958</v>
      </c>
      <c r="I26" s="53">
        <v>1869</v>
      </c>
      <c r="J26" s="53">
        <v>1016</v>
      </c>
      <c r="K26" s="53">
        <v>618</v>
      </c>
      <c r="L26" s="53">
        <v>414</v>
      </c>
      <c r="M26" s="53">
        <v>290</v>
      </c>
      <c r="N26" s="53">
        <v>280</v>
      </c>
      <c r="O26" s="53">
        <v>962</v>
      </c>
      <c r="P26" s="53">
        <v>395</v>
      </c>
      <c r="Q26" s="53">
        <v>447</v>
      </c>
      <c r="R26" s="53">
        <v>367</v>
      </c>
      <c r="S26" s="53">
        <v>7789</v>
      </c>
      <c r="T26" s="53">
        <v>5138</v>
      </c>
      <c r="U26" s="53">
        <v>1375</v>
      </c>
      <c r="V26" s="53">
        <v>1392</v>
      </c>
      <c r="W26" s="51">
        <f t="shared" si="2"/>
        <v>53564</v>
      </c>
      <c r="X26" s="51">
        <f t="shared" si="3"/>
        <v>29957</v>
      </c>
      <c r="Y26" s="52">
        <f t="shared" si="4"/>
        <v>83521</v>
      </c>
      <c r="Z26" s="585" t="s">
        <v>53</v>
      </c>
      <c r="AA26" s="585"/>
      <c r="AB26" s="584" t="s">
        <v>35</v>
      </c>
      <c r="AC26" s="584"/>
      <c r="AD26" s="51">
        <v>14193</v>
      </c>
      <c r="AE26" s="51">
        <v>8029</v>
      </c>
      <c r="AF26" s="51">
        <v>7934</v>
      </c>
      <c r="AG26" s="51">
        <v>4176</v>
      </c>
      <c r="AH26" s="51">
        <v>8293</v>
      </c>
      <c r="AI26" s="51">
        <v>2493</v>
      </c>
      <c r="AJ26" s="51">
        <v>1092</v>
      </c>
      <c r="AK26" s="51">
        <v>542</v>
      </c>
      <c r="AL26" s="51">
        <v>399</v>
      </c>
      <c r="AM26" s="51">
        <v>220</v>
      </c>
      <c r="AN26" s="51">
        <v>182</v>
      </c>
      <c r="AO26" s="51">
        <v>166</v>
      </c>
      <c r="AP26" s="51">
        <v>603</v>
      </c>
      <c r="AQ26" s="51">
        <v>270</v>
      </c>
      <c r="AR26" s="51">
        <v>279</v>
      </c>
      <c r="AS26" s="51">
        <v>229</v>
      </c>
      <c r="AT26" s="51">
        <v>6531</v>
      </c>
      <c r="AU26" s="51">
        <v>4109</v>
      </c>
      <c r="AV26" s="51">
        <v>941</v>
      </c>
      <c r="AW26" s="51">
        <v>781</v>
      </c>
      <c r="AX26" s="51">
        <f t="shared" si="5"/>
        <v>40447</v>
      </c>
      <c r="AY26" s="51">
        <f t="shared" si="6"/>
        <v>21015</v>
      </c>
      <c r="AZ26" s="52">
        <f t="shared" si="7"/>
        <v>61462</v>
      </c>
      <c r="BA26" s="548" t="s">
        <v>53</v>
      </c>
      <c r="BB26" s="548"/>
      <c r="BC26" s="584" t="s">
        <v>35</v>
      </c>
      <c r="BD26" s="584"/>
      <c r="BE26" s="51">
        <v>3025</v>
      </c>
      <c r="BF26" s="51">
        <v>1962</v>
      </c>
      <c r="BG26" s="51">
        <v>1684</v>
      </c>
      <c r="BH26" s="51">
        <v>949</v>
      </c>
      <c r="BI26" s="51">
        <v>1341</v>
      </c>
      <c r="BJ26" s="51">
        <v>873</v>
      </c>
      <c r="BK26" s="51">
        <v>274</v>
      </c>
      <c r="BL26" s="51">
        <v>157</v>
      </c>
      <c r="BM26" s="51">
        <v>107</v>
      </c>
      <c r="BN26" s="51">
        <v>95</v>
      </c>
      <c r="BO26" s="51">
        <v>19</v>
      </c>
      <c r="BP26" s="51">
        <v>22</v>
      </c>
      <c r="BQ26" s="51">
        <v>146</v>
      </c>
      <c r="BR26" s="51">
        <v>44</v>
      </c>
      <c r="BS26" s="51">
        <v>38</v>
      </c>
      <c r="BT26" s="51">
        <v>76</v>
      </c>
      <c r="BU26" s="51">
        <v>404</v>
      </c>
      <c r="BV26" s="51">
        <v>157</v>
      </c>
      <c r="BW26" s="51">
        <v>181</v>
      </c>
      <c r="BX26" s="51">
        <v>81</v>
      </c>
      <c r="BY26" s="51">
        <f t="shared" si="8"/>
        <v>7219</v>
      </c>
      <c r="BZ26" s="51">
        <f t="shared" si="9"/>
        <v>4416</v>
      </c>
      <c r="CA26" s="52">
        <f t="shared" si="10"/>
        <v>11635</v>
      </c>
      <c r="CB26" s="10"/>
      <c r="CC26" s="212" t="s">
        <v>53</v>
      </c>
      <c r="CD26" s="584" t="s">
        <v>35</v>
      </c>
      <c r="CE26" s="584"/>
      <c r="CF26" s="51">
        <v>1528</v>
      </c>
      <c r="CG26" s="51">
        <v>1201</v>
      </c>
      <c r="CH26" s="51">
        <v>1058</v>
      </c>
      <c r="CI26" s="51">
        <v>680</v>
      </c>
      <c r="CJ26" s="51">
        <v>1158</v>
      </c>
      <c r="CK26" s="51">
        <v>592</v>
      </c>
      <c r="CL26" s="51">
        <v>503</v>
      </c>
      <c r="CM26" s="51">
        <v>317</v>
      </c>
      <c r="CN26" s="51">
        <v>112</v>
      </c>
      <c r="CO26" s="51">
        <v>99</v>
      </c>
      <c r="CP26" s="51">
        <v>89</v>
      </c>
      <c r="CQ26" s="51">
        <v>92</v>
      </c>
      <c r="CR26" s="51">
        <v>213</v>
      </c>
      <c r="CS26" s="51">
        <v>81</v>
      </c>
      <c r="CT26" s="51">
        <v>130</v>
      </c>
      <c r="CU26" s="51">
        <v>62</v>
      </c>
      <c r="CV26" s="51">
        <v>854</v>
      </c>
      <c r="CW26" s="51">
        <v>872</v>
      </c>
      <c r="CX26" s="51">
        <v>253</v>
      </c>
      <c r="CY26" s="51">
        <v>530</v>
      </c>
      <c r="CZ26" s="51">
        <f t="shared" si="11"/>
        <v>5898</v>
      </c>
      <c r="DA26" s="51">
        <f t="shared" si="12"/>
        <v>4526</v>
      </c>
      <c r="DB26" s="52">
        <f t="shared" si="13"/>
        <v>10424</v>
      </c>
      <c r="DC26" s="548" t="s">
        <v>53</v>
      </c>
      <c r="DD26" s="548"/>
      <c r="DE26" s="584" t="s">
        <v>35</v>
      </c>
      <c r="DF26" s="584"/>
      <c r="DG26" s="51">
        <v>1098</v>
      </c>
      <c r="DH26" s="51">
        <v>1628</v>
      </c>
      <c r="DI26" s="51">
        <v>702</v>
      </c>
      <c r="DJ26" s="51">
        <v>842</v>
      </c>
      <c r="DK26" s="51">
        <v>939</v>
      </c>
      <c r="DL26" s="51">
        <v>653</v>
      </c>
      <c r="DM26" s="51">
        <v>92</v>
      </c>
      <c r="DN26" s="51">
        <v>94</v>
      </c>
      <c r="DO26" s="51">
        <v>40</v>
      </c>
      <c r="DP26" s="51">
        <v>53</v>
      </c>
      <c r="DQ26" s="51">
        <v>5</v>
      </c>
      <c r="DR26" s="51">
        <v>17</v>
      </c>
      <c r="DS26" s="51">
        <v>35</v>
      </c>
      <c r="DT26" s="51">
        <v>36</v>
      </c>
      <c r="DU26" s="51">
        <v>27</v>
      </c>
      <c r="DV26" s="51">
        <v>35</v>
      </c>
      <c r="DW26" s="51">
        <v>4</v>
      </c>
      <c r="DX26" s="51">
        <v>26</v>
      </c>
      <c r="DY26" s="51">
        <v>86</v>
      </c>
      <c r="DZ26" s="51">
        <v>40</v>
      </c>
      <c r="EA26" s="51">
        <v>52</v>
      </c>
      <c r="EB26" s="51">
        <v>76</v>
      </c>
      <c r="EC26" s="53">
        <f t="shared" si="14"/>
        <v>3080</v>
      </c>
      <c r="ED26" s="53">
        <f t="shared" si="15"/>
        <v>3500</v>
      </c>
      <c r="EE26" s="52">
        <f t="shared" si="16"/>
        <v>6580</v>
      </c>
      <c r="EF26" s="548" t="s">
        <v>53</v>
      </c>
      <c r="EG26" s="548"/>
      <c r="EH26" s="584" t="s">
        <v>35</v>
      </c>
      <c r="EI26" s="584"/>
      <c r="EJ26" s="51">
        <v>22768</v>
      </c>
      <c r="EK26" s="51">
        <v>19071</v>
      </c>
      <c r="EL26" s="51">
        <v>19508</v>
      </c>
      <c r="EM26" s="51">
        <v>15541</v>
      </c>
      <c r="EN26" s="51">
        <v>13035</v>
      </c>
      <c r="EO26" s="51">
        <v>13359</v>
      </c>
      <c r="EP26" s="51">
        <v>8896</v>
      </c>
      <c r="EQ26" s="51">
        <v>8090</v>
      </c>
      <c r="ER26" s="51">
        <v>2924</v>
      </c>
      <c r="ES26" s="51">
        <v>4141</v>
      </c>
      <c r="ET26" s="51">
        <v>2566</v>
      </c>
      <c r="EU26" s="51">
        <v>3061</v>
      </c>
      <c r="EV26" s="51">
        <v>4181</v>
      </c>
      <c r="EW26" s="51">
        <v>2650</v>
      </c>
      <c r="EX26" s="51">
        <v>1919</v>
      </c>
      <c r="EY26" s="51">
        <v>3102</v>
      </c>
      <c r="EZ26" s="51">
        <v>5733</v>
      </c>
      <c r="FA26" s="51">
        <v>5624</v>
      </c>
      <c r="FB26" s="51">
        <v>1705</v>
      </c>
      <c r="FC26" s="51">
        <v>2711</v>
      </c>
      <c r="FD26" s="51">
        <f t="shared" si="0"/>
        <v>83235</v>
      </c>
      <c r="FE26" s="51">
        <f t="shared" si="1"/>
        <v>77350</v>
      </c>
      <c r="FF26" s="52">
        <f t="shared" si="17"/>
        <v>160585</v>
      </c>
      <c r="FG26" s="548" t="s">
        <v>53</v>
      </c>
      <c r="FH26" s="548"/>
    </row>
    <row r="27" spans="1:165" ht="20.25">
      <c r="A27" s="558" t="s">
        <v>8</v>
      </c>
      <c r="B27" s="558"/>
      <c r="C27" s="55">
        <f>SUM(C8:C26)</f>
        <v>134226</v>
      </c>
      <c r="D27" s="55">
        <f t="shared" ref="D27:Y27" si="18">SUM(D8:D26)</f>
        <v>66993</v>
      </c>
      <c r="E27" s="55">
        <f t="shared" si="18"/>
        <v>80913</v>
      </c>
      <c r="F27" s="55">
        <f t="shared" si="18"/>
        <v>37060</v>
      </c>
      <c r="G27" s="55">
        <f t="shared" si="18"/>
        <v>126364</v>
      </c>
      <c r="H27" s="55">
        <f t="shared" si="18"/>
        <v>46932</v>
      </c>
      <c r="I27" s="55">
        <f t="shared" si="18"/>
        <v>13425</v>
      </c>
      <c r="J27" s="55">
        <f t="shared" si="18"/>
        <v>7297</v>
      </c>
      <c r="K27" s="55">
        <f t="shared" si="18"/>
        <v>8387</v>
      </c>
      <c r="L27" s="55">
        <f t="shared" si="18"/>
        <v>3937</v>
      </c>
      <c r="M27" s="55">
        <f t="shared" si="18"/>
        <v>6219</v>
      </c>
      <c r="N27" s="55">
        <f t="shared" si="18"/>
        <v>5648</v>
      </c>
      <c r="O27" s="55">
        <f t="shared" si="18"/>
        <v>5040</v>
      </c>
      <c r="P27" s="55">
        <f t="shared" si="18"/>
        <v>1856</v>
      </c>
      <c r="Q27" s="55">
        <f t="shared" si="18"/>
        <v>7848</v>
      </c>
      <c r="R27" s="55">
        <f t="shared" si="18"/>
        <v>5350</v>
      </c>
      <c r="S27" s="55">
        <f t="shared" si="18"/>
        <v>57047</v>
      </c>
      <c r="T27" s="55">
        <f t="shared" si="18"/>
        <v>31773</v>
      </c>
      <c r="U27" s="55">
        <f t="shared" si="18"/>
        <v>26588</v>
      </c>
      <c r="V27" s="55">
        <f t="shared" si="18"/>
        <v>11786</v>
      </c>
      <c r="W27" s="55">
        <f t="shared" si="18"/>
        <v>466057</v>
      </c>
      <c r="X27" s="55">
        <f t="shared" si="18"/>
        <v>218632</v>
      </c>
      <c r="Y27" s="55">
        <f t="shared" si="18"/>
        <v>684689</v>
      </c>
      <c r="Z27" s="518" t="s">
        <v>456</v>
      </c>
      <c r="AA27" s="518"/>
      <c r="AB27" s="558" t="s">
        <v>8</v>
      </c>
      <c r="AC27" s="558"/>
      <c r="AD27" s="55">
        <f>SUM(AD8:AD26)</f>
        <v>108814</v>
      </c>
      <c r="AE27" s="55">
        <f t="shared" ref="AE27:AZ27" si="19">SUM(AE8:AE26)</f>
        <v>53149</v>
      </c>
      <c r="AF27" s="55">
        <f t="shared" si="19"/>
        <v>65184</v>
      </c>
      <c r="AG27" s="55">
        <f t="shared" si="19"/>
        <v>28059</v>
      </c>
      <c r="AH27" s="55">
        <f t="shared" si="19"/>
        <v>74076</v>
      </c>
      <c r="AI27" s="55">
        <f t="shared" si="19"/>
        <v>23749</v>
      </c>
      <c r="AJ27" s="55">
        <f t="shared" si="19"/>
        <v>9841</v>
      </c>
      <c r="AK27" s="55">
        <f t="shared" si="19"/>
        <v>4292</v>
      </c>
      <c r="AL27" s="55">
        <f t="shared" si="19"/>
        <v>5504</v>
      </c>
      <c r="AM27" s="55">
        <f t="shared" si="19"/>
        <v>1945</v>
      </c>
      <c r="AN27" s="55">
        <f t="shared" si="19"/>
        <v>4850</v>
      </c>
      <c r="AO27" s="55">
        <f t="shared" si="19"/>
        <v>3978</v>
      </c>
      <c r="AP27" s="55">
        <f t="shared" si="19"/>
        <v>4229</v>
      </c>
      <c r="AQ27" s="55">
        <f t="shared" si="19"/>
        <v>1294</v>
      </c>
      <c r="AR27" s="55">
        <f t="shared" si="19"/>
        <v>5896</v>
      </c>
      <c r="AS27" s="55">
        <f t="shared" si="19"/>
        <v>3354</v>
      </c>
      <c r="AT27" s="55">
        <f t="shared" si="19"/>
        <v>45211</v>
      </c>
      <c r="AU27" s="55">
        <f t="shared" si="19"/>
        <v>26664</v>
      </c>
      <c r="AV27" s="55">
        <f t="shared" si="19"/>
        <v>20850</v>
      </c>
      <c r="AW27" s="55">
        <f t="shared" si="19"/>
        <v>8647</v>
      </c>
      <c r="AX27" s="55">
        <f t="shared" si="19"/>
        <v>344455</v>
      </c>
      <c r="AY27" s="55">
        <f t="shared" si="19"/>
        <v>155131</v>
      </c>
      <c r="AZ27" s="55">
        <f t="shared" si="19"/>
        <v>499586</v>
      </c>
      <c r="BA27" s="518" t="s">
        <v>456</v>
      </c>
      <c r="BB27" s="518"/>
      <c r="BC27" s="558" t="s">
        <v>8</v>
      </c>
      <c r="BD27" s="558"/>
      <c r="BE27" s="55">
        <f>SUM(BE8:BE26)</f>
        <v>21361</v>
      </c>
      <c r="BF27" s="55">
        <f t="shared" ref="BF27:CA27" si="20">SUM(BF8:BF26)</f>
        <v>11088</v>
      </c>
      <c r="BG27" s="55">
        <f t="shared" si="20"/>
        <v>13041</v>
      </c>
      <c r="BH27" s="55">
        <f t="shared" si="20"/>
        <v>7241</v>
      </c>
      <c r="BI27" s="55">
        <f t="shared" si="20"/>
        <v>22187</v>
      </c>
      <c r="BJ27" s="55">
        <f t="shared" si="20"/>
        <v>9120</v>
      </c>
      <c r="BK27" s="55">
        <f t="shared" si="20"/>
        <v>2485</v>
      </c>
      <c r="BL27" s="55">
        <f t="shared" si="20"/>
        <v>2108</v>
      </c>
      <c r="BM27" s="55">
        <f t="shared" si="20"/>
        <v>2312</v>
      </c>
      <c r="BN27" s="55">
        <f t="shared" si="20"/>
        <v>1595</v>
      </c>
      <c r="BO27" s="55">
        <f t="shared" si="20"/>
        <v>979</v>
      </c>
      <c r="BP27" s="55">
        <f t="shared" si="20"/>
        <v>1221</v>
      </c>
      <c r="BQ27" s="55">
        <f t="shared" si="20"/>
        <v>533</v>
      </c>
      <c r="BR27" s="55">
        <f t="shared" si="20"/>
        <v>338</v>
      </c>
      <c r="BS27" s="55">
        <f t="shared" si="20"/>
        <v>1481</v>
      </c>
      <c r="BT27" s="55">
        <f t="shared" si="20"/>
        <v>1681</v>
      </c>
      <c r="BU27" s="55">
        <f t="shared" si="20"/>
        <v>5891</v>
      </c>
      <c r="BV27" s="55">
        <f t="shared" si="20"/>
        <v>2204</v>
      </c>
      <c r="BW27" s="55">
        <f t="shared" si="20"/>
        <v>2772</v>
      </c>
      <c r="BX27" s="55">
        <f t="shared" si="20"/>
        <v>1565</v>
      </c>
      <c r="BY27" s="55">
        <f t="shared" si="20"/>
        <v>73042</v>
      </c>
      <c r="BZ27" s="55">
        <f t="shared" si="20"/>
        <v>38161</v>
      </c>
      <c r="CA27" s="55">
        <f t="shared" si="20"/>
        <v>111203</v>
      </c>
      <c r="CB27" s="518" t="s">
        <v>456</v>
      </c>
      <c r="CC27" s="518"/>
      <c r="CD27" s="558" t="s">
        <v>8</v>
      </c>
      <c r="CE27" s="558"/>
      <c r="CF27" s="55">
        <f>SUM(CF8:CF26)</f>
        <v>4051</v>
      </c>
      <c r="CG27" s="55">
        <f t="shared" ref="CG27:DB27" si="21">SUM(CG8:CG26)</f>
        <v>2756</v>
      </c>
      <c r="CH27" s="55">
        <f t="shared" si="21"/>
        <v>2688</v>
      </c>
      <c r="CI27" s="55">
        <f t="shared" si="21"/>
        <v>1760</v>
      </c>
      <c r="CJ27" s="55">
        <f t="shared" si="21"/>
        <v>30101</v>
      </c>
      <c r="CK27" s="55">
        <f t="shared" si="21"/>
        <v>14063</v>
      </c>
      <c r="CL27" s="55">
        <f t="shared" si="21"/>
        <v>1099</v>
      </c>
      <c r="CM27" s="55">
        <f t="shared" si="21"/>
        <v>897</v>
      </c>
      <c r="CN27" s="55">
        <f t="shared" si="21"/>
        <v>571</v>
      </c>
      <c r="CO27" s="55">
        <f t="shared" si="21"/>
        <v>397</v>
      </c>
      <c r="CP27" s="55">
        <f t="shared" si="21"/>
        <v>390</v>
      </c>
      <c r="CQ27" s="55">
        <f t="shared" si="21"/>
        <v>449</v>
      </c>
      <c r="CR27" s="55">
        <f t="shared" si="21"/>
        <v>278</v>
      </c>
      <c r="CS27" s="55">
        <f t="shared" si="21"/>
        <v>224</v>
      </c>
      <c r="CT27" s="55">
        <f t="shared" si="21"/>
        <v>471</v>
      </c>
      <c r="CU27" s="55">
        <f t="shared" si="21"/>
        <v>315</v>
      </c>
      <c r="CV27" s="55">
        <f t="shared" si="21"/>
        <v>5945</v>
      </c>
      <c r="CW27" s="55">
        <f t="shared" si="21"/>
        <v>2905</v>
      </c>
      <c r="CX27" s="55">
        <f t="shared" si="21"/>
        <v>2966</v>
      </c>
      <c r="CY27" s="55">
        <f t="shared" si="21"/>
        <v>1574</v>
      </c>
      <c r="CZ27" s="55">
        <f t="shared" si="21"/>
        <v>48560</v>
      </c>
      <c r="DA27" s="55">
        <f t="shared" si="21"/>
        <v>25340</v>
      </c>
      <c r="DB27" s="55">
        <f t="shared" si="21"/>
        <v>73900</v>
      </c>
      <c r="DC27" s="518" t="s">
        <v>456</v>
      </c>
      <c r="DD27" s="518"/>
      <c r="DE27" s="558" t="s">
        <v>8</v>
      </c>
      <c r="DF27" s="558"/>
      <c r="DG27" s="55">
        <f>SUM(DG8:DG26)</f>
        <v>11126</v>
      </c>
      <c r="DH27" s="55">
        <f t="shared" ref="DH27:EE27" si="22">SUM(DH8:DH26)</f>
        <v>12163</v>
      </c>
      <c r="DI27" s="55">
        <f t="shared" si="22"/>
        <v>7404</v>
      </c>
      <c r="DJ27" s="55">
        <f t="shared" si="22"/>
        <v>7257</v>
      </c>
      <c r="DK27" s="55">
        <f t="shared" si="22"/>
        <v>10129</v>
      </c>
      <c r="DL27" s="55">
        <f t="shared" si="22"/>
        <v>7358</v>
      </c>
      <c r="DM27" s="55">
        <f t="shared" si="22"/>
        <v>879</v>
      </c>
      <c r="DN27" s="55">
        <f t="shared" si="22"/>
        <v>1072</v>
      </c>
      <c r="DO27" s="55">
        <f t="shared" si="22"/>
        <v>857</v>
      </c>
      <c r="DP27" s="55">
        <f t="shared" si="22"/>
        <v>931</v>
      </c>
      <c r="DQ27" s="55">
        <f t="shared" si="22"/>
        <v>382</v>
      </c>
      <c r="DR27" s="55">
        <f t="shared" si="22"/>
        <v>537</v>
      </c>
      <c r="DS27" s="55">
        <f t="shared" si="22"/>
        <v>302</v>
      </c>
      <c r="DT27" s="55">
        <f t="shared" si="22"/>
        <v>333</v>
      </c>
      <c r="DU27" s="55">
        <f t="shared" si="22"/>
        <v>688</v>
      </c>
      <c r="DV27" s="55">
        <f t="shared" si="22"/>
        <v>815</v>
      </c>
      <c r="DW27" s="55">
        <f t="shared" si="22"/>
        <v>779</v>
      </c>
      <c r="DX27" s="55">
        <f t="shared" si="22"/>
        <v>782</v>
      </c>
      <c r="DY27" s="55">
        <f t="shared" si="22"/>
        <v>691</v>
      </c>
      <c r="DZ27" s="55">
        <f t="shared" si="22"/>
        <v>374</v>
      </c>
      <c r="EA27" s="55">
        <f t="shared" si="22"/>
        <v>1313</v>
      </c>
      <c r="EB27" s="55">
        <f t="shared" si="22"/>
        <v>1205</v>
      </c>
      <c r="EC27" s="55">
        <f t="shared" si="14"/>
        <v>34550</v>
      </c>
      <c r="ED27" s="55">
        <f t="shared" si="15"/>
        <v>32827</v>
      </c>
      <c r="EE27" s="55">
        <f t="shared" si="22"/>
        <v>67377</v>
      </c>
      <c r="EF27" s="518" t="s">
        <v>456</v>
      </c>
      <c r="EG27" s="518"/>
      <c r="EH27" s="558" t="s">
        <v>8</v>
      </c>
      <c r="EI27" s="558"/>
      <c r="EJ27" s="55">
        <f>SUM(EJ8:EJ26)</f>
        <v>222023</v>
      </c>
      <c r="EK27" s="55">
        <f t="shared" ref="EK27:FF27" si="23">SUM(EK8:EK26)</f>
        <v>185362</v>
      </c>
      <c r="EL27" s="55">
        <f t="shared" si="23"/>
        <v>189943</v>
      </c>
      <c r="EM27" s="55">
        <f t="shared" si="23"/>
        <v>161050</v>
      </c>
      <c r="EN27" s="55">
        <f t="shared" si="23"/>
        <v>146283</v>
      </c>
      <c r="EO27" s="55">
        <f t="shared" si="23"/>
        <v>139421</v>
      </c>
      <c r="EP27" s="55">
        <f t="shared" si="23"/>
        <v>74223</v>
      </c>
      <c r="EQ27" s="55">
        <f t="shared" si="23"/>
        <v>75019</v>
      </c>
      <c r="ER27" s="55">
        <f t="shared" si="23"/>
        <v>40711</v>
      </c>
      <c r="ES27" s="55">
        <f t="shared" si="23"/>
        <v>41025</v>
      </c>
      <c r="ET27" s="55">
        <f t="shared" si="23"/>
        <v>34717</v>
      </c>
      <c r="EU27" s="55">
        <f t="shared" si="23"/>
        <v>41015</v>
      </c>
      <c r="EV27" s="55">
        <f t="shared" si="23"/>
        <v>27895</v>
      </c>
      <c r="EW27" s="55">
        <f t="shared" si="23"/>
        <v>18349</v>
      </c>
      <c r="EX27" s="55">
        <f t="shared" si="23"/>
        <v>40330</v>
      </c>
      <c r="EY27" s="55">
        <f t="shared" si="23"/>
        <v>35391</v>
      </c>
      <c r="EZ27" s="55">
        <f t="shared" si="23"/>
        <v>51350</v>
      </c>
      <c r="FA27" s="55">
        <f t="shared" si="23"/>
        <v>50995</v>
      </c>
      <c r="FB27" s="55">
        <f t="shared" si="23"/>
        <v>38424</v>
      </c>
      <c r="FC27" s="55">
        <f t="shared" si="23"/>
        <v>35515</v>
      </c>
      <c r="FD27" s="55">
        <f t="shared" si="23"/>
        <v>865899</v>
      </c>
      <c r="FE27" s="55">
        <f t="shared" si="23"/>
        <v>783142</v>
      </c>
      <c r="FF27" s="55">
        <f t="shared" si="23"/>
        <v>1649041</v>
      </c>
      <c r="FG27" s="518" t="s">
        <v>456</v>
      </c>
      <c r="FH27" s="518"/>
    </row>
    <row r="28" spans="1:165" ht="20.25">
      <c r="A28" s="181"/>
      <c r="B28" s="181"/>
      <c r="CD28" s="56"/>
      <c r="CE28" s="56"/>
      <c r="CF28" s="56"/>
      <c r="CG28" s="56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6"/>
      <c r="DB28" s="56"/>
      <c r="DC28" s="58"/>
      <c r="DD28" s="58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</row>
    <row r="29" spans="1:165" ht="2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I13"/>
  <sheetViews>
    <sheetView rightToLeft="1" workbookViewId="0"/>
  </sheetViews>
  <sheetFormatPr defaultRowHeight="14.25"/>
  <sheetData>
    <row r="11" spans="1:9" ht="34.5">
      <c r="A11" s="493" t="s">
        <v>161</v>
      </c>
      <c r="B11" s="493"/>
      <c r="C11" s="493"/>
      <c r="D11" s="493"/>
      <c r="E11" s="493"/>
      <c r="F11" s="493"/>
      <c r="G11" s="493"/>
      <c r="H11" s="493"/>
      <c r="I11" s="493"/>
    </row>
    <row r="13" spans="1:9" ht="20.25">
      <c r="G13" s="60" t="s">
        <v>461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1"/>
  <sheetViews>
    <sheetView rightToLeft="1" workbookViewId="0"/>
  </sheetViews>
  <sheetFormatPr defaultRowHeight="14.25"/>
  <sheetData>
    <row r="1" spans="1:26" ht="324">
      <c r="A1" s="495" t="s">
        <v>538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</row>
    <row r="2" spans="1:26" ht="409.5">
      <c r="A2" s="495" t="s">
        <v>537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</row>
    <row r="3" spans="1:26" ht="20.25">
      <c r="A3" s="519" t="s">
        <v>162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41"/>
      <c r="X3" s="41"/>
      <c r="Y3" s="497" t="s">
        <v>544</v>
      </c>
      <c r="Z3" s="497"/>
    </row>
    <row r="4" spans="1:26" ht="31.5">
      <c r="A4" s="520" t="s">
        <v>0</v>
      </c>
      <c r="B4" s="520"/>
      <c r="C4" s="524" t="s">
        <v>54</v>
      </c>
      <c r="D4" s="524"/>
      <c r="E4" s="524"/>
      <c r="F4" s="524"/>
      <c r="G4" s="524" t="s">
        <v>37</v>
      </c>
      <c r="H4" s="524"/>
      <c r="I4" s="524"/>
      <c r="J4" s="524"/>
      <c r="K4" s="524"/>
      <c r="L4" s="524"/>
      <c r="M4" s="524"/>
      <c r="N4" s="524"/>
      <c r="O4" s="524"/>
      <c r="P4" s="524"/>
      <c r="Q4" s="524" t="s">
        <v>2</v>
      </c>
      <c r="R4" s="524"/>
      <c r="S4" s="524"/>
      <c r="T4" s="524" t="s">
        <v>164</v>
      </c>
      <c r="U4" s="524"/>
      <c r="V4" s="524"/>
      <c r="W4" s="520"/>
      <c r="X4" s="520"/>
      <c r="Y4" s="520" t="s">
        <v>683</v>
      </c>
      <c r="Z4" s="520"/>
    </row>
    <row r="5" spans="1:26" ht="63">
      <c r="A5" s="521"/>
      <c r="B5" s="521"/>
      <c r="C5" s="525"/>
      <c r="D5" s="525"/>
      <c r="E5" s="525"/>
      <c r="F5" s="525"/>
      <c r="G5" s="525" t="s">
        <v>165</v>
      </c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1"/>
      <c r="X5" s="521"/>
      <c r="Y5" s="521"/>
      <c r="Z5" s="521"/>
    </row>
    <row r="6" spans="1:26" ht="47.25">
      <c r="A6" s="521"/>
      <c r="B6" s="521"/>
      <c r="C6" s="525"/>
      <c r="D6" s="525"/>
      <c r="E6" s="525"/>
      <c r="F6" s="525"/>
      <c r="G6" s="525" t="s">
        <v>57</v>
      </c>
      <c r="H6" s="525"/>
      <c r="I6" s="525"/>
      <c r="J6" s="525" t="s">
        <v>58</v>
      </c>
      <c r="K6" s="525"/>
      <c r="L6" s="525" t="s">
        <v>59</v>
      </c>
      <c r="M6" s="525"/>
      <c r="N6" s="525" t="s">
        <v>60</v>
      </c>
      <c r="O6" s="525"/>
      <c r="P6" s="525"/>
      <c r="Q6" s="525" t="s">
        <v>4</v>
      </c>
      <c r="R6" s="525"/>
      <c r="S6" s="525"/>
      <c r="T6" s="525" t="s">
        <v>41</v>
      </c>
      <c r="U6" s="525"/>
      <c r="V6" s="525"/>
      <c r="W6" s="521"/>
      <c r="X6" s="521"/>
      <c r="Y6" s="521"/>
      <c r="Z6" s="521"/>
    </row>
    <row r="7" spans="1:26" ht="47.25">
      <c r="A7" s="521"/>
      <c r="B7" s="521"/>
      <c r="C7" s="525" t="s">
        <v>166</v>
      </c>
      <c r="D7" s="525"/>
      <c r="E7" s="525"/>
      <c r="F7" s="525"/>
      <c r="G7" s="525" t="s">
        <v>61</v>
      </c>
      <c r="H7" s="525"/>
      <c r="I7" s="525"/>
      <c r="J7" s="525" t="s">
        <v>167</v>
      </c>
      <c r="K7" s="525"/>
      <c r="L7" s="525" t="s">
        <v>168</v>
      </c>
      <c r="M7" s="525"/>
      <c r="N7" s="525" t="s">
        <v>169</v>
      </c>
      <c r="O7" s="525"/>
      <c r="P7" s="525"/>
      <c r="Q7" s="525"/>
      <c r="R7" s="525"/>
      <c r="S7" s="525"/>
      <c r="T7" s="525"/>
      <c r="U7" s="525"/>
      <c r="V7" s="525"/>
      <c r="W7" s="521"/>
      <c r="X7" s="521"/>
      <c r="Y7" s="521"/>
      <c r="Z7" s="521"/>
    </row>
    <row r="8" spans="1:26" ht="20.25">
      <c r="A8" s="521"/>
      <c r="B8" s="521"/>
      <c r="C8" s="344" t="s">
        <v>5</v>
      </c>
      <c r="D8" s="344" t="s">
        <v>43</v>
      </c>
      <c r="E8" s="344" t="s">
        <v>7</v>
      </c>
      <c r="F8" s="344" t="s">
        <v>94</v>
      </c>
      <c r="G8" s="344" t="s">
        <v>5</v>
      </c>
      <c r="H8" s="344" t="s">
        <v>43</v>
      </c>
      <c r="I8" s="344" t="s">
        <v>94</v>
      </c>
      <c r="J8" s="344" t="s">
        <v>5</v>
      </c>
      <c r="K8" s="344" t="s">
        <v>43</v>
      </c>
      <c r="L8" s="344" t="s">
        <v>5</v>
      </c>
      <c r="M8" s="344" t="s">
        <v>43</v>
      </c>
      <c r="N8" s="348" t="s">
        <v>5</v>
      </c>
      <c r="O8" s="348" t="s">
        <v>43</v>
      </c>
      <c r="P8" s="348" t="s">
        <v>94</v>
      </c>
      <c r="Q8" s="344" t="s">
        <v>5</v>
      </c>
      <c r="R8" s="344" t="s">
        <v>43</v>
      </c>
      <c r="S8" s="344" t="s">
        <v>94</v>
      </c>
      <c r="T8" s="344" t="s">
        <v>5</v>
      </c>
      <c r="U8" s="344" t="s">
        <v>43</v>
      </c>
      <c r="V8" s="344" t="s">
        <v>94</v>
      </c>
      <c r="W8" s="521"/>
      <c r="X8" s="521"/>
      <c r="Y8" s="521"/>
      <c r="Z8" s="521"/>
    </row>
    <row r="9" spans="1:26" ht="44.25">
      <c r="A9" s="522"/>
      <c r="B9" s="522"/>
      <c r="C9" s="313" t="s">
        <v>9</v>
      </c>
      <c r="D9" s="313" t="s">
        <v>10</v>
      </c>
      <c r="E9" s="313" t="s">
        <v>11</v>
      </c>
      <c r="F9" s="313" t="s">
        <v>12</v>
      </c>
      <c r="G9" s="313" t="s">
        <v>9</v>
      </c>
      <c r="H9" s="313" t="s">
        <v>10</v>
      </c>
      <c r="I9" s="313" t="s">
        <v>12</v>
      </c>
      <c r="J9" s="313" t="s">
        <v>9</v>
      </c>
      <c r="K9" s="313" t="s">
        <v>10</v>
      </c>
      <c r="L9" s="313" t="s">
        <v>9</v>
      </c>
      <c r="M9" s="313" t="s">
        <v>10</v>
      </c>
      <c r="N9" s="346" t="s">
        <v>9</v>
      </c>
      <c r="O9" s="346" t="s">
        <v>10</v>
      </c>
      <c r="P9" s="346" t="s">
        <v>12</v>
      </c>
      <c r="Q9" s="313" t="s">
        <v>9</v>
      </c>
      <c r="R9" s="313" t="s">
        <v>10</v>
      </c>
      <c r="S9" s="313" t="s">
        <v>12</v>
      </c>
      <c r="T9" s="313" t="s">
        <v>9</v>
      </c>
      <c r="U9" s="313" t="s">
        <v>10</v>
      </c>
      <c r="V9" s="313" t="s">
        <v>12</v>
      </c>
      <c r="W9" s="522"/>
      <c r="X9" s="522"/>
      <c r="Y9" s="522"/>
      <c r="Z9" s="522"/>
    </row>
    <row r="10" spans="1:26" ht="20.25">
      <c r="A10" s="527" t="s">
        <v>14</v>
      </c>
      <c r="B10" s="527"/>
      <c r="C10" s="20">
        <v>229</v>
      </c>
      <c r="D10" s="20">
        <v>152</v>
      </c>
      <c r="E10" s="20">
        <v>131</v>
      </c>
      <c r="F10" s="20">
        <f>SUM(C10:E10)</f>
        <v>512</v>
      </c>
      <c r="G10" s="20">
        <v>19472</v>
      </c>
      <c r="H10" s="20">
        <v>12781</v>
      </c>
      <c r="I10" s="20">
        <f>SUM(G10:H10)</f>
        <v>32253</v>
      </c>
      <c r="J10" s="20">
        <v>5695</v>
      </c>
      <c r="K10" s="20">
        <v>4321</v>
      </c>
      <c r="L10" s="20">
        <v>3500</v>
      </c>
      <c r="M10" s="20">
        <v>2285</v>
      </c>
      <c r="N10" s="235">
        <f>SUM(J10,L10)</f>
        <v>9195</v>
      </c>
      <c r="O10" s="235">
        <f>SUM(K10,M10)</f>
        <v>6606</v>
      </c>
      <c r="P10" s="235">
        <f>SUM(N10:O10)</f>
        <v>15801</v>
      </c>
      <c r="Q10" s="4">
        <v>87386</v>
      </c>
      <c r="R10" s="4">
        <v>57539</v>
      </c>
      <c r="S10" s="20">
        <f>SUM(Q10:R10)</f>
        <v>144925</v>
      </c>
      <c r="T10" s="20">
        <v>3199</v>
      </c>
      <c r="U10" s="30">
        <v>3222</v>
      </c>
      <c r="V10" s="20">
        <f>SUM(T10:U10)</f>
        <v>6421</v>
      </c>
      <c r="Y10" s="507" t="s">
        <v>15</v>
      </c>
      <c r="Z10" s="507"/>
    </row>
    <row r="11" spans="1:26" ht="20.25">
      <c r="A11" s="527" t="s">
        <v>16</v>
      </c>
      <c r="B11" s="527"/>
      <c r="C11" s="20">
        <v>136</v>
      </c>
      <c r="D11" s="20">
        <v>116</v>
      </c>
      <c r="E11" s="20">
        <v>63</v>
      </c>
      <c r="F11" s="20">
        <f t="shared" ref="F11:F28" si="0">SUM(C11:E11)</f>
        <v>315</v>
      </c>
      <c r="G11" s="20">
        <v>11553</v>
      </c>
      <c r="H11" s="20">
        <v>9839</v>
      </c>
      <c r="I11" s="20">
        <f t="shared" ref="I11:I28" si="1">SUM(G11:H11)</f>
        <v>21392</v>
      </c>
      <c r="J11" s="20">
        <v>4021</v>
      </c>
      <c r="K11" s="20">
        <v>4244</v>
      </c>
      <c r="L11" s="20">
        <v>1492</v>
      </c>
      <c r="M11" s="20">
        <v>1871</v>
      </c>
      <c r="N11" s="235">
        <f t="shared" ref="N11:O28" si="2">SUM(J11,L11)</f>
        <v>5513</v>
      </c>
      <c r="O11" s="235">
        <f t="shared" si="2"/>
        <v>6115</v>
      </c>
      <c r="P11" s="235">
        <f t="shared" ref="P11:P29" si="3">SUM(N11:O11)</f>
        <v>11628</v>
      </c>
      <c r="Q11" s="6">
        <v>56667</v>
      </c>
      <c r="R11" s="6">
        <v>47629</v>
      </c>
      <c r="S11" s="20">
        <f t="shared" ref="S11:S28" si="4">SUM(Q11:R11)</f>
        <v>104296</v>
      </c>
      <c r="T11" s="20">
        <v>1948</v>
      </c>
      <c r="U11" s="30">
        <v>2941</v>
      </c>
      <c r="V11" s="20">
        <f t="shared" ref="V11:V28" si="5">SUM(T11:U11)</f>
        <v>4889</v>
      </c>
      <c r="Y11" s="509" t="s">
        <v>17</v>
      </c>
      <c r="Z11" s="509"/>
    </row>
    <row r="12" spans="1:26" ht="20.25">
      <c r="A12" s="527" t="s">
        <v>18</v>
      </c>
      <c r="B12" s="527"/>
      <c r="C12" s="20">
        <v>176</v>
      </c>
      <c r="D12" s="20">
        <v>144</v>
      </c>
      <c r="E12" s="20">
        <v>180</v>
      </c>
      <c r="F12" s="20">
        <f t="shared" si="0"/>
        <v>500</v>
      </c>
      <c r="G12" s="20">
        <v>16888</v>
      </c>
      <c r="H12" s="20">
        <v>14259</v>
      </c>
      <c r="I12" s="20">
        <f t="shared" si="1"/>
        <v>31147</v>
      </c>
      <c r="J12" s="20">
        <v>4900</v>
      </c>
      <c r="K12" s="20">
        <v>5174</v>
      </c>
      <c r="L12" s="20">
        <v>3425</v>
      </c>
      <c r="M12" s="20">
        <v>3279</v>
      </c>
      <c r="N12" s="235">
        <f t="shared" si="2"/>
        <v>8325</v>
      </c>
      <c r="O12" s="235">
        <f t="shared" si="2"/>
        <v>8453</v>
      </c>
      <c r="P12" s="235">
        <f t="shared" si="3"/>
        <v>16778</v>
      </c>
      <c r="Q12" s="6">
        <v>83987</v>
      </c>
      <c r="R12" s="6">
        <v>67900</v>
      </c>
      <c r="S12" s="20">
        <f t="shared" si="4"/>
        <v>151887</v>
      </c>
      <c r="T12" s="20">
        <v>5167</v>
      </c>
      <c r="U12" s="30">
        <v>5491</v>
      </c>
      <c r="V12" s="20">
        <f t="shared" si="5"/>
        <v>10658</v>
      </c>
      <c r="Y12" s="509" t="s">
        <v>19</v>
      </c>
      <c r="Z12" s="509"/>
    </row>
    <row r="13" spans="1:26" ht="57.75">
      <c r="A13" s="555" t="s">
        <v>20</v>
      </c>
      <c r="B13" s="341" t="s">
        <v>498</v>
      </c>
      <c r="C13" s="20">
        <v>103</v>
      </c>
      <c r="D13" s="20">
        <v>98</v>
      </c>
      <c r="E13" s="20">
        <v>4</v>
      </c>
      <c r="F13" s="20">
        <f t="shared" si="0"/>
        <v>205</v>
      </c>
      <c r="G13" s="20">
        <v>13388</v>
      </c>
      <c r="H13" s="20">
        <v>12935</v>
      </c>
      <c r="I13" s="20">
        <f t="shared" si="1"/>
        <v>26323</v>
      </c>
      <c r="J13" s="20">
        <v>3251</v>
      </c>
      <c r="K13" s="20">
        <v>4024</v>
      </c>
      <c r="L13" s="20">
        <v>2533</v>
      </c>
      <c r="M13" s="20">
        <v>2934</v>
      </c>
      <c r="N13" s="235">
        <f t="shared" si="2"/>
        <v>5784</v>
      </c>
      <c r="O13" s="235">
        <f t="shared" si="2"/>
        <v>6958</v>
      </c>
      <c r="P13" s="235">
        <f t="shared" si="3"/>
        <v>12742</v>
      </c>
      <c r="Q13" s="6">
        <v>63142</v>
      </c>
      <c r="R13" s="6">
        <v>59053</v>
      </c>
      <c r="S13" s="20">
        <f t="shared" si="4"/>
        <v>122195</v>
      </c>
      <c r="T13" s="20">
        <v>2156</v>
      </c>
      <c r="U13" s="20">
        <v>5344</v>
      </c>
      <c r="V13" s="20">
        <f t="shared" si="5"/>
        <v>7500</v>
      </c>
      <c r="W13" s="61"/>
      <c r="X13" s="342" t="s">
        <v>170</v>
      </c>
      <c r="Y13" s="340" t="s">
        <v>44</v>
      </c>
      <c r="Z13" s="513" t="s">
        <v>21</v>
      </c>
    </row>
    <row r="14" spans="1:26" ht="20.25">
      <c r="A14" s="556"/>
      <c r="B14" s="341" t="s">
        <v>499</v>
      </c>
      <c r="C14" s="20">
        <v>156</v>
      </c>
      <c r="D14" s="20">
        <v>110</v>
      </c>
      <c r="E14" s="20">
        <v>6</v>
      </c>
      <c r="F14" s="20">
        <f t="shared" si="0"/>
        <v>272</v>
      </c>
      <c r="G14" s="20">
        <v>24476</v>
      </c>
      <c r="H14" s="20">
        <v>20208</v>
      </c>
      <c r="I14" s="20">
        <f t="shared" si="1"/>
        <v>44684</v>
      </c>
      <c r="J14" s="20">
        <v>4818</v>
      </c>
      <c r="K14" s="20">
        <v>5371</v>
      </c>
      <c r="L14" s="20">
        <v>4072</v>
      </c>
      <c r="M14" s="20">
        <v>3920</v>
      </c>
      <c r="N14" s="235">
        <f t="shared" si="2"/>
        <v>8890</v>
      </c>
      <c r="O14" s="235">
        <f t="shared" si="2"/>
        <v>9291</v>
      </c>
      <c r="P14" s="235">
        <f t="shared" si="3"/>
        <v>18181</v>
      </c>
      <c r="Q14" s="6">
        <v>107315</v>
      </c>
      <c r="R14" s="6">
        <v>86921</v>
      </c>
      <c r="S14" s="20">
        <f t="shared" si="4"/>
        <v>194236</v>
      </c>
      <c r="T14" s="20">
        <v>2492</v>
      </c>
      <c r="U14" s="20">
        <v>5377</v>
      </c>
      <c r="V14" s="20">
        <f t="shared" si="5"/>
        <v>7869</v>
      </c>
      <c r="W14" s="61"/>
      <c r="X14" s="342" t="s">
        <v>171</v>
      </c>
      <c r="Y14" s="340" t="s">
        <v>45</v>
      </c>
      <c r="Z14" s="514"/>
    </row>
    <row r="15" spans="1:26" ht="20.25">
      <c r="A15" s="556"/>
      <c r="B15" s="341" t="s">
        <v>500</v>
      </c>
      <c r="C15" s="20">
        <v>72</v>
      </c>
      <c r="D15" s="20">
        <v>53</v>
      </c>
      <c r="E15" s="20">
        <v>0</v>
      </c>
      <c r="F15" s="20">
        <f t="shared" si="0"/>
        <v>125</v>
      </c>
      <c r="G15" s="20">
        <v>11802</v>
      </c>
      <c r="H15" s="20">
        <v>9691</v>
      </c>
      <c r="I15" s="20">
        <f t="shared" si="1"/>
        <v>21493</v>
      </c>
      <c r="J15" s="20">
        <v>1933</v>
      </c>
      <c r="K15" s="20">
        <v>2249</v>
      </c>
      <c r="L15" s="20">
        <v>1914</v>
      </c>
      <c r="M15" s="20">
        <v>1732</v>
      </c>
      <c r="N15" s="235">
        <f t="shared" si="2"/>
        <v>3847</v>
      </c>
      <c r="O15" s="235">
        <f t="shared" si="2"/>
        <v>3981</v>
      </c>
      <c r="P15" s="235">
        <f t="shared" si="3"/>
        <v>7828</v>
      </c>
      <c r="Q15" s="6">
        <v>51630</v>
      </c>
      <c r="R15" s="6">
        <v>39624</v>
      </c>
      <c r="S15" s="20">
        <f t="shared" si="4"/>
        <v>91254</v>
      </c>
      <c r="T15" s="20">
        <v>1757</v>
      </c>
      <c r="U15" s="20">
        <v>2492</v>
      </c>
      <c r="V15" s="20">
        <f t="shared" si="5"/>
        <v>4249</v>
      </c>
      <c r="W15" s="61"/>
      <c r="X15" s="342" t="s">
        <v>172</v>
      </c>
      <c r="Y15" s="340" t="s">
        <v>46</v>
      </c>
      <c r="Z15" s="514"/>
    </row>
    <row r="16" spans="1:26" ht="20.25">
      <c r="A16" s="556"/>
      <c r="B16" s="341" t="s">
        <v>457</v>
      </c>
      <c r="C16" s="20">
        <v>91</v>
      </c>
      <c r="D16" s="20">
        <v>81</v>
      </c>
      <c r="E16" s="20">
        <v>33</v>
      </c>
      <c r="F16" s="20">
        <f t="shared" si="0"/>
        <v>205</v>
      </c>
      <c r="G16" s="20">
        <v>10687</v>
      </c>
      <c r="H16" s="20">
        <v>8262</v>
      </c>
      <c r="I16" s="20">
        <f t="shared" si="1"/>
        <v>18949</v>
      </c>
      <c r="J16" s="20">
        <v>3375</v>
      </c>
      <c r="K16" s="20">
        <v>3371</v>
      </c>
      <c r="L16" s="20">
        <v>1813</v>
      </c>
      <c r="M16" s="20">
        <v>1698</v>
      </c>
      <c r="N16" s="235">
        <f t="shared" si="2"/>
        <v>5188</v>
      </c>
      <c r="O16" s="235">
        <f t="shared" si="2"/>
        <v>5069</v>
      </c>
      <c r="P16" s="235">
        <f t="shared" si="3"/>
        <v>10257</v>
      </c>
      <c r="Q16" s="6">
        <v>50253</v>
      </c>
      <c r="R16" s="6">
        <v>39359</v>
      </c>
      <c r="S16" s="20">
        <f t="shared" si="4"/>
        <v>89612</v>
      </c>
      <c r="T16" s="20">
        <v>1992</v>
      </c>
      <c r="U16" s="20">
        <v>4500</v>
      </c>
      <c r="V16" s="20">
        <f t="shared" si="5"/>
        <v>6492</v>
      </c>
      <c r="W16" s="61"/>
      <c r="X16" s="342" t="s">
        <v>173</v>
      </c>
      <c r="Y16" s="340" t="s">
        <v>47</v>
      </c>
      <c r="Z16" s="514"/>
    </row>
    <row r="17" spans="1:28" ht="20.25">
      <c r="A17" s="556"/>
      <c r="B17" s="341" t="s">
        <v>458</v>
      </c>
      <c r="C17" s="20">
        <v>125</v>
      </c>
      <c r="D17" s="20">
        <v>121</v>
      </c>
      <c r="E17" s="20">
        <v>56</v>
      </c>
      <c r="F17" s="20">
        <f t="shared" si="0"/>
        <v>302</v>
      </c>
      <c r="G17" s="20">
        <v>16616</v>
      </c>
      <c r="H17" s="20">
        <v>15075</v>
      </c>
      <c r="I17" s="20">
        <f t="shared" si="1"/>
        <v>31691</v>
      </c>
      <c r="J17" s="20">
        <v>4060</v>
      </c>
      <c r="K17" s="20">
        <v>4932</v>
      </c>
      <c r="L17" s="20">
        <v>2902</v>
      </c>
      <c r="M17" s="20">
        <v>3473</v>
      </c>
      <c r="N17" s="235">
        <f t="shared" si="2"/>
        <v>6962</v>
      </c>
      <c r="O17" s="235">
        <f t="shared" si="2"/>
        <v>8405</v>
      </c>
      <c r="P17" s="235">
        <f t="shared" si="3"/>
        <v>15367</v>
      </c>
      <c r="Q17" s="6">
        <v>82587</v>
      </c>
      <c r="R17" s="6">
        <v>71172</v>
      </c>
      <c r="S17" s="20">
        <f t="shared" si="4"/>
        <v>153759</v>
      </c>
      <c r="T17" s="20">
        <v>2345</v>
      </c>
      <c r="U17" s="20">
        <v>5626</v>
      </c>
      <c r="V17" s="20">
        <f t="shared" si="5"/>
        <v>7971</v>
      </c>
      <c r="W17" s="61"/>
      <c r="X17" s="342" t="s">
        <v>174</v>
      </c>
      <c r="Y17" s="340" t="s">
        <v>48</v>
      </c>
      <c r="Z17" s="514"/>
    </row>
    <row r="18" spans="1:28" ht="20.25">
      <c r="A18" s="557"/>
      <c r="B18" s="341" t="s">
        <v>459</v>
      </c>
      <c r="C18" s="20">
        <v>84</v>
      </c>
      <c r="D18" s="20">
        <v>74</v>
      </c>
      <c r="E18" s="20">
        <v>21</v>
      </c>
      <c r="F18" s="20">
        <f t="shared" si="0"/>
        <v>179</v>
      </c>
      <c r="G18" s="20">
        <v>10603</v>
      </c>
      <c r="H18" s="20">
        <v>9171</v>
      </c>
      <c r="I18" s="20">
        <f t="shared" si="1"/>
        <v>19774</v>
      </c>
      <c r="J18" s="20">
        <v>2418</v>
      </c>
      <c r="K18" s="20">
        <v>3087</v>
      </c>
      <c r="L18" s="20">
        <v>2035</v>
      </c>
      <c r="M18" s="20">
        <v>2060</v>
      </c>
      <c r="N18" s="235">
        <f t="shared" si="2"/>
        <v>4453</v>
      </c>
      <c r="O18" s="235">
        <f t="shared" si="2"/>
        <v>5147</v>
      </c>
      <c r="P18" s="235">
        <f t="shared" si="3"/>
        <v>9600</v>
      </c>
      <c r="Q18" s="6">
        <v>54137</v>
      </c>
      <c r="R18" s="6">
        <v>44402</v>
      </c>
      <c r="S18" s="20">
        <f t="shared" si="4"/>
        <v>98539</v>
      </c>
      <c r="T18" s="20">
        <v>2011</v>
      </c>
      <c r="U18" s="20">
        <v>3353</v>
      </c>
      <c r="V18" s="20">
        <f t="shared" si="5"/>
        <v>5364</v>
      </c>
      <c r="W18" s="61"/>
      <c r="X18" s="342" t="s">
        <v>175</v>
      </c>
      <c r="Y18" s="340" t="s">
        <v>49</v>
      </c>
      <c r="Z18" s="515"/>
    </row>
    <row r="19" spans="1:28" ht="20.25">
      <c r="A19" s="527" t="s">
        <v>483</v>
      </c>
      <c r="B19" s="527"/>
      <c r="C19" s="20">
        <v>185</v>
      </c>
      <c r="D19" s="20">
        <v>140</v>
      </c>
      <c r="E19" s="20">
        <v>52</v>
      </c>
      <c r="F19" s="20">
        <f t="shared" si="0"/>
        <v>377</v>
      </c>
      <c r="G19" s="20">
        <v>11262</v>
      </c>
      <c r="H19" s="20">
        <v>8890</v>
      </c>
      <c r="I19" s="20">
        <f t="shared" si="1"/>
        <v>20152</v>
      </c>
      <c r="J19" s="20">
        <v>2378</v>
      </c>
      <c r="K19" s="20">
        <v>2655</v>
      </c>
      <c r="L19" s="20">
        <v>1947</v>
      </c>
      <c r="M19" s="20">
        <v>1358</v>
      </c>
      <c r="N19" s="235">
        <f t="shared" si="2"/>
        <v>4325</v>
      </c>
      <c r="O19" s="235">
        <f t="shared" si="2"/>
        <v>4013</v>
      </c>
      <c r="P19" s="235">
        <f t="shared" si="3"/>
        <v>8338</v>
      </c>
      <c r="Q19" s="5">
        <v>58972</v>
      </c>
      <c r="R19" s="5">
        <v>43827</v>
      </c>
      <c r="S19" s="20">
        <f t="shared" si="4"/>
        <v>102799</v>
      </c>
      <c r="T19" s="20">
        <v>4327</v>
      </c>
      <c r="U19" s="20">
        <v>2573</v>
      </c>
      <c r="V19" s="20">
        <f t="shared" si="5"/>
        <v>6900</v>
      </c>
      <c r="W19" s="61"/>
      <c r="X19" s="342"/>
      <c r="Y19" s="509" t="s">
        <v>682</v>
      </c>
      <c r="Z19" s="509"/>
    </row>
    <row r="20" spans="1:28" ht="20.25">
      <c r="A20" s="527" t="s">
        <v>22</v>
      </c>
      <c r="B20" s="527"/>
      <c r="C20" s="20">
        <v>143</v>
      </c>
      <c r="D20" s="20">
        <v>121</v>
      </c>
      <c r="E20" s="20">
        <v>124</v>
      </c>
      <c r="F20" s="20">
        <f t="shared" si="0"/>
        <v>388</v>
      </c>
      <c r="G20" s="20">
        <v>24950</v>
      </c>
      <c r="H20" s="20">
        <v>17964</v>
      </c>
      <c r="I20" s="20">
        <f t="shared" si="1"/>
        <v>42914</v>
      </c>
      <c r="J20" s="20">
        <v>7589</v>
      </c>
      <c r="K20" s="20">
        <v>7441</v>
      </c>
      <c r="L20" s="20">
        <v>3487</v>
      </c>
      <c r="M20" s="20">
        <v>2670</v>
      </c>
      <c r="N20" s="235">
        <f t="shared" si="2"/>
        <v>11076</v>
      </c>
      <c r="O20" s="235">
        <f t="shared" si="2"/>
        <v>10111</v>
      </c>
      <c r="P20" s="235">
        <f t="shared" si="3"/>
        <v>21187</v>
      </c>
      <c r="Q20" s="6">
        <v>115730</v>
      </c>
      <c r="R20" s="6">
        <v>82638</v>
      </c>
      <c r="S20" s="20">
        <f t="shared" si="4"/>
        <v>198368</v>
      </c>
      <c r="T20" s="20">
        <v>5291</v>
      </c>
      <c r="U20" s="20">
        <v>5977</v>
      </c>
      <c r="V20" s="20">
        <f t="shared" si="5"/>
        <v>11268</v>
      </c>
      <c r="W20" s="591"/>
      <c r="X20" s="591"/>
      <c r="Y20" s="509" t="s">
        <v>50</v>
      </c>
      <c r="Z20" s="509"/>
    </row>
    <row r="21" spans="1:28" ht="20.25">
      <c r="A21" s="527" t="s">
        <v>23</v>
      </c>
      <c r="B21" s="527"/>
      <c r="C21" s="20">
        <v>119</v>
      </c>
      <c r="D21" s="20">
        <v>103</v>
      </c>
      <c r="E21" s="20">
        <v>17</v>
      </c>
      <c r="F21" s="20">
        <f t="shared" si="0"/>
        <v>239</v>
      </c>
      <c r="G21" s="20">
        <v>11746</v>
      </c>
      <c r="H21" s="20">
        <v>10887</v>
      </c>
      <c r="I21" s="20">
        <f t="shared" si="1"/>
        <v>22633</v>
      </c>
      <c r="J21" s="20">
        <v>4117</v>
      </c>
      <c r="K21" s="20">
        <v>4866</v>
      </c>
      <c r="L21" s="20">
        <v>1420</v>
      </c>
      <c r="M21" s="20">
        <v>1705</v>
      </c>
      <c r="N21" s="235">
        <f t="shared" si="2"/>
        <v>5537</v>
      </c>
      <c r="O21" s="235">
        <f t="shared" si="2"/>
        <v>6571</v>
      </c>
      <c r="P21" s="235">
        <f t="shared" si="3"/>
        <v>12108</v>
      </c>
      <c r="Q21" s="6">
        <v>59705</v>
      </c>
      <c r="R21" s="6">
        <v>53134</v>
      </c>
      <c r="S21" s="20">
        <f t="shared" si="4"/>
        <v>112839</v>
      </c>
      <c r="T21" s="20">
        <v>3144</v>
      </c>
      <c r="U21" s="20">
        <v>3675</v>
      </c>
      <c r="V21" s="20">
        <f t="shared" si="5"/>
        <v>6819</v>
      </c>
      <c r="W21" s="591"/>
      <c r="X21" s="591"/>
      <c r="Y21" s="509" t="s">
        <v>24</v>
      </c>
      <c r="Z21" s="509"/>
    </row>
    <row r="22" spans="1:28" ht="20.25">
      <c r="A22" s="527" t="s">
        <v>25</v>
      </c>
      <c r="B22" s="527"/>
      <c r="C22" s="20">
        <v>145</v>
      </c>
      <c r="D22" s="20">
        <v>119</v>
      </c>
      <c r="E22" s="20">
        <v>38</v>
      </c>
      <c r="F22" s="20">
        <f t="shared" si="0"/>
        <v>302</v>
      </c>
      <c r="G22" s="20">
        <v>14739</v>
      </c>
      <c r="H22" s="20">
        <v>13272</v>
      </c>
      <c r="I22" s="20">
        <f t="shared" si="1"/>
        <v>28011</v>
      </c>
      <c r="J22" s="20">
        <v>4492</v>
      </c>
      <c r="K22" s="20">
        <v>5247</v>
      </c>
      <c r="L22" s="20">
        <v>1813</v>
      </c>
      <c r="M22" s="20">
        <v>1926</v>
      </c>
      <c r="N22" s="235">
        <f t="shared" si="2"/>
        <v>6305</v>
      </c>
      <c r="O22" s="235">
        <f t="shared" si="2"/>
        <v>7173</v>
      </c>
      <c r="P22" s="235">
        <f t="shared" si="3"/>
        <v>13478</v>
      </c>
      <c r="Q22" s="6">
        <v>74655</v>
      </c>
      <c r="R22" s="6">
        <v>60959</v>
      </c>
      <c r="S22" s="20">
        <f t="shared" si="4"/>
        <v>135614</v>
      </c>
      <c r="T22" s="20">
        <v>3222</v>
      </c>
      <c r="U22" s="20">
        <v>4902</v>
      </c>
      <c r="V22" s="20">
        <f t="shared" si="5"/>
        <v>8124</v>
      </c>
      <c r="W22" s="591"/>
      <c r="X22" s="591"/>
      <c r="Y22" s="509" t="s">
        <v>51</v>
      </c>
      <c r="Z22" s="509"/>
    </row>
    <row r="23" spans="1:28" ht="20.25">
      <c r="A23" s="527" t="s">
        <v>65</v>
      </c>
      <c r="B23" s="527"/>
      <c r="C23" s="20">
        <v>122</v>
      </c>
      <c r="D23" s="20">
        <v>111</v>
      </c>
      <c r="E23" s="20">
        <v>55</v>
      </c>
      <c r="F23" s="20">
        <f t="shared" si="0"/>
        <v>288</v>
      </c>
      <c r="G23" s="20">
        <v>17196</v>
      </c>
      <c r="H23" s="20">
        <v>13199</v>
      </c>
      <c r="I23" s="20">
        <f t="shared" si="1"/>
        <v>30395</v>
      </c>
      <c r="J23" s="20">
        <v>4508</v>
      </c>
      <c r="K23" s="20">
        <v>5484</v>
      </c>
      <c r="L23" s="20">
        <v>1646</v>
      </c>
      <c r="M23" s="20">
        <v>1265</v>
      </c>
      <c r="N23" s="235">
        <f t="shared" si="2"/>
        <v>6154</v>
      </c>
      <c r="O23" s="235">
        <f t="shared" si="2"/>
        <v>6749</v>
      </c>
      <c r="P23" s="235">
        <f t="shared" si="3"/>
        <v>12903</v>
      </c>
      <c r="Q23" s="6">
        <v>71015</v>
      </c>
      <c r="R23" s="6">
        <v>57159</v>
      </c>
      <c r="S23" s="20">
        <f t="shared" si="4"/>
        <v>128174</v>
      </c>
      <c r="T23" s="20">
        <v>3398</v>
      </c>
      <c r="U23" s="20">
        <v>4177</v>
      </c>
      <c r="V23" s="20">
        <f t="shared" si="5"/>
        <v>7575</v>
      </c>
      <c r="W23" s="591"/>
      <c r="X23" s="591"/>
      <c r="Y23" s="509" t="s">
        <v>52</v>
      </c>
      <c r="Z23" s="509"/>
    </row>
    <row r="24" spans="1:28" ht="20.25">
      <c r="A24" s="527" t="s">
        <v>27</v>
      </c>
      <c r="B24" s="527"/>
      <c r="C24" s="20">
        <v>61</v>
      </c>
      <c r="D24" s="20">
        <v>48</v>
      </c>
      <c r="E24" s="20">
        <v>35</v>
      </c>
      <c r="F24" s="20">
        <f t="shared" si="0"/>
        <v>144</v>
      </c>
      <c r="G24" s="20">
        <v>7846</v>
      </c>
      <c r="H24" s="20">
        <v>6384</v>
      </c>
      <c r="I24" s="20">
        <f t="shared" si="1"/>
        <v>14230</v>
      </c>
      <c r="J24" s="20">
        <v>1795</v>
      </c>
      <c r="K24" s="20">
        <v>1775</v>
      </c>
      <c r="L24" s="20">
        <v>1307</v>
      </c>
      <c r="M24" s="20">
        <v>1141</v>
      </c>
      <c r="N24" s="235">
        <f t="shared" si="2"/>
        <v>3102</v>
      </c>
      <c r="O24" s="235">
        <f t="shared" si="2"/>
        <v>2916</v>
      </c>
      <c r="P24" s="235">
        <f t="shared" si="3"/>
        <v>6018</v>
      </c>
      <c r="Q24" s="6">
        <v>40313</v>
      </c>
      <c r="R24" s="6">
        <v>28951</v>
      </c>
      <c r="S24" s="20">
        <f t="shared" si="4"/>
        <v>69264</v>
      </c>
      <c r="T24" s="20">
        <v>1227</v>
      </c>
      <c r="U24" s="20">
        <v>1372</v>
      </c>
      <c r="V24" s="20">
        <f t="shared" si="5"/>
        <v>2599</v>
      </c>
      <c r="W24" s="591"/>
      <c r="X24" s="591"/>
      <c r="Y24" s="509" t="s">
        <v>28</v>
      </c>
      <c r="Z24" s="509"/>
    </row>
    <row r="25" spans="1:28" ht="20.25">
      <c r="A25" s="527" t="s">
        <v>29</v>
      </c>
      <c r="B25" s="527"/>
      <c r="C25" s="20">
        <v>133</v>
      </c>
      <c r="D25" s="20">
        <v>101</v>
      </c>
      <c r="E25" s="20">
        <v>68</v>
      </c>
      <c r="F25" s="20">
        <f t="shared" si="0"/>
        <v>302</v>
      </c>
      <c r="G25" s="20">
        <v>15011</v>
      </c>
      <c r="H25" s="20">
        <v>10422</v>
      </c>
      <c r="I25" s="20">
        <f t="shared" si="1"/>
        <v>25433</v>
      </c>
      <c r="J25" s="20">
        <v>3626</v>
      </c>
      <c r="K25" s="20">
        <v>3312</v>
      </c>
      <c r="L25" s="20">
        <v>2392</v>
      </c>
      <c r="M25" s="20">
        <v>1632</v>
      </c>
      <c r="N25" s="235">
        <f t="shared" si="2"/>
        <v>6018</v>
      </c>
      <c r="O25" s="235">
        <f t="shared" si="2"/>
        <v>4944</v>
      </c>
      <c r="P25" s="235">
        <f t="shared" si="3"/>
        <v>10962</v>
      </c>
      <c r="Q25" s="6">
        <v>63855</v>
      </c>
      <c r="R25" s="6">
        <v>43661</v>
      </c>
      <c r="S25" s="20">
        <f t="shared" si="4"/>
        <v>107516</v>
      </c>
      <c r="T25" s="20">
        <v>2805</v>
      </c>
      <c r="U25" s="20">
        <v>3461</v>
      </c>
      <c r="V25" s="20">
        <f t="shared" si="5"/>
        <v>6266</v>
      </c>
      <c r="W25" s="591"/>
      <c r="X25" s="591"/>
      <c r="Y25" s="509" t="s">
        <v>30</v>
      </c>
      <c r="Z25" s="509"/>
    </row>
    <row r="26" spans="1:28" ht="20.25">
      <c r="A26" s="527" t="s">
        <v>31</v>
      </c>
      <c r="B26" s="527"/>
      <c r="C26" s="20">
        <v>213</v>
      </c>
      <c r="D26" s="20">
        <v>160</v>
      </c>
      <c r="E26" s="20">
        <v>189</v>
      </c>
      <c r="F26" s="20">
        <f t="shared" si="0"/>
        <v>562</v>
      </c>
      <c r="G26" s="20">
        <v>23490</v>
      </c>
      <c r="H26" s="20">
        <v>18391</v>
      </c>
      <c r="I26" s="20">
        <f t="shared" si="1"/>
        <v>41881</v>
      </c>
      <c r="J26" s="20">
        <v>8565</v>
      </c>
      <c r="K26" s="20">
        <v>8038</v>
      </c>
      <c r="L26" s="20">
        <v>2165</v>
      </c>
      <c r="M26" s="20">
        <v>1993</v>
      </c>
      <c r="N26" s="235">
        <f t="shared" si="2"/>
        <v>10730</v>
      </c>
      <c r="O26" s="235">
        <f t="shared" si="2"/>
        <v>10031</v>
      </c>
      <c r="P26" s="235">
        <f t="shared" si="3"/>
        <v>20761</v>
      </c>
      <c r="Q26" s="6">
        <v>111651</v>
      </c>
      <c r="R26" s="6">
        <v>81295</v>
      </c>
      <c r="S26" s="20">
        <f t="shared" si="4"/>
        <v>192946</v>
      </c>
      <c r="T26" s="20">
        <v>5630</v>
      </c>
      <c r="U26" s="20">
        <v>5099</v>
      </c>
      <c r="V26" s="20">
        <f t="shared" si="5"/>
        <v>10729</v>
      </c>
      <c r="W26" s="591"/>
      <c r="X26" s="591"/>
      <c r="Y26" s="509" t="s">
        <v>32</v>
      </c>
      <c r="Z26" s="509"/>
    </row>
    <row r="27" spans="1:28" ht="20.25">
      <c r="A27" s="527" t="s">
        <v>33</v>
      </c>
      <c r="B27" s="527"/>
      <c r="C27" s="20">
        <v>79</v>
      </c>
      <c r="D27" s="20">
        <v>56</v>
      </c>
      <c r="E27" s="20">
        <v>26</v>
      </c>
      <c r="F27" s="20">
        <f t="shared" si="0"/>
        <v>161</v>
      </c>
      <c r="G27" s="20">
        <v>13472</v>
      </c>
      <c r="H27" s="20">
        <v>7895</v>
      </c>
      <c r="I27" s="20">
        <f t="shared" si="1"/>
        <v>21367</v>
      </c>
      <c r="J27" s="20">
        <v>2326</v>
      </c>
      <c r="K27" s="20">
        <v>2194</v>
      </c>
      <c r="L27" s="20">
        <v>1438</v>
      </c>
      <c r="M27" s="20">
        <v>1170</v>
      </c>
      <c r="N27" s="235">
        <f t="shared" si="2"/>
        <v>3764</v>
      </c>
      <c r="O27" s="235">
        <f t="shared" si="2"/>
        <v>3364</v>
      </c>
      <c r="P27" s="235">
        <f t="shared" si="3"/>
        <v>7128</v>
      </c>
      <c r="Q27" s="6">
        <v>47611</v>
      </c>
      <c r="R27" s="6">
        <v>33483</v>
      </c>
      <c r="S27" s="20">
        <f t="shared" si="4"/>
        <v>81094</v>
      </c>
      <c r="T27" s="20">
        <v>1947</v>
      </c>
      <c r="U27" s="20">
        <v>1864</v>
      </c>
      <c r="V27" s="20">
        <f t="shared" si="5"/>
        <v>3811</v>
      </c>
      <c r="W27" s="591"/>
      <c r="X27" s="591"/>
      <c r="Y27" s="509" t="s">
        <v>34</v>
      </c>
      <c r="Z27" s="509"/>
    </row>
    <row r="28" spans="1:28" ht="20.25">
      <c r="A28" s="586" t="s">
        <v>35</v>
      </c>
      <c r="B28" s="586"/>
      <c r="C28" s="63">
        <v>267</v>
      </c>
      <c r="D28" s="63">
        <v>233</v>
      </c>
      <c r="E28" s="63">
        <v>50</v>
      </c>
      <c r="F28" s="20">
        <f t="shared" si="0"/>
        <v>550</v>
      </c>
      <c r="G28" s="63">
        <v>32254</v>
      </c>
      <c r="H28" s="63">
        <v>27856</v>
      </c>
      <c r="I28" s="20">
        <f t="shared" si="1"/>
        <v>60110</v>
      </c>
      <c r="J28" s="63">
        <v>7342</v>
      </c>
      <c r="K28" s="63">
        <v>7639</v>
      </c>
      <c r="L28" s="63">
        <v>3269</v>
      </c>
      <c r="M28" s="63">
        <v>4395</v>
      </c>
      <c r="N28" s="236">
        <f t="shared" si="2"/>
        <v>10611</v>
      </c>
      <c r="O28" s="236">
        <f t="shared" si="2"/>
        <v>12034</v>
      </c>
      <c r="P28" s="236">
        <f t="shared" si="3"/>
        <v>22645</v>
      </c>
      <c r="Q28" s="9">
        <v>136268</v>
      </c>
      <c r="R28" s="9">
        <v>109753</v>
      </c>
      <c r="S28" s="20">
        <f t="shared" si="4"/>
        <v>246021</v>
      </c>
      <c r="T28" s="63">
        <v>5542</v>
      </c>
      <c r="U28" s="20">
        <v>9117</v>
      </c>
      <c r="V28" s="20">
        <f t="shared" si="5"/>
        <v>14659</v>
      </c>
      <c r="W28" s="592"/>
      <c r="X28" s="592"/>
      <c r="Y28" s="516" t="s">
        <v>53</v>
      </c>
      <c r="Z28" s="516"/>
    </row>
    <row r="29" spans="1:28" ht="20.25">
      <c r="A29" s="528" t="s">
        <v>8</v>
      </c>
      <c r="B29" s="528"/>
      <c r="C29" s="64">
        <f>SUM(C10:C28)</f>
        <v>2639</v>
      </c>
      <c r="D29" s="64">
        <f t="shared" ref="D29:V29" si="6">SUM(D10:D28)</f>
        <v>2141</v>
      </c>
      <c r="E29" s="64">
        <f t="shared" si="6"/>
        <v>1148</v>
      </c>
      <c r="F29" s="64">
        <f t="shared" si="6"/>
        <v>5928</v>
      </c>
      <c r="G29" s="64">
        <f t="shared" si="6"/>
        <v>307451</v>
      </c>
      <c r="H29" s="64">
        <f t="shared" si="6"/>
        <v>247381</v>
      </c>
      <c r="I29" s="64">
        <f t="shared" si="6"/>
        <v>554832</v>
      </c>
      <c r="J29" s="64">
        <f t="shared" si="6"/>
        <v>81209</v>
      </c>
      <c r="K29" s="64">
        <f t="shared" si="6"/>
        <v>85424</v>
      </c>
      <c r="L29" s="64">
        <f t="shared" si="6"/>
        <v>44570</v>
      </c>
      <c r="M29" s="64">
        <f t="shared" si="6"/>
        <v>42507</v>
      </c>
      <c r="N29" s="64">
        <f t="shared" si="6"/>
        <v>125779</v>
      </c>
      <c r="O29" s="64">
        <f t="shared" si="6"/>
        <v>127931</v>
      </c>
      <c r="P29" s="64">
        <f t="shared" si="3"/>
        <v>253710</v>
      </c>
      <c r="Q29" s="64">
        <f t="shared" si="6"/>
        <v>1416879</v>
      </c>
      <c r="R29" s="64">
        <f t="shared" si="6"/>
        <v>1108459</v>
      </c>
      <c r="S29" s="64">
        <f t="shared" si="6"/>
        <v>2525338</v>
      </c>
      <c r="T29" s="64">
        <f t="shared" si="6"/>
        <v>59600</v>
      </c>
      <c r="U29" s="64">
        <f t="shared" si="6"/>
        <v>80563</v>
      </c>
      <c r="V29" s="64">
        <f t="shared" si="6"/>
        <v>140163</v>
      </c>
      <c r="W29" s="343">
        <f>SUM(W10:W28)</f>
        <v>0</v>
      </c>
      <c r="X29" s="343">
        <f>SUM(X10:X28)</f>
        <v>0</v>
      </c>
      <c r="Y29" s="518" t="s">
        <v>456</v>
      </c>
      <c r="Z29" s="518"/>
      <c r="AB29" s="273">
        <f>SUM(AB90,AB61)</f>
        <v>808542</v>
      </c>
    </row>
    <row r="30" spans="1:28" ht="20.25">
      <c r="A30" s="65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7"/>
      <c r="Y30" s="67"/>
      <c r="Z30" s="67"/>
    </row>
    <row r="31" spans="1:28" ht="20.25">
      <c r="A31" s="65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67"/>
      <c r="Y31" s="67"/>
      <c r="Z31" s="67"/>
    </row>
    <row r="32" spans="1:28" ht="20.25">
      <c r="A32" s="65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67"/>
      <c r="Y32" s="67"/>
      <c r="Z32" s="67"/>
    </row>
    <row r="33" spans="1:27" ht="324">
      <c r="A33" s="495" t="s">
        <v>539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</row>
    <row r="34" spans="1:27" ht="409.5">
      <c r="A34" s="495" t="s">
        <v>542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</row>
    <row r="35" spans="1:27" ht="20.25">
      <c r="A35" s="590" t="s">
        <v>176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163"/>
      <c r="X35" s="163"/>
      <c r="Y35" s="497" t="s">
        <v>545</v>
      </c>
      <c r="Z35" s="497"/>
    </row>
    <row r="36" spans="1:27" ht="31.5">
      <c r="A36" s="520" t="s">
        <v>0</v>
      </c>
      <c r="B36" s="520"/>
      <c r="C36" s="524" t="s">
        <v>54</v>
      </c>
      <c r="D36" s="524"/>
      <c r="E36" s="524"/>
      <c r="F36" s="524"/>
      <c r="G36" s="524" t="s">
        <v>37</v>
      </c>
      <c r="H36" s="524"/>
      <c r="I36" s="524"/>
      <c r="J36" s="524"/>
      <c r="K36" s="524"/>
      <c r="L36" s="524"/>
      <c r="M36" s="524"/>
      <c r="N36" s="524"/>
      <c r="O36" s="524"/>
      <c r="P36" s="524"/>
      <c r="Q36" s="524" t="s">
        <v>2</v>
      </c>
      <c r="R36" s="524"/>
      <c r="S36" s="524"/>
      <c r="T36" s="524" t="s">
        <v>164</v>
      </c>
      <c r="U36" s="524"/>
      <c r="V36" s="524"/>
      <c r="W36" s="520"/>
      <c r="X36" s="520"/>
      <c r="Y36" s="520" t="s">
        <v>683</v>
      </c>
      <c r="Z36" s="520"/>
      <c r="AA36" s="589"/>
    </row>
    <row r="37" spans="1:27" ht="63">
      <c r="A37" s="521"/>
      <c r="B37" s="521"/>
      <c r="C37" s="525"/>
      <c r="D37" s="525"/>
      <c r="E37" s="525"/>
      <c r="F37" s="525"/>
      <c r="G37" s="525" t="s">
        <v>165</v>
      </c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1"/>
      <c r="X37" s="521"/>
      <c r="Y37" s="521"/>
      <c r="Z37" s="521"/>
      <c r="AA37" s="589"/>
    </row>
    <row r="38" spans="1:27" ht="47.25">
      <c r="A38" s="521"/>
      <c r="B38" s="521"/>
      <c r="C38" s="525"/>
      <c r="D38" s="525"/>
      <c r="E38" s="525"/>
      <c r="F38" s="525"/>
      <c r="G38" s="525" t="s">
        <v>57</v>
      </c>
      <c r="H38" s="525"/>
      <c r="I38" s="525"/>
      <c r="J38" s="525" t="s">
        <v>58</v>
      </c>
      <c r="K38" s="525"/>
      <c r="L38" s="525" t="s">
        <v>59</v>
      </c>
      <c r="M38" s="525"/>
      <c r="N38" s="525" t="s">
        <v>60</v>
      </c>
      <c r="O38" s="525"/>
      <c r="P38" s="525"/>
      <c r="Q38" s="525" t="s">
        <v>4</v>
      </c>
      <c r="R38" s="525"/>
      <c r="S38" s="525"/>
      <c r="T38" s="525" t="s">
        <v>41</v>
      </c>
      <c r="U38" s="525"/>
      <c r="V38" s="525"/>
      <c r="W38" s="521"/>
      <c r="X38" s="521"/>
      <c r="Y38" s="521"/>
      <c r="Z38" s="521"/>
      <c r="AA38" s="345"/>
    </row>
    <row r="39" spans="1:27" ht="47.25">
      <c r="A39" s="521"/>
      <c r="B39" s="521"/>
      <c r="C39" s="525" t="s">
        <v>166</v>
      </c>
      <c r="D39" s="525"/>
      <c r="E39" s="525"/>
      <c r="F39" s="525"/>
      <c r="G39" s="525" t="s">
        <v>61</v>
      </c>
      <c r="H39" s="525"/>
      <c r="I39" s="525"/>
      <c r="J39" s="525" t="s">
        <v>117</v>
      </c>
      <c r="K39" s="525"/>
      <c r="L39" s="525" t="s">
        <v>118</v>
      </c>
      <c r="M39" s="525"/>
      <c r="N39" s="525" t="s">
        <v>64</v>
      </c>
      <c r="O39" s="525"/>
      <c r="P39" s="525"/>
      <c r="Q39" s="525"/>
      <c r="R39" s="525"/>
      <c r="S39" s="525"/>
      <c r="T39" s="525"/>
      <c r="U39" s="525"/>
      <c r="V39" s="525"/>
      <c r="W39" s="521"/>
      <c r="X39" s="521"/>
      <c r="Y39" s="521"/>
      <c r="Z39" s="521"/>
      <c r="AA39" s="345"/>
    </row>
    <row r="40" spans="1:27" ht="20.25">
      <c r="A40" s="521"/>
      <c r="B40" s="521"/>
      <c r="C40" s="344" t="s">
        <v>5</v>
      </c>
      <c r="D40" s="344" t="s">
        <v>43</v>
      </c>
      <c r="E40" s="344" t="s">
        <v>7</v>
      </c>
      <c r="F40" s="344" t="s">
        <v>94</v>
      </c>
      <c r="G40" s="344" t="s">
        <v>5</v>
      </c>
      <c r="H40" s="344" t="s">
        <v>43</v>
      </c>
      <c r="I40" s="344" t="s">
        <v>94</v>
      </c>
      <c r="J40" s="344" t="s">
        <v>5</v>
      </c>
      <c r="K40" s="344" t="s">
        <v>43</v>
      </c>
      <c r="L40" s="344" t="s">
        <v>5</v>
      </c>
      <c r="M40" s="344" t="s">
        <v>43</v>
      </c>
      <c r="N40" s="348" t="s">
        <v>5</v>
      </c>
      <c r="O40" s="348" t="s">
        <v>43</v>
      </c>
      <c r="P40" s="348" t="s">
        <v>94</v>
      </c>
      <c r="Q40" s="344" t="s">
        <v>5</v>
      </c>
      <c r="R40" s="344" t="s">
        <v>43</v>
      </c>
      <c r="S40" s="344" t="s">
        <v>94</v>
      </c>
      <c r="T40" s="344" t="s">
        <v>5</v>
      </c>
      <c r="U40" s="344" t="s">
        <v>177</v>
      </c>
      <c r="V40" s="344" t="s">
        <v>94</v>
      </c>
      <c r="W40" s="521"/>
      <c r="X40" s="521"/>
      <c r="Y40" s="521"/>
      <c r="Z40" s="521"/>
      <c r="AA40" s="345"/>
    </row>
    <row r="41" spans="1:27" ht="44.25">
      <c r="A41" s="522"/>
      <c r="B41" s="522"/>
      <c r="C41" s="313" t="s">
        <v>9</v>
      </c>
      <c r="D41" s="313" t="s">
        <v>10</v>
      </c>
      <c r="E41" s="313" t="s">
        <v>11</v>
      </c>
      <c r="F41" s="313" t="s">
        <v>12</v>
      </c>
      <c r="G41" s="313" t="s">
        <v>9</v>
      </c>
      <c r="H41" s="313" t="s">
        <v>10</v>
      </c>
      <c r="I41" s="313" t="s">
        <v>12</v>
      </c>
      <c r="J41" s="313" t="s">
        <v>9</v>
      </c>
      <c r="K41" s="313" t="s">
        <v>10</v>
      </c>
      <c r="L41" s="313" t="s">
        <v>9</v>
      </c>
      <c r="M41" s="313" t="s">
        <v>10</v>
      </c>
      <c r="N41" s="346" t="s">
        <v>9</v>
      </c>
      <c r="O41" s="346" t="s">
        <v>10</v>
      </c>
      <c r="P41" s="346" t="s">
        <v>12</v>
      </c>
      <c r="Q41" s="313" t="s">
        <v>9</v>
      </c>
      <c r="R41" s="313" t="s">
        <v>10</v>
      </c>
      <c r="S41" s="313" t="s">
        <v>12</v>
      </c>
      <c r="T41" s="313" t="s">
        <v>9</v>
      </c>
      <c r="U41" s="313" t="s">
        <v>10</v>
      </c>
      <c r="V41" s="313" t="s">
        <v>12</v>
      </c>
      <c r="W41" s="522"/>
      <c r="X41" s="522"/>
      <c r="Y41" s="522"/>
      <c r="Z41" s="522"/>
      <c r="AA41" s="68"/>
    </row>
    <row r="42" spans="1:27" ht="20.25">
      <c r="A42" s="527" t="s">
        <v>14</v>
      </c>
      <c r="B42" s="527"/>
      <c r="C42" s="20">
        <v>105</v>
      </c>
      <c r="D42" s="20">
        <v>81</v>
      </c>
      <c r="E42" s="20">
        <v>4</v>
      </c>
      <c r="F42" s="20">
        <f>SUM(C42:E42)</f>
        <v>190</v>
      </c>
      <c r="G42" s="20">
        <v>8287</v>
      </c>
      <c r="H42" s="20">
        <v>6973</v>
      </c>
      <c r="I42" s="20">
        <f>SUM(G42:H42)</f>
        <v>15260</v>
      </c>
      <c r="J42" s="20">
        <v>2708</v>
      </c>
      <c r="K42" s="20">
        <v>2632</v>
      </c>
      <c r="L42" s="20">
        <v>1240</v>
      </c>
      <c r="M42" s="20">
        <v>1148</v>
      </c>
      <c r="N42" s="235">
        <f>SUM(J42,L42)</f>
        <v>3948</v>
      </c>
      <c r="O42" s="235">
        <f>SUM(K42,M42)</f>
        <v>3780</v>
      </c>
      <c r="P42" s="235">
        <f>SUM(N42:O42)</f>
        <v>7728</v>
      </c>
      <c r="Q42" s="20">
        <v>37433</v>
      </c>
      <c r="R42" s="20">
        <v>33289</v>
      </c>
      <c r="S42" s="20">
        <f>SUM(Q42:R42)</f>
        <v>70722</v>
      </c>
      <c r="T42" s="217">
        <v>1081</v>
      </c>
      <c r="U42" s="217">
        <v>1983</v>
      </c>
      <c r="V42" s="20">
        <f>SUM(T42:U42)</f>
        <v>3064</v>
      </c>
      <c r="W42" s="7"/>
      <c r="X42" s="61"/>
      <c r="Y42" s="507" t="s">
        <v>15</v>
      </c>
      <c r="Z42" s="507"/>
    </row>
    <row r="43" spans="1:27" ht="20.25">
      <c r="A43" s="527" t="s">
        <v>16</v>
      </c>
      <c r="B43" s="527"/>
      <c r="C43" s="20">
        <v>126</v>
      </c>
      <c r="D43" s="20">
        <v>107</v>
      </c>
      <c r="E43" s="20">
        <v>16</v>
      </c>
      <c r="F43" s="20">
        <f t="shared" ref="F43:F60" si="7">SUM(C43:E43)</f>
        <v>249</v>
      </c>
      <c r="G43" s="20">
        <v>10366</v>
      </c>
      <c r="H43" s="20">
        <v>9045</v>
      </c>
      <c r="I43" s="20">
        <f t="shared" ref="I43:I60" si="8">SUM(G43:H43)</f>
        <v>19411</v>
      </c>
      <c r="J43" s="20">
        <v>3828</v>
      </c>
      <c r="K43" s="20">
        <v>4059</v>
      </c>
      <c r="L43" s="20">
        <v>1355</v>
      </c>
      <c r="M43" s="20">
        <v>1727</v>
      </c>
      <c r="N43" s="235">
        <f t="shared" ref="N43:O60" si="9">SUM(J43,L43)</f>
        <v>5183</v>
      </c>
      <c r="O43" s="235">
        <f t="shared" si="9"/>
        <v>5786</v>
      </c>
      <c r="P43" s="235">
        <f t="shared" ref="P43:P60" si="10">SUM(N43:O43)</f>
        <v>10969</v>
      </c>
      <c r="Q43" s="20">
        <v>51771</v>
      </c>
      <c r="R43" s="20">
        <v>44463</v>
      </c>
      <c r="S43" s="20">
        <f t="shared" ref="S43:S60" si="11">SUM(Q43:R43)</f>
        <v>96234</v>
      </c>
      <c r="T43" s="218">
        <v>1669</v>
      </c>
      <c r="U43" s="218">
        <v>2751</v>
      </c>
      <c r="V43" s="20">
        <f t="shared" ref="V43:V60" si="12">SUM(T43:U43)</f>
        <v>4420</v>
      </c>
      <c r="W43" s="7"/>
      <c r="X43" s="61"/>
      <c r="Y43" s="509" t="s">
        <v>17</v>
      </c>
      <c r="Z43" s="509"/>
    </row>
    <row r="44" spans="1:27" ht="20.25">
      <c r="A44" s="527" t="s">
        <v>18</v>
      </c>
      <c r="B44" s="527"/>
      <c r="C44" s="20">
        <v>129</v>
      </c>
      <c r="D44" s="20">
        <v>99</v>
      </c>
      <c r="E44" s="20">
        <v>12</v>
      </c>
      <c r="F44" s="20">
        <f t="shared" si="7"/>
        <v>240</v>
      </c>
      <c r="G44" s="20">
        <v>9328</v>
      </c>
      <c r="H44" s="20">
        <v>8337</v>
      </c>
      <c r="I44" s="20">
        <f t="shared" si="8"/>
        <v>17665</v>
      </c>
      <c r="J44" s="20">
        <v>3232</v>
      </c>
      <c r="K44" s="20">
        <v>3711</v>
      </c>
      <c r="L44" s="20">
        <v>1766</v>
      </c>
      <c r="M44" s="20">
        <v>1833</v>
      </c>
      <c r="N44" s="235">
        <f t="shared" si="9"/>
        <v>4998</v>
      </c>
      <c r="O44" s="235">
        <f t="shared" si="9"/>
        <v>5544</v>
      </c>
      <c r="P44" s="235">
        <f t="shared" si="10"/>
        <v>10542</v>
      </c>
      <c r="Q44" s="20">
        <v>48791</v>
      </c>
      <c r="R44" s="20">
        <v>41455</v>
      </c>
      <c r="S44" s="20">
        <f t="shared" si="11"/>
        <v>90246</v>
      </c>
      <c r="T44" s="218">
        <v>2342</v>
      </c>
      <c r="U44" s="218">
        <v>3603</v>
      </c>
      <c r="V44" s="20">
        <f t="shared" si="12"/>
        <v>5945</v>
      </c>
      <c r="W44" s="7"/>
      <c r="X44" s="7"/>
      <c r="Y44" s="509" t="s">
        <v>19</v>
      </c>
      <c r="Z44" s="509"/>
    </row>
    <row r="45" spans="1:27" ht="57.75">
      <c r="A45" s="555" t="s">
        <v>20</v>
      </c>
      <c r="B45" s="341" t="s">
        <v>498</v>
      </c>
      <c r="C45" s="20">
        <v>96</v>
      </c>
      <c r="D45" s="20">
        <v>93</v>
      </c>
      <c r="E45" s="20">
        <v>0</v>
      </c>
      <c r="F45" s="20">
        <f t="shared" si="7"/>
        <v>189</v>
      </c>
      <c r="G45" s="20">
        <v>12349</v>
      </c>
      <c r="H45" s="20">
        <v>12304</v>
      </c>
      <c r="I45" s="20">
        <f t="shared" si="8"/>
        <v>24653</v>
      </c>
      <c r="J45" s="20">
        <v>3226</v>
      </c>
      <c r="K45" s="20">
        <v>3939</v>
      </c>
      <c r="L45" s="20">
        <v>2375</v>
      </c>
      <c r="M45" s="20">
        <v>2827</v>
      </c>
      <c r="N45" s="235">
        <f t="shared" si="9"/>
        <v>5601</v>
      </c>
      <c r="O45" s="235">
        <f t="shared" si="9"/>
        <v>6766</v>
      </c>
      <c r="P45" s="235">
        <f t="shared" si="10"/>
        <v>12367</v>
      </c>
      <c r="Q45" s="20">
        <v>59305</v>
      </c>
      <c r="R45" s="20">
        <v>56613</v>
      </c>
      <c r="S45" s="20">
        <f t="shared" si="11"/>
        <v>115918</v>
      </c>
      <c r="T45" s="218">
        <v>1951</v>
      </c>
      <c r="U45" s="218">
        <v>5092</v>
      </c>
      <c r="V45" s="20">
        <f t="shared" si="12"/>
        <v>7043</v>
      </c>
      <c r="W45" s="61"/>
      <c r="X45" s="342"/>
      <c r="Y45" s="340" t="s">
        <v>44</v>
      </c>
      <c r="Z45" s="513" t="s">
        <v>21</v>
      </c>
    </row>
    <row r="46" spans="1:27" ht="20.25">
      <c r="A46" s="556"/>
      <c r="B46" s="341" t="s">
        <v>499</v>
      </c>
      <c r="C46" s="20">
        <v>134</v>
      </c>
      <c r="D46" s="20">
        <v>100</v>
      </c>
      <c r="E46" s="20">
        <v>0</v>
      </c>
      <c r="F46" s="20">
        <f t="shared" si="7"/>
        <v>234</v>
      </c>
      <c r="G46" s="20">
        <v>20736</v>
      </c>
      <c r="H46" s="20">
        <v>18288</v>
      </c>
      <c r="I46" s="20">
        <f t="shared" si="8"/>
        <v>39024</v>
      </c>
      <c r="J46" s="20">
        <v>4135</v>
      </c>
      <c r="K46" s="20">
        <v>5159</v>
      </c>
      <c r="L46" s="20">
        <v>3303</v>
      </c>
      <c r="M46" s="20">
        <v>3621</v>
      </c>
      <c r="N46" s="235">
        <f t="shared" si="9"/>
        <v>7438</v>
      </c>
      <c r="O46" s="235">
        <f t="shared" si="9"/>
        <v>8780</v>
      </c>
      <c r="P46" s="235">
        <f t="shared" si="10"/>
        <v>16218</v>
      </c>
      <c r="Q46" s="20">
        <v>91904</v>
      </c>
      <c r="R46" s="20">
        <v>79968</v>
      </c>
      <c r="S46" s="20">
        <f t="shared" si="11"/>
        <v>171872</v>
      </c>
      <c r="T46" s="218">
        <v>2059</v>
      </c>
      <c r="U46" s="218">
        <v>5107</v>
      </c>
      <c r="V46" s="20">
        <f t="shared" si="12"/>
        <v>7166</v>
      </c>
      <c r="W46" s="61"/>
      <c r="X46" s="342"/>
      <c r="Y46" s="340" t="s">
        <v>45</v>
      </c>
      <c r="Z46" s="514"/>
    </row>
    <row r="47" spans="1:27" ht="20.25">
      <c r="A47" s="556"/>
      <c r="B47" s="341" t="s">
        <v>500</v>
      </c>
      <c r="C47" s="20">
        <v>72</v>
      </c>
      <c r="D47" s="20">
        <v>53</v>
      </c>
      <c r="E47" s="20">
        <v>0</v>
      </c>
      <c r="F47" s="20">
        <f t="shared" si="7"/>
        <v>125</v>
      </c>
      <c r="G47" s="20">
        <v>11802</v>
      </c>
      <c r="H47" s="20">
        <v>9691</v>
      </c>
      <c r="I47" s="20">
        <f t="shared" si="8"/>
        <v>21493</v>
      </c>
      <c r="J47" s="20">
        <v>1933</v>
      </c>
      <c r="K47" s="20">
        <v>2249</v>
      </c>
      <c r="L47" s="20">
        <v>1914</v>
      </c>
      <c r="M47" s="20">
        <v>1732</v>
      </c>
      <c r="N47" s="235">
        <f t="shared" si="9"/>
        <v>3847</v>
      </c>
      <c r="O47" s="235">
        <f t="shared" si="9"/>
        <v>3981</v>
      </c>
      <c r="P47" s="235">
        <f t="shared" si="10"/>
        <v>7828</v>
      </c>
      <c r="Q47" s="20">
        <v>51630</v>
      </c>
      <c r="R47" s="20">
        <v>39624</v>
      </c>
      <c r="S47" s="20">
        <f t="shared" si="11"/>
        <v>91254</v>
      </c>
      <c r="T47" s="218">
        <v>1757</v>
      </c>
      <c r="U47" s="218">
        <v>2492</v>
      </c>
      <c r="V47" s="20">
        <f t="shared" si="12"/>
        <v>4249</v>
      </c>
      <c r="W47" s="61"/>
      <c r="X47" s="342"/>
      <c r="Y47" s="340" t="s">
        <v>46</v>
      </c>
      <c r="Z47" s="514"/>
    </row>
    <row r="48" spans="1:27" ht="20.25">
      <c r="A48" s="556"/>
      <c r="B48" s="341" t="s">
        <v>457</v>
      </c>
      <c r="C48" s="20">
        <v>82</v>
      </c>
      <c r="D48" s="20">
        <v>69</v>
      </c>
      <c r="E48" s="20">
        <v>5</v>
      </c>
      <c r="F48" s="20">
        <f t="shared" si="7"/>
        <v>156</v>
      </c>
      <c r="G48" s="20">
        <v>8862</v>
      </c>
      <c r="H48" s="20">
        <v>7351</v>
      </c>
      <c r="I48" s="20">
        <f t="shared" si="8"/>
        <v>16213</v>
      </c>
      <c r="J48" s="20">
        <v>3039</v>
      </c>
      <c r="K48" s="20">
        <v>3166</v>
      </c>
      <c r="L48" s="20">
        <v>1341</v>
      </c>
      <c r="M48" s="20">
        <v>1535</v>
      </c>
      <c r="N48" s="235">
        <f t="shared" si="9"/>
        <v>4380</v>
      </c>
      <c r="O48" s="235">
        <f t="shared" si="9"/>
        <v>4701</v>
      </c>
      <c r="P48" s="235">
        <f t="shared" si="10"/>
        <v>9081</v>
      </c>
      <c r="Q48" s="20">
        <v>42210</v>
      </c>
      <c r="R48" s="20">
        <v>36443</v>
      </c>
      <c r="S48" s="20">
        <f t="shared" si="11"/>
        <v>78653</v>
      </c>
      <c r="T48" s="218">
        <v>1464</v>
      </c>
      <c r="U48" s="218">
        <v>4203</v>
      </c>
      <c r="V48" s="20">
        <f t="shared" si="12"/>
        <v>5667</v>
      </c>
      <c r="W48" s="61"/>
      <c r="X48" s="342"/>
      <c r="Y48" s="340" t="s">
        <v>47</v>
      </c>
      <c r="Z48" s="514"/>
    </row>
    <row r="49" spans="1:28" ht="20.25">
      <c r="A49" s="556"/>
      <c r="B49" s="341" t="s">
        <v>458</v>
      </c>
      <c r="C49" s="20">
        <v>108</v>
      </c>
      <c r="D49" s="20">
        <v>107</v>
      </c>
      <c r="E49" s="20">
        <v>8</v>
      </c>
      <c r="F49" s="20">
        <f t="shared" si="7"/>
        <v>223</v>
      </c>
      <c r="G49" s="20">
        <v>13009</v>
      </c>
      <c r="H49" s="20">
        <v>12789</v>
      </c>
      <c r="I49" s="20">
        <f t="shared" si="8"/>
        <v>25798</v>
      </c>
      <c r="J49" s="20">
        <v>3651</v>
      </c>
      <c r="K49" s="20">
        <v>4563</v>
      </c>
      <c r="L49" s="20">
        <v>2270</v>
      </c>
      <c r="M49" s="20">
        <v>3105</v>
      </c>
      <c r="N49" s="235">
        <f t="shared" si="9"/>
        <v>5921</v>
      </c>
      <c r="O49" s="235">
        <f t="shared" si="9"/>
        <v>7668</v>
      </c>
      <c r="P49" s="235">
        <f t="shared" si="10"/>
        <v>13589</v>
      </c>
      <c r="Q49" s="20">
        <v>66523</v>
      </c>
      <c r="R49" s="20">
        <v>62321</v>
      </c>
      <c r="S49" s="20">
        <f t="shared" si="11"/>
        <v>128844</v>
      </c>
      <c r="T49" s="218">
        <v>1579</v>
      </c>
      <c r="U49" s="218">
        <v>4893</v>
      </c>
      <c r="V49" s="20">
        <f t="shared" si="12"/>
        <v>6472</v>
      </c>
      <c r="W49" s="61"/>
      <c r="X49" s="342"/>
      <c r="Y49" s="340" t="s">
        <v>48</v>
      </c>
      <c r="Z49" s="514"/>
    </row>
    <row r="50" spans="1:28" ht="20.25">
      <c r="A50" s="557"/>
      <c r="B50" s="341" t="s">
        <v>459</v>
      </c>
      <c r="C50" s="20">
        <v>65</v>
      </c>
      <c r="D50" s="20">
        <v>57</v>
      </c>
      <c r="E50" s="20">
        <v>0</v>
      </c>
      <c r="F50" s="20">
        <f t="shared" si="7"/>
        <v>122</v>
      </c>
      <c r="G50" s="20">
        <v>7839</v>
      </c>
      <c r="H50" s="20">
        <v>7153</v>
      </c>
      <c r="I50" s="20">
        <f t="shared" si="8"/>
        <v>14992</v>
      </c>
      <c r="J50" s="20">
        <v>1973</v>
      </c>
      <c r="K50" s="20">
        <v>2598</v>
      </c>
      <c r="L50" s="20">
        <v>1468</v>
      </c>
      <c r="M50" s="20">
        <v>1627</v>
      </c>
      <c r="N50" s="235">
        <f t="shared" si="9"/>
        <v>3441</v>
      </c>
      <c r="O50" s="235">
        <f t="shared" si="9"/>
        <v>4225</v>
      </c>
      <c r="P50" s="235">
        <f t="shared" si="10"/>
        <v>7666</v>
      </c>
      <c r="Q50" s="20">
        <v>40568</v>
      </c>
      <c r="R50" s="20">
        <v>35430</v>
      </c>
      <c r="S50" s="20">
        <f t="shared" si="11"/>
        <v>75998</v>
      </c>
      <c r="T50" s="218">
        <v>1312</v>
      </c>
      <c r="U50" s="218">
        <v>2775</v>
      </c>
      <c r="V50" s="20">
        <f t="shared" si="12"/>
        <v>4087</v>
      </c>
      <c r="W50" s="61"/>
      <c r="X50" s="342"/>
      <c r="Y50" s="340" t="s">
        <v>49</v>
      </c>
      <c r="Z50" s="515"/>
    </row>
    <row r="51" spans="1:28" ht="20.25">
      <c r="A51" s="527" t="s">
        <v>483</v>
      </c>
      <c r="B51" s="527"/>
      <c r="C51" s="20">
        <v>107</v>
      </c>
      <c r="D51" s="20">
        <v>73</v>
      </c>
      <c r="E51" s="20">
        <v>5</v>
      </c>
      <c r="F51" s="20">
        <f t="shared" si="7"/>
        <v>185</v>
      </c>
      <c r="G51" s="20">
        <v>6094</v>
      </c>
      <c r="H51" s="20">
        <v>4547</v>
      </c>
      <c r="I51" s="20">
        <f t="shared" si="8"/>
        <v>10641</v>
      </c>
      <c r="J51" s="20">
        <v>1638</v>
      </c>
      <c r="K51" s="20">
        <v>1882</v>
      </c>
      <c r="L51" s="20">
        <v>1349</v>
      </c>
      <c r="M51" s="20">
        <v>735</v>
      </c>
      <c r="N51" s="235">
        <f t="shared" si="9"/>
        <v>2987</v>
      </c>
      <c r="O51" s="235">
        <f t="shared" si="9"/>
        <v>2617</v>
      </c>
      <c r="P51" s="235">
        <f t="shared" si="10"/>
        <v>5604</v>
      </c>
      <c r="Q51" s="20">
        <v>35957</v>
      </c>
      <c r="R51" s="20">
        <v>26818</v>
      </c>
      <c r="S51" s="20">
        <f t="shared" si="11"/>
        <v>62775</v>
      </c>
      <c r="T51" s="218">
        <v>2206</v>
      </c>
      <c r="U51" s="218">
        <v>1697</v>
      </c>
      <c r="V51" s="20">
        <f t="shared" si="12"/>
        <v>3903</v>
      </c>
      <c r="W51" s="61"/>
      <c r="X51" s="342"/>
      <c r="Y51" s="509" t="s">
        <v>682</v>
      </c>
      <c r="Z51" s="509"/>
      <c r="AA51" s="7"/>
    </row>
    <row r="52" spans="1:28" ht="20.25">
      <c r="A52" s="527" t="s">
        <v>22</v>
      </c>
      <c r="B52" s="527"/>
      <c r="C52" s="20">
        <v>117</v>
      </c>
      <c r="D52" s="20">
        <v>98</v>
      </c>
      <c r="E52" s="20">
        <v>2</v>
      </c>
      <c r="F52" s="20">
        <f t="shared" si="7"/>
        <v>217</v>
      </c>
      <c r="G52" s="20">
        <v>14434</v>
      </c>
      <c r="H52" s="20">
        <v>12068</v>
      </c>
      <c r="I52" s="20">
        <f t="shared" si="8"/>
        <v>26502</v>
      </c>
      <c r="J52" s="20">
        <v>5098</v>
      </c>
      <c r="K52" s="20">
        <v>5732</v>
      </c>
      <c r="L52" s="20">
        <v>2397</v>
      </c>
      <c r="M52" s="20">
        <v>1991</v>
      </c>
      <c r="N52" s="235">
        <f t="shared" si="9"/>
        <v>7495</v>
      </c>
      <c r="O52" s="235">
        <f t="shared" si="9"/>
        <v>7723</v>
      </c>
      <c r="P52" s="235">
        <f t="shared" si="10"/>
        <v>15218</v>
      </c>
      <c r="Q52" s="20">
        <v>72176</v>
      </c>
      <c r="R52" s="20">
        <v>59746</v>
      </c>
      <c r="S52" s="20">
        <f t="shared" si="11"/>
        <v>131922</v>
      </c>
      <c r="T52" s="218">
        <v>2734</v>
      </c>
      <c r="U52" s="218">
        <v>4464</v>
      </c>
      <c r="V52" s="20">
        <f t="shared" si="12"/>
        <v>7198</v>
      </c>
      <c r="W52" s="7"/>
      <c r="X52" s="7"/>
      <c r="Y52" s="509" t="s">
        <v>50</v>
      </c>
      <c r="Z52" s="509"/>
    </row>
    <row r="53" spans="1:28" ht="20.25">
      <c r="A53" s="527" t="s">
        <v>23</v>
      </c>
      <c r="B53" s="527"/>
      <c r="C53" s="20">
        <v>87</v>
      </c>
      <c r="D53" s="20">
        <v>80</v>
      </c>
      <c r="E53" s="20">
        <v>0</v>
      </c>
      <c r="F53" s="20">
        <f t="shared" si="7"/>
        <v>167</v>
      </c>
      <c r="G53" s="20">
        <v>8056</v>
      </c>
      <c r="H53" s="20">
        <v>7938</v>
      </c>
      <c r="I53" s="20">
        <f t="shared" si="8"/>
        <v>15994</v>
      </c>
      <c r="J53" s="20">
        <v>3201</v>
      </c>
      <c r="K53" s="20">
        <v>4050</v>
      </c>
      <c r="L53" s="20">
        <v>1003</v>
      </c>
      <c r="M53" s="20">
        <v>1399</v>
      </c>
      <c r="N53" s="235">
        <f t="shared" si="9"/>
        <v>4204</v>
      </c>
      <c r="O53" s="235">
        <f t="shared" si="9"/>
        <v>5449</v>
      </c>
      <c r="P53" s="235">
        <f t="shared" si="10"/>
        <v>9653</v>
      </c>
      <c r="Q53" s="20">
        <v>43897</v>
      </c>
      <c r="R53" s="20">
        <v>41589</v>
      </c>
      <c r="S53" s="20">
        <f t="shared" si="11"/>
        <v>85486</v>
      </c>
      <c r="T53" s="218">
        <v>2062</v>
      </c>
      <c r="U53" s="218">
        <v>2883</v>
      </c>
      <c r="V53" s="20">
        <f t="shared" si="12"/>
        <v>4945</v>
      </c>
      <c r="W53" s="7"/>
      <c r="X53" s="7"/>
      <c r="Y53" s="509" t="s">
        <v>24</v>
      </c>
      <c r="Z53" s="509"/>
    </row>
    <row r="54" spans="1:28" ht="20.25">
      <c r="A54" s="527" t="s">
        <v>25</v>
      </c>
      <c r="B54" s="527"/>
      <c r="C54" s="20">
        <v>124</v>
      </c>
      <c r="D54" s="20">
        <v>103</v>
      </c>
      <c r="E54" s="20">
        <v>3</v>
      </c>
      <c r="F54" s="20">
        <f t="shared" si="7"/>
        <v>230</v>
      </c>
      <c r="G54" s="20">
        <v>11082</v>
      </c>
      <c r="H54" s="20">
        <v>10674</v>
      </c>
      <c r="I54" s="20">
        <f t="shared" si="8"/>
        <v>21756</v>
      </c>
      <c r="J54" s="20">
        <v>3878</v>
      </c>
      <c r="K54" s="20">
        <v>4820</v>
      </c>
      <c r="L54" s="20">
        <v>1439</v>
      </c>
      <c r="M54" s="20">
        <v>1735</v>
      </c>
      <c r="N54" s="235">
        <f t="shared" si="9"/>
        <v>5317</v>
      </c>
      <c r="O54" s="235">
        <f t="shared" si="9"/>
        <v>6555</v>
      </c>
      <c r="P54" s="235">
        <f t="shared" si="10"/>
        <v>11872</v>
      </c>
      <c r="Q54" s="20">
        <v>59942</v>
      </c>
      <c r="R54" s="20">
        <v>51782</v>
      </c>
      <c r="S54" s="20">
        <f t="shared" si="11"/>
        <v>111724</v>
      </c>
      <c r="T54" s="218">
        <v>2277</v>
      </c>
      <c r="U54" s="218">
        <v>4180</v>
      </c>
      <c r="V54" s="20">
        <f t="shared" si="12"/>
        <v>6457</v>
      </c>
      <c r="W54" s="7"/>
      <c r="X54" s="7"/>
      <c r="Y54" s="509" t="s">
        <v>51</v>
      </c>
      <c r="Z54" s="509"/>
    </row>
    <row r="55" spans="1:28" ht="20.25">
      <c r="A55" s="527" t="s">
        <v>65</v>
      </c>
      <c r="B55" s="527"/>
      <c r="C55" s="20">
        <v>104</v>
      </c>
      <c r="D55" s="20">
        <v>95</v>
      </c>
      <c r="E55" s="20">
        <v>2</v>
      </c>
      <c r="F55" s="20">
        <f t="shared" si="7"/>
        <v>201</v>
      </c>
      <c r="G55" s="20">
        <v>12805</v>
      </c>
      <c r="H55" s="20">
        <v>10428</v>
      </c>
      <c r="I55" s="20">
        <f t="shared" si="8"/>
        <v>23233</v>
      </c>
      <c r="J55" s="20">
        <v>3715</v>
      </c>
      <c r="K55" s="20">
        <v>4804</v>
      </c>
      <c r="L55" s="20">
        <v>1252</v>
      </c>
      <c r="M55" s="20">
        <v>1122</v>
      </c>
      <c r="N55" s="235">
        <f t="shared" si="9"/>
        <v>4967</v>
      </c>
      <c r="O55" s="235">
        <f t="shared" si="9"/>
        <v>5926</v>
      </c>
      <c r="P55" s="235">
        <f t="shared" si="10"/>
        <v>10893</v>
      </c>
      <c r="Q55" s="20">
        <v>53969</v>
      </c>
      <c r="R55" s="20">
        <v>47036</v>
      </c>
      <c r="S55" s="20">
        <f t="shared" si="11"/>
        <v>101005</v>
      </c>
      <c r="T55" s="218">
        <v>2358</v>
      </c>
      <c r="U55" s="218">
        <v>3511</v>
      </c>
      <c r="V55" s="20">
        <f t="shared" si="12"/>
        <v>5869</v>
      </c>
      <c r="W55" s="7"/>
      <c r="X55" s="7"/>
      <c r="Y55" s="509" t="s">
        <v>52</v>
      </c>
      <c r="Z55" s="509"/>
    </row>
    <row r="56" spans="1:28" ht="20.25">
      <c r="A56" s="527" t="s">
        <v>27</v>
      </c>
      <c r="B56" s="527"/>
      <c r="C56" s="20">
        <v>48</v>
      </c>
      <c r="D56" s="20">
        <v>39</v>
      </c>
      <c r="E56" s="20">
        <v>6</v>
      </c>
      <c r="F56" s="20">
        <f t="shared" si="7"/>
        <v>93</v>
      </c>
      <c r="G56" s="20">
        <v>4887</v>
      </c>
      <c r="H56" s="20">
        <v>4913</v>
      </c>
      <c r="I56" s="20">
        <f t="shared" si="8"/>
        <v>9800</v>
      </c>
      <c r="J56" s="20">
        <v>1622</v>
      </c>
      <c r="K56" s="20">
        <v>1663</v>
      </c>
      <c r="L56" s="20">
        <v>1023</v>
      </c>
      <c r="M56" s="20">
        <v>873</v>
      </c>
      <c r="N56" s="235">
        <f t="shared" si="9"/>
        <v>2645</v>
      </c>
      <c r="O56" s="235">
        <f t="shared" si="9"/>
        <v>2536</v>
      </c>
      <c r="P56" s="235">
        <f t="shared" si="10"/>
        <v>5181</v>
      </c>
      <c r="Q56" s="20">
        <v>29207</v>
      </c>
      <c r="R56" s="20">
        <v>23729</v>
      </c>
      <c r="S56" s="20">
        <f t="shared" si="11"/>
        <v>52936</v>
      </c>
      <c r="T56" s="218">
        <v>709</v>
      </c>
      <c r="U56" s="218">
        <v>1032</v>
      </c>
      <c r="V56" s="20">
        <f t="shared" si="12"/>
        <v>1741</v>
      </c>
      <c r="W56" s="7"/>
      <c r="X56" s="7"/>
      <c r="Y56" s="509" t="s">
        <v>28</v>
      </c>
      <c r="Z56" s="509"/>
    </row>
    <row r="57" spans="1:28" ht="20.25">
      <c r="A57" s="527" t="s">
        <v>29</v>
      </c>
      <c r="B57" s="527"/>
      <c r="C57" s="20">
        <v>122</v>
      </c>
      <c r="D57" s="20">
        <v>90</v>
      </c>
      <c r="E57" s="20">
        <v>3</v>
      </c>
      <c r="F57" s="20">
        <f t="shared" si="7"/>
        <v>215</v>
      </c>
      <c r="G57" s="20">
        <v>10956</v>
      </c>
      <c r="H57" s="20">
        <v>8520</v>
      </c>
      <c r="I57" s="20">
        <f t="shared" si="8"/>
        <v>19476</v>
      </c>
      <c r="J57" s="20">
        <v>3247</v>
      </c>
      <c r="K57" s="20">
        <v>3044</v>
      </c>
      <c r="L57" s="20">
        <v>1869</v>
      </c>
      <c r="M57" s="20">
        <v>1367</v>
      </c>
      <c r="N57" s="235">
        <f t="shared" si="9"/>
        <v>5116</v>
      </c>
      <c r="O57" s="235">
        <f t="shared" si="9"/>
        <v>4411</v>
      </c>
      <c r="P57" s="235">
        <f t="shared" si="10"/>
        <v>9527</v>
      </c>
      <c r="Q57" s="20">
        <v>49982</v>
      </c>
      <c r="R57" s="20">
        <v>37285</v>
      </c>
      <c r="S57" s="20">
        <f t="shared" si="11"/>
        <v>87267</v>
      </c>
      <c r="T57" s="218">
        <v>2021</v>
      </c>
      <c r="U57" s="218">
        <v>2929</v>
      </c>
      <c r="V57" s="20">
        <f t="shared" si="12"/>
        <v>4950</v>
      </c>
      <c r="W57" s="7"/>
      <c r="X57" s="7"/>
      <c r="Y57" s="509" t="s">
        <v>30</v>
      </c>
      <c r="Z57" s="509"/>
    </row>
    <row r="58" spans="1:28" ht="20.25">
      <c r="A58" s="527" t="s">
        <v>31</v>
      </c>
      <c r="B58" s="527"/>
      <c r="C58" s="20">
        <v>177</v>
      </c>
      <c r="D58" s="20">
        <v>131</v>
      </c>
      <c r="E58" s="20">
        <v>6</v>
      </c>
      <c r="F58" s="20">
        <f t="shared" si="7"/>
        <v>314</v>
      </c>
      <c r="G58" s="20">
        <v>15624</v>
      </c>
      <c r="H58" s="20">
        <v>13545</v>
      </c>
      <c r="I58" s="20">
        <f t="shared" si="8"/>
        <v>29169</v>
      </c>
      <c r="J58" s="20">
        <v>6576</v>
      </c>
      <c r="K58" s="20">
        <v>6570</v>
      </c>
      <c r="L58" s="20">
        <v>1477</v>
      </c>
      <c r="M58" s="20">
        <v>1718</v>
      </c>
      <c r="N58" s="235">
        <f t="shared" si="9"/>
        <v>8053</v>
      </c>
      <c r="O58" s="235">
        <f t="shared" si="9"/>
        <v>8288</v>
      </c>
      <c r="P58" s="235">
        <f t="shared" si="10"/>
        <v>16341</v>
      </c>
      <c r="Q58" s="20">
        <v>80559</v>
      </c>
      <c r="R58" s="20">
        <v>63309</v>
      </c>
      <c r="S58" s="20">
        <f t="shared" si="11"/>
        <v>143868</v>
      </c>
      <c r="T58" s="218">
        <v>3317</v>
      </c>
      <c r="U58" s="218">
        <v>3987</v>
      </c>
      <c r="V58" s="20">
        <f t="shared" si="12"/>
        <v>7304</v>
      </c>
      <c r="W58" s="7"/>
      <c r="X58" s="7"/>
      <c r="Y58" s="509" t="s">
        <v>32</v>
      </c>
      <c r="Z58" s="509"/>
    </row>
    <row r="59" spans="1:28" ht="20.25">
      <c r="A59" s="527" t="s">
        <v>33</v>
      </c>
      <c r="B59" s="527"/>
      <c r="C59" s="20">
        <v>79</v>
      </c>
      <c r="D59" s="20">
        <v>56</v>
      </c>
      <c r="E59" s="20">
        <v>7</v>
      </c>
      <c r="F59" s="20">
        <f t="shared" si="7"/>
        <v>142</v>
      </c>
      <c r="G59" s="20">
        <v>12313</v>
      </c>
      <c r="H59" s="20">
        <v>7450</v>
      </c>
      <c r="I59" s="20">
        <f t="shared" si="8"/>
        <v>19763</v>
      </c>
      <c r="J59" s="20">
        <v>2222</v>
      </c>
      <c r="K59" s="20">
        <v>2141</v>
      </c>
      <c r="L59" s="20">
        <v>1363</v>
      </c>
      <c r="M59" s="20">
        <v>1157</v>
      </c>
      <c r="N59" s="235">
        <f t="shared" si="9"/>
        <v>3585</v>
      </c>
      <c r="O59" s="235">
        <f t="shared" si="9"/>
        <v>3298</v>
      </c>
      <c r="P59" s="235">
        <f t="shared" si="10"/>
        <v>6883</v>
      </c>
      <c r="Q59" s="20">
        <v>43894</v>
      </c>
      <c r="R59" s="20">
        <v>32211</v>
      </c>
      <c r="S59" s="20">
        <f t="shared" si="11"/>
        <v>76105</v>
      </c>
      <c r="T59" s="218">
        <v>1761</v>
      </c>
      <c r="U59" s="218">
        <v>1714</v>
      </c>
      <c r="V59" s="20">
        <f t="shared" si="12"/>
        <v>3475</v>
      </c>
      <c r="W59" s="7"/>
      <c r="X59" s="7"/>
      <c r="Y59" s="509" t="s">
        <v>34</v>
      </c>
      <c r="Z59" s="509"/>
    </row>
    <row r="60" spans="1:28" ht="20.25">
      <c r="A60" s="586" t="s">
        <v>35</v>
      </c>
      <c r="B60" s="586"/>
      <c r="C60" s="63">
        <v>216</v>
      </c>
      <c r="D60" s="63">
        <v>188</v>
      </c>
      <c r="E60" s="63">
        <v>7</v>
      </c>
      <c r="F60" s="20">
        <f t="shared" si="7"/>
        <v>411</v>
      </c>
      <c r="G60" s="63">
        <v>23442</v>
      </c>
      <c r="H60" s="63">
        <v>21501</v>
      </c>
      <c r="I60" s="20">
        <f t="shared" si="8"/>
        <v>44943</v>
      </c>
      <c r="J60" s="63">
        <v>6172</v>
      </c>
      <c r="K60" s="63">
        <v>6797</v>
      </c>
      <c r="L60" s="63">
        <v>2671</v>
      </c>
      <c r="M60" s="63">
        <v>3747</v>
      </c>
      <c r="N60" s="235">
        <f t="shared" si="9"/>
        <v>8843</v>
      </c>
      <c r="O60" s="235">
        <f t="shared" si="9"/>
        <v>10544</v>
      </c>
      <c r="P60" s="235">
        <f t="shared" si="10"/>
        <v>19387</v>
      </c>
      <c r="Q60" s="63">
        <v>104974</v>
      </c>
      <c r="R60" s="63">
        <v>89462</v>
      </c>
      <c r="S60" s="20">
        <f t="shared" si="11"/>
        <v>194436</v>
      </c>
      <c r="T60" s="219">
        <v>3901</v>
      </c>
      <c r="U60" s="219">
        <v>7791</v>
      </c>
      <c r="V60" s="20">
        <f t="shared" si="12"/>
        <v>11692</v>
      </c>
      <c r="W60" s="10"/>
      <c r="X60" s="10"/>
      <c r="Y60" s="516" t="s">
        <v>53</v>
      </c>
      <c r="Z60" s="516"/>
    </row>
    <row r="61" spans="1:28" ht="20.25">
      <c r="A61" s="528" t="s">
        <v>8</v>
      </c>
      <c r="B61" s="528"/>
      <c r="C61" s="64">
        <f>SUM(C42:C60)</f>
        <v>2098</v>
      </c>
      <c r="D61" s="64">
        <f t="shared" ref="D61:X61" si="13">SUM(D42:D60)</f>
        <v>1719</v>
      </c>
      <c r="E61" s="64">
        <f t="shared" si="13"/>
        <v>86</v>
      </c>
      <c r="F61" s="64">
        <f t="shared" si="13"/>
        <v>3903</v>
      </c>
      <c r="G61" s="64">
        <f t="shared" si="13"/>
        <v>222271</v>
      </c>
      <c r="H61" s="64">
        <f t="shared" si="13"/>
        <v>193515</v>
      </c>
      <c r="I61" s="64">
        <f t="shared" si="13"/>
        <v>415786</v>
      </c>
      <c r="J61" s="64">
        <f t="shared" si="13"/>
        <v>65094</v>
      </c>
      <c r="K61" s="64">
        <f t="shared" si="13"/>
        <v>73579</v>
      </c>
      <c r="L61" s="64">
        <f t="shared" si="13"/>
        <v>32875</v>
      </c>
      <c r="M61" s="64">
        <f t="shared" si="13"/>
        <v>34999</v>
      </c>
      <c r="N61" s="64">
        <f t="shared" si="13"/>
        <v>97969</v>
      </c>
      <c r="O61" s="64">
        <f t="shared" si="13"/>
        <v>108578</v>
      </c>
      <c r="P61" s="64">
        <f t="shared" si="13"/>
        <v>206547</v>
      </c>
      <c r="Q61" s="64">
        <f t="shared" si="13"/>
        <v>1064692</v>
      </c>
      <c r="R61" s="64">
        <f t="shared" si="13"/>
        <v>902573</v>
      </c>
      <c r="S61" s="64">
        <f t="shared" si="13"/>
        <v>1967265</v>
      </c>
      <c r="T61" s="64">
        <f t="shared" si="13"/>
        <v>38560</v>
      </c>
      <c r="U61" s="64">
        <f t="shared" si="13"/>
        <v>67087</v>
      </c>
      <c r="V61" s="64">
        <f t="shared" si="13"/>
        <v>105647</v>
      </c>
      <c r="W61" s="343">
        <f t="shared" si="13"/>
        <v>0</v>
      </c>
      <c r="X61" s="343">
        <f t="shared" si="13"/>
        <v>0</v>
      </c>
      <c r="Y61" s="518" t="s">
        <v>456</v>
      </c>
      <c r="Z61" s="518"/>
      <c r="AB61" s="273">
        <f>SUM(I61,P61)</f>
        <v>622333</v>
      </c>
    </row>
    <row r="62" spans="1:28" ht="324">
      <c r="A62" s="495" t="s">
        <v>540</v>
      </c>
      <c r="B62" s="495"/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</row>
    <row r="63" spans="1:28" ht="409.5">
      <c r="A63" s="495" t="s">
        <v>541</v>
      </c>
      <c r="B63" s="495"/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</row>
    <row r="64" spans="1:28" ht="20.25">
      <c r="A64" s="519" t="s">
        <v>681</v>
      </c>
      <c r="B64" s="519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164"/>
      <c r="X64" s="164"/>
      <c r="Y64" s="497" t="s">
        <v>546</v>
      </c>
      <c r="Z64" s="497"/>
    </row>
    <row r="65" spans="1:26" ht="31.5">
      <c r="A65" s="520" t="s">
        <v>0</v>
      </c>
      <c r="B65" s="520"/>
      <c r="C65" s="524" t="s">
        <v>54</v>
      </c>
      <c r="D65" s="524"/>
      <c r="E65" s="524"/>
      <c r="F65" s="524"/>
      <c r="G65" s="524" t="s">
        <v>37</v>
      </c>
      <c r="H65" s="524"/>
      <c r="I65" s="524"/>
      <c r="J65" s="524"/>
      <c r="K65" s="524"/>
      <c r="L65" s="524"/>
      <c r="M65" s="524"/>
      <c r="N65" s="524"/>
      <c r="O65" s="524"/>
      <c r="P65" s="524"/>
      <c r="Q65" s="524" t="s">
        <v>163</v>
      </c>
      <c r="R65" s="524"/>
      <c r="S65" s="524"/>
      <c r="T65" s="524" t="s">
        <v>164</v>
      </c>
      <c r="U65" s="524"/>
      <c r="V65" s="524"/>
      <c r="W65" s="520"/>
      <c r="X65" s="520"/>
      <c r="Y65" s="520" t="s">
        <v>683</v>
      </c>
      <c r="Z65" s="520"/>
    </row>
    <row r="66" spans="1:26" ht="63">
      <c r="A66" s="521"/>
      <c r="B66" s="521"/>
      <c r="C66" s="525"/>
      <c r="D66" s="525"/>
      <c r="E66" s="525"/>
      <c r="F66" s="525"/>
      <c r="G66" s="525" t="s">
        <v>165</v>
      </c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1"/>
      <c r="X66" s="521"/>
      <c r="Y66" s="521"/>
      <c r="Z66" s="521"/>
    </row>
    <row r="67" spans="1:26" ht="47.25">
      <c r="A67" s="521"/>
      <c r="B67" s="521"/>
      <c r="C67" s="525"/>
      <c r="D67" s="525"/>
      <c r="E67" s="525"/>
      <c r="F67" s="525"/>
      <c r="G67" s="525" t="s">
        <v>57</v>
      </c>
      <c r="H67" s="525"/>
      <c r="I67" s="525"/>
      <c r="J67" s="525" t="s">
        <v>58</v>
      </c>
      <c r="K67" s="525"/>
      <c r="L67" s="525" t="s">
        <v>59</v>
      </c>
      <c r="M67" s="525"/>
      <c r="N67" s="525" t="s">
        <v>60</v>
      </c>
      <c r="O67" s="525"/>
      <c r="P67" s="525"/>
      <c r="Q67" s="525" t="s">
        <v>4</v>
      </c>
      <c r="R67" s="525"/>
      <c r="S67" s="525"/>
      <c r="T67" s="525" t="s">
        <v>41</v>
      </c>
      <c r="U67" s="525"/>
      <c r="V67" s="525"/>
      <c r="W67" s="521"/>
      <c r="X67" s="521"/>
      <c r="Y67" s="521"/>
      <c r="Z67" s="521"/>
    </row>
    <row r="68" spans="1:26" ht="47.25">
      <c r="A68" s="521"/>
      <c r="B68" s="521"/>
      <c r="C68" s="525" t="s">
        <v>166</v>
      </c>
      <c r="D68" s="525"/>
      <c r="E68" s="525"/>
      <c r="F68" s="525"/>
      <c r="G68" s="525" t="s">
        <v>61</v>
      </c>
      <c r="H68" s="525"/>
      <c r="I68" s="525"/>
      <c r="J68" s="525" t="s">
        <v>117</v>
      </c>
      <c r="K68" s="525"/>
      <c r="L68" s="587" t="s">
        <v>118</v>
      </c>
      <c r="M68" s="587"/>
      <c r="N68" s="525" t="s">
        <v>64</v>
      </c>
      <c r="O68" s="525"/>
      <c r="P68" s="525"/>
      <c r="Q68" s="525"/>
      <c r="R68" s="525"/>
      <c r="S68" s="525"/>
      <c r="T68" s="525"/>
      <c r="U68" s="525"/>
      <c r="V68" s="525"/>
      <c r="W68" s="521"/>
      <c r="X68" s="521"/>
      <c r="Y68" s="521"/>
      <c r="Z68" s="521"/>
    </row>
    <row r="69" spans="1:26" ht="20.25">
      <c r="A69" s="521"/>
      <c r="B69" s="521"/>
      <c r="C69" s="344" t="s">
        <v>5</v>
      </c>
      <c r="D69" s="344" t="s">
        <v>43</v>
      </c>
      <c r="E69" s="344" t="s">
        <v>7</v>
      </c>
      <c r="F69" s="344" t="s">
        <v>94</v>
      </c>
      <c r="G69" s="344" t="s">
        <v>5</v>
      </c>
      <c r="H69" s="344" t="s">
        <v>43</v>
      </c>
      <c r="I69" s="344" t="s">
        <v>94</v>
      </c>
      <c r="J69" s="344" t="s">
        <v>5</v>
      </c>
      <c r="K69" s="344" t="s">
        <v>43</v>
      </c>
      <c r="L69" s="344" t="s">
        <v>5</v>
      </c>
      <c r="M69" s="344" t="s">
        <v>43</v>
      </c>
      <c r="N69" s="348" t="s">
        <v>5</v>
      </c>
      <c r="O69" s="348" t="s">
        <v>43</v>
      </c>
      <c r="P69" s="348" t="s">
        <v>94</v>
      </c>
      <c r="Q69" s="344" t="s">
        <v>5</v>
      </c>
      <c r="R69" s="344" t="s">
        <v>43</v>
      </c>
      <c r="S69" s="344" t="s">
        <v>94</v>
      </c>
      <c r="T69" s="344" t="s">
        <v>5</v>
      </c>
      <c r="U69" s="344" t="s">
        <v>177</v>
      </c>
      <c r="V69" s="344" t="s">
        <v>94</v>
      </c>
      <c r="W69" s="521"/>
      <c r="X69" s="521"/>
      <c r="Y69" s="521"/>
      <c r="Z69" s="521"/>
    </row>
    <row r="70" spans="1:26" ht="44.25">
      <c r="A70" s="522"/>
      <c r="B70" s="522"/>
      <c r="C70" s="313" t="s">
        <v>9</v>
      </c>
      <c r="D70" s="313" t="s">
        <v>10</v>
      </c>
      <c r="E70" s="313" t="s">
        <v>11</v>
      </c>
      <c r="F70" s="313" t="s">
        <v>12</v>
      </c>
      <c r="G70" s="313" t="s">
        <v>9</v>
      </c>
      <c r="H70" s="313" t="s">
        <v>10</v>
      </c>
      <c r="I70" s="313" t="s">
        <v>12</v>
      </c>
      <c r="J70" s="313" t="s">
        <v>9</v>
      </c>
      <c r="K70" s="313" t="s">
        <v>10</v>
      </c>
      <c r="L70" s="313" t="s">
        <v>9</v>
      </c>
      <c r="M70" s="313" t="s">
        <v>10</v>
      </c>
      <c r="N70" s="346" t="s">
        <v>9</v>
      </c>
      <c r="O70" s="346" t="s">
        <v>10</v>
      </c>
      <c r="P70" s="346" t="s">
        <v>12</v>
      </c>
      <c r="Q70" s="313" t="s">
        <v>9</v>
      </c>
      <c r="R70" s="313" t="s">
        <v>10</v>
      </c>
      <c r="S70" s="313" t="s">
        <v>12</v>
      </c>
      <c r="T70" s="313" t="s">
        <v>9</v>
      </c>
      <c r="U70" s="313" t="s">
        <v>10</v>
      </c>
      <c r="V70" s="313" t="s">
        <v>12</v>
      </c>
      <c r="W70" s="522"/>
      <c r="X70" s="522"/>
      <c r="Y70" s="522"/>
      <c r="Z70" s="522"/>
    </row>
    <row r="71" spans="1:26" ht="20.25">
      <c r="A71" s="588" t="s">
        <v>14</v>
      </c>
      <c r="B71" s="588"/>
      <c r="C71" s="69">
        <v>124</v>
      </c>
      <c r="D71" s="69">
        <v>71</v>
      </c>
      <c r="E71" s="69">
        <v>127</v>
      </c>
      <c r="F71" s="69">
        <f>SUM(C71:E71)</f>
        <v>322</v>
      </c>
      <c r="G71" s="69">
        <v>11185</v>
      </c>
      <c r="H71" s="69">
        <v>5808</v>
      </c>
      <c r="I71" s="69">
        <f>SUM(G71:H71)</f>
        <v>16993</v>
      </c>
      <c r="J71" s="69">
        <v>2987</v>
      </c>
      <c r="K71" s="69">
        <v>1689</v>
      </c>
      <c r="L71" s="69">
        <v>2260</v>
      </c>
      <c r="M71" s="69">
        <v>1137</v>
      </c>
      <c r="N71" s="234">
        <f>SUM(J71,L71)</f>
        <v>5247</v>
      </c>
      <c r="O71" s="234">
        <f>SUM(K71,M71)</f>
        <v>2826</v>
      </c>
      <c r="P71" s="234">
        <f>SUM(N71:O71)</f>
        <v>8073</v>
      </c>
      <c r="Q71" s="69">
        <v>49953</v>
      </c>
      <c r="R71" s="69">
        <v>24250</v>
      </c>
      <c r="S71" s="69">
        <f>SUM(Q71:R71)</f>
        <v>74203</v>
      </c>
      <c r="T71" s="69">
        <v>2118</v>
      </c>
      <c r="U71" s="70">
        <v>1239</v>
      </c>
      <c r="V71" s="69">
        <f>SUM(T71:U71)</f>
        <v>3357</v>
      </c>
      <c r="W71" s="7"/>
      <c r="X71" s="61"/>
      <c r="Y71" s="507" t="s">
        <v>15</v>
      </c>
      <c r="Z71" s="507"/>
    </row>
    <row r="72" spans="1:26" ht="20.25">
      <c r="A72" s="527" t="s">
        <v>16</v>
      </c>
      <c r="B72" s="527"/>
      <c r="C72" s="20">
        <v>10</v>
      </c>
      <c r="D72" s="20">
        <v>9</v>
      </c>
      <c r="E72" s="20">
        <v>47</v>
      </c>
      <c r="F72" s="69">
        <f t="shared" ref="F72:F89" si="14">SUM(C72:E72)</f>
        <v>66</v>
      </c>
      <c r="G72" s="20">
        <v>1187</v>
      </c>
      <c r="H72" s="20">
        <v>794</v>
      </c>
      <c r="I72" s="69">
        <f t="shared" ref="I72:I89" si="15">SUM(G72:H72)</f>
        <v>1981</v>
      </c>
      <c r="J72" s="20">
        <v>193</v>
      </c>
      <c r="K72" s="20">
        <v>185</v>
      </c>
      <c r="L72" s="20">
        <v>137</v>
      </c>
      <c r="M72" s="20">
        <v>144</v>
      </c>
      <c r="N72" s="234">
        <f t="shared" ref="N72:O89" si="16">SUM(J72,L72)</f>
        <v>330</v>
      </c>
      <c r="O72" s="234">
        <f t="shared" si="16"/>
        <v>329</v>
      </c>
      <c r="P72" s="234">
        <f t="shared" ref="P72:P89" si="17">SUM(N72:O72)</f>
        <v>659</v>
      </c>
      <c r="Q72" s="20">
        <v>4896</v>
      </c>
      <c r="R72" s="20">
        <v>3166</v>
      </c>
      <c r="S72" s="69">
        <f t="shared" ref="S72:S89" si="18">SUM(Q72:R72)</f>
        <v>8062</v>
      </c>
      <c r="T72" s="20">
        <v>279</v>
      </c>
      <c r="U72" s="30">
        <v>190</v>
      </c>
      <c r="V72" s="69">
        <f t="shared" ref="V72:V89" si="19">SUM(T72:U72)</f>
        <v>469</v>
      </c>
      <c r="W72" s="7"/>
      <c r="X72" s="61"/>
      <c r="Y72" s="509" t="s">
        <v>17</v>
      </c>
      <c r="Z72" s="509"/>
    </row>
    <row r="73" spans="1:26" ht="20.25">
      <c r="A73" s="527" t="s">
        <v>18</v>
      </c>
      <c r="B73" s="527"/>
      <c r="C73" s="20">
        <v>47</v>
      </c>
      <c r="D73" s="20">
        <v>45</v>
      </c>
      <c r="E73" s="20">
        <v>168</v>
      </c>
      <c r="F73" s="69">
        <f t="shared" si="14"/>
        <v>260</v>
      </c>
      <c r="G73" s="20">
        <v>7560</v>
      </c>
      <c r="H73" s="20">
        <v>5922</v>
      </c>
      <c r="I73" s="69">
        <f t="shared" si="15"/>
        <v>13482</v>
      </c>
      <c r="J73" s="20">
        <v>1668</v>
      </c>
      <c r="K73" s="20">
        <v>1463</v>
      </c>
      <c r="L73" s="20">
        <v>1659</v>
      </c>
      <c r="M73" s="20">
        <v>1446</v>
      </c>
      <c r="N73" s="234">
        <f t="shared" si="16"/>
        <v>3327</v>
      </c>
      <c r="O73" s="234">
        <f t="shared" si="16"/>
        <v>2909</v>
      </c>
      <c r="P73" s="234">
        <f t="shared" si="17"/>
        <v>6236</v>
      </c>
      <c r="Q73" s="20">
        <v>35196</v>
      </c>
      <c r="R73" s="20">
        <v>26445</v>
      </c>
      <c r="S73" s="69">
        <f t="shared" si="18"/>
        <v>61641</v>
      </c>
      <c r="T73" s="20">
        <v>2825</v>
      </c>
      <c r="U73" s="30">
        <v>1888</v>
      </c>
      <c r="V73" s="69">
        <f t="shared" si="19"/>
        <v>4713</v>
      </c>
      <c r="W73" s="7"/>
      <c r="X73" s="7"/>
      <c r="Y73" s="509" t="s">
        <v>19</v>
      </c>
      <c r="Z73" s="509"/>
    </row>
    <row r="74" spans="1:26" ht="59.25">
      <c r="A74" s="555" t="s">
        <v>20</v>
      </c>
      <c r="B74" s="341" t="s">
        <v>498</v>
      </c>
      <c r="C74" s="20">
        <v>7</v>
      </c>
      <c r="D74" s="20">
        <v>5</v>
      </c>
      <c r="E74" s="20">
        <v>4</v>
      </c>
      <c r="F74" s="69">
        <f t="shared" si="14"/>
        <v>16</v>
      </c>
      <c r="G74" s="20">
        <v>1039</v>
      </c>
      <c r="H74" s="20">
        <v>631</v>
      </c>
      <c r="I74" s="69">
        <f t="shared" si="15"/>
        <v>1670</v>
      </c>
      <c r="J74" s="20">
        <v>25</v>
      </c>
      <c r="K74" s="20">
        <v>85</v>
      </c>
      <c r="L74" s="20">
        <v>158</v>
      </c>
      <c r="M74" s="20">
        <v>107</v>
      </c>
      <c r="N74" s="234">
        <f t="shared" si="16"/>
        <v>183</v>
      </c>
      <c r="O74" s="234">
        <f t="shared" si="16"/>
        <v>192</v>
      </c>
      <c r="P74" s="234">
        <f t="shared" si="17"/>
        <v>375</v>
      </c>
      <c r="Q74" s="20">
        <v>3837</v>
      </c>
      <c r="R74" s="20">
        <v>2440</v>
      </c>
      <c r="S74" s="69">
        <f t="shared" si="18"/>
        <v>6277</v>
      </c>
      <c r="T74" s="20">
        <v>205</v>
      </c>
      <c r="U74" s="20">
        <v>252</v>
      </c>
      <c r="V74" s="69">
        <f t="shared" si="19"/>
        <v>457</v>
      </c>
      <c r="W74" s="61"/>
      <c r="X74" s="342"/>
      <c r="Y74" s="340" t="s">
        <v>44</v>
      </c>
      <c r="Z74" s="513" t="s">
        <v>455</v>
      </c>
    </row>
    <row r="75" spans="1:26" ht="20.25">
      <c r="A75" s="556"/>
      <c r="B75" s="341" t="s">
        <v>499</v>
      </c>
      <c r="C75" s="20">
        <v>22</v>
      </c>
      <c r="D75" s="20">
        <v>10</v>
      </c>
      <c r="E75" s="20">
        <v>6</v>
      </c>
      <c r="F75" s="69">
        <f t="shared" si="14"/>
        <v>38</v>
      </c>
      <c r="G75" s="20">
        <v>3740</v>
      </c>
      <c r="H75" s="20">
        <v>1920</v>
      </c>
      <c r="I75" s="69">
        <f t="shared" si="15"/>
        <v>5660</v>
      </c>
      <c r="J75" s="20">
        <v>683</v>
      </c>
      <c r="K75" s="20">
        <v>212</v>
      </c>
      <c r="L75" s="20">
        <v>769</v>
      </c>
      <c r="M75" s="20">
        <v>299</v>
      </c>
      <c r="N75" s="234">
        <f t="shared" si="16"/>
        <v>1452</v>
      </c>
      <c r="O75" s="234">
        <f t="shared" si="16"/>
        <v>511</v>
      </c>
      <c r="P75" s="234">
        <f t="shared" si="17"/>
        <v>1963</v>
      </c>
      <c r="Q75" s="20">
        <v>15411</v>
      </c>
      <c r="R75" s="20">
        <v>6953</v>
      </c>
      <c r="S75" s="69">
        <f t="shared" si="18"/>
        <v>22364</v>
      </c>
      <c r="T75" s="20">
        <v>433</v>
      </c>
      <c r="U75" s="20">
        <v>270</v>
      </c>
      <c r="V75" s="69">
        <f t="shared" si="19"/>
        <v>703</v>
      </c>
      <c r="W75" s="61"/>
      <c r="X75" s="342"/>
      <c r="Y75" s="340" t="s">
        <v>45</v>
      </c>
      <c r="Z75" s="514"/>
    </row>
    <row r="76" spans="1:26" ht="20.25">
      <c r="A76" s="556"/>
      <c r="B76" s="341" t="s">
        <v>500</v>
      </c>
      <c r="C76" s="20">
        <v>0</v>
      </c>
      <c r="D76" s="20">
        <v>0</v>
      </c>
      <c r="E76" s="20">
        <v>0</v>
      </c>
      <c r="F76" s="69">
        <f t="shared" si="14"/>
        <v>0</v>
      </c>
      <c r="G76" s="20">
        <v>0</v>
      </c>
      <c r="H76" s="20">
        <v>0</v>
      </c>
      <c r="I76" s="69">
        <f t="shared" si="15"/>
        <v>0</v>
      </c>
      <c r="J76" s="20">
        <v>0</v>
      </c>
      <c r="K76" s="20">
        <v>0</v>
      </c>
      <c r="L76" s="20">
        <v>0</v>
      </c>
      <c r="M76" s="20">
        <v>0</v>
      </c>
      <c r="N76" s="234">
        <f t="shared" si="16"/>
        <v>0</v>
      </c>
      <c r="O76" s="234">
        <f t="shared" si="16"/>
        <v>0</v>
      </c>
      <c r="P76" s="234">
        <f t="shared" si="17"/>
        <v>0</v>
      </c>
      <c r="Q76" s="20">
        <v>0</v>
      </c>
      <c r="R76" s="20">
        <v>0</v>
      </c>
      <c r="S76" s="69">
        <f t="shared" si="18"/>
        <v>0</v>
      </c>
      <c r="T76" s="20">
        <v>0</v>
      </c>
      <c r="U76" s="20">
        <v>0</v>
      </c>
      <c r="V76" s="69">
        <f t="shared" si="19"/>
        <v>0</v>
      </c>
      <c r="W76" s="61"/>
      <c r="X76" s="342"/>
      <c r="Y76" s="340" t="s">
        <v>46</v>
      </c>
      <c r="Z76" s="514"/>
    </row>
    <row r="77" spans="1:26" ht="20.25">
      <c r="A77" s="556"/>
      <c r="B77" s="341" t="s">
        <v>457</v>
      </c>
      <c r="C77" s="20">
        <v>9</v>
      </c>
      <c r="D77" s="20">
        <v>12</v>
      </c>
      <c r="E77" s="20">
        <v>28</v>
      </c>
      <c r="F77" s="69">
        <f t="shared" si="14"/>
        <v>49</v>
      </c>
      <c r="G77" s="20">
        <v>1825</v>
      </c>
      <c r="H77" s="20">
        <v>911</v>
      </c>
      <c r="I77" s="69">
        <f t="shared" si="15"/>
        <v>2736</v>
      </c>
      <c r="J77" s="20">
        <v>336</v>
      </c>
      <c r="K77" s="20">
        <v>205</v>
      </c>
      <c r="L77" s="20">
        <v>472</v>
      </c>
      <c r="M77" s="20">
        <v>163</v>
      </c>
      <c r="N77" s="234">
        <f t="shared" si="16"/>
        <v>808</v>
      </c>
      <c r="O77" s="234">
        <f t="shared" si="16"/>
        <v>368</v>
      </c>
      <c r="P77" s="234">
        <f t="shared" si="17"/>
        <v>1176</v>
      </c>
      <c r="Q77" s="20">
        <v>8043</v>
      </c>
      <c r="R77" s="20">
        <v>2916</v>
      </c>
      <c r="S77" s="69">
        <f t="shared" si="18"/>
        <v>10959</v>
      </c>
      <c r="T77" s="20">
        <v>528</v>
      </c>
      <c r="U77" s="20">
        <v>297</v>
      </c>
      <c r="V77" s="69">
        <f t="shared" si="19"/>
        <v>825</v>
      </c>
      <c r="W77" s="61"/>
      <c r="X77" s="342"/>
      <c r="Y77" s="340" t="s">
        <v>47</v>
      </c>
      <c r="Z77" s="514"/>
    </row>
    <row r="78" spans="1:26" ht="20.25">
      <c r="A78" s="556"/>
      <c r="B78" s="341" t="s">
        <v>458</v>
      </c>
      <c r="C78" s="20">
        <v>17</v>
      </c>
      <c r="D78" s="20">
        <v>14</v>
      </c>
      <c r="E78" s="20">
        <v>48</v>
      </c>
      <c r="F78" s="69">
        <f t="shared" si="14"/>
        <v>79</v>
      </c>
      <c r="G78" s="20">
        <v>3607</v>
      </c>
      <c r="H78" s="20">
        <v>2286</v>
      </c>
      <c r="I78" s="69">
        <f t="shared" si="15"/>
        <v>5893</v>
      </c>
      <c r="J78" s="20">
        <v>409</v>
      </c>
      <c r="K78" s="20">
        <v>369</v>
      </c>
      <c r="L78" s="20">
        <v>632</v>
      </c>
      <c r="M78" s="20">
        <v>368</v>
      </c>
      <c r="N78" s="234">
        <f t="shared" si="16"/>
        <v>1041</v>
      </c>
      <c r="O78" s="234">
        <f t="shared" si="16"/>
        <v>737</v>
      </c>
      <c r="P78" s="234">
        <f t="shared" si="17"/>
        <v>1778</v>
      </c>
      <c r="Q78" s="20">
        <v>16064</v>
      </c>
      <c r="R78" s="20">
        <v>8851</v>
      </c>
      <c r="S78" s="69">
        <f t="shared" si="18"/>
        <v>24915</v>
      </c>
      <c r="T78" s="20">
        <v>766</v>
      </c>
      <c r="U78" s="20">
        <v>733</v>
      </c>
      <c r="V78" s="69">
        <f t="shared" si="19"/>
        <v>1499</v>
      </c>
      <c r="W78" s="61"/>
      <c r="X78" s="342"/>
      <c r="Y78" s="340" t="s">
        <v>48</v>
      </c>
      <c r="Z78" s="514"/>
    </row>
    <row r="79" spans="1:26" ht="20.25">
      <c r="A79" s="557"/>
      <c r="B79" s="341" t="s">
        <v>459</v>
      </c>
      <c r="C79" s="20">
        <v>19</v>
      </c>
      <c r="D79" s="20">
        <v>17</v>
      </c>
      <c r="E79" s="20">
        <v>21</v>
      </c>
      <c r="F79" s="69">
        <f t="shared" si="14"/>
        <v>57</v>
      </c>
      <c r="G79" s="20">
        <v>2764</v>
      </c>
      <c r="H79" s="20">
        <v>2018</v>
      </c>
      <c r="I79" s="69">
        <f t="shared" si="15"/>
        <v>4782</v>
      </c>
      <c r="J79" s="20">
        <v>445</v>
      </c>
      <c r="K79" s="20">
        <v>489</v>
      </c>
      <c r="L79" s="20">
        <v>567</v>
      </c>
      <c r="M79" s="20">
        <v>433</v>
      </c>
      <c r="N79" s="234">
        <f t="shared" si="16"/>
        <v>1012</v>
      </c>
      <c r="O79" s="234">
        <f t="shared" si="16"/>
        <v>922</v>
      </c>
      <c r="P79" s="234">
        <f t="shared" si="17"/>
        <v>1934</v>
      </c>
      <c r="Q79" s="20">
        <v>13569</v>
      </c>
      <c r="R79" s="20">
        <v>8972</v>
      </c>
      <c r="S79" s="69">
        <f t="shared" si="18"/>
        <v>22541</v>
      </c>
      <c r="T79" s="20">
        <v>699</v>
      </c>
      <c r="U79" s="20">
        <v>578</v>
      </c>
      <c r="V79" s="69">
        <f t="shared" si="19"/>
        <v>1277</v>
      </c>
      <c r="W79" s="61"/>
      <c r="X79" s="342"/>
      <c r="Y79" s="340" t="s">
        <v>49</v>
      </c>
      <c r="Z79" s="515"/>
    </row>
    <row r="80" spans="1:26" ht="20.25">
      <c r="A80" s="527" t="s">
        <v>483</v>
      </c>
      <c r="B80" s="527"/>
      <c r="C80" s="20">
        <v>78</v>
      </c>
      <c r="D80" s="20">
        <v>67</v>
      </c>
      <c r="E80" s="20">
        <v>47</v>
      </c>
      <c r="F80" s="69">
        <f t="shared" si="14"/>
        <v>192</v>
      </c>
      <c r="G80" s="20">
        <v>5168</v>
      </c>
      <c r="H80" s="20">
        <v>4343</v>
      </c>
      <c r="I80" s="69">
        <f t="shared" si="15"/>
        <v>9511</v>
      </c>
      <c r="J80" s="20">
        <v>740</v>
      </c>
      <c r="K80" s="20">
        <v>773</v>
      </c>
      <c r="L80" s="20">
        <v>598</v>
      </c>
      <c r="M80" s="20">
        <v>623</v>
      </c>
      <c r="N80" s="234">
        <f t="shared" si="16"/>
        <v>1338</v>
      </c>
      <c r="O80" s="234">
        <f t="shared" si="16"/>
        <v>1396</v>
      </c>
      <c r="P80" s="234">
        <f t="shared" si="17"/>
        <v>2734</v>
      </c>
      <c r="Q80" s="20">
        <v>23015</v>
      </c>
      <c r="R80" s="20">
        <v>17009</v>
      </c>
      <c r="S80" s="69">
        <f t="shared" si="18"/>
        <v>40024</v>
      </c>
      <c r="T80" s="20">
        <v>2121</v>
      </c>
      <c r="U80" s="20">
        <v>876</v>
      </c>
      <c r="V80" s="69">
        <f t="shared" si="19"/>
        <v>2997</v>
      </c>
      <c r="W80" s="61"/>
      <c r="X80" s="342"/>
      <c r="Y80" s="509" t="s">
        <v>682</v>
      </c>
      <c r="Z80" s="509"/>
    </row>
    <row r="81" spans="1:28" ht="20.25">
      <c r="A81" s="527" t="s">
        <v>22</v>
      </c>
      <c r="B81" s="527"/>
      <c r="C81" s="20">
        <v>26</v>
      </c>
      <c r="D81" s="20">
        <v>23</v>
      </c>
      <c r="E81" s="20">
        <v>122</v>
      </c>
      <c r="F81" s="69">
        <f t="shared" si="14"/>
        <v>171</v>
      </c>
      <c r="G81" s="20">
        <v>10516</v>
      </c>
      <c r="H81" s="20">
        <v>5896</v>
      </c>
      <c r="I81" s="69">
        <f t="shared" si="15"/>
        <v>16412</v>
      </c>
      <c r="J81" s="20">
        <v>2491</v>
      </c>
      <c r="K81" s="20">
        <v>1709</v>
      </c>
      <c r="L81" s="20">
        <v>1090</v>
      </c>
      <c r="M81" s="20">
        <v>679</v>
      </c>
      <c r="N81" s="234">
        <f t="shared" si="16"/>
        <v>3581</v>
      </c>
      <c r="O81" s="234">
        <f t="shared" si="16"/>
        <v>2388</v>
      </c>
      <c r="P81" s="234">
        <f t="shared" si="17"/>
        <v>5969</v>
      </c>
      <c r="Q81" s="20">
        <v>43554</v>
      </c>
      <c r="R81" s="20">
        <v>22892</v>
      </c>
      <c r="S81" s="69">
        <f t="shared" si="18"/>
        <v>66446</v>
      </c>
      <c r="T81" s="20">
        <v>2557</v>
      </c>
      <c r="U81" s="7">
        <v>1513</v>
      </c>
      <c r="V81" s="69">
        <f t="shared" si="19"/>
        <v>4070</v>
      </c>
      <c r="W81" s="7"/>
      <c r="X81" s="7"/>
      <c r="Y81" s="509" t="s">
        <v>50</v>
      </c>
      <c r="Z81" s="509"/>
    </row>
    <row r="82" spans="1:28" ht="20.25">
      <c r="A82" s="527" t="s">
        <v>23</v>
      </c>
      <c r="B82" s="527"/>
      <c r="C82" s="20">
        <v>32</v>
      </c>
      <c r="D82" s="20">
        <v>23</v>
      </c>
      <c r="E82" s="20">
        <v>17</v>
      </c>
      <c r="F82" s="69">
        <f t="shared" si="14"/>
        <v>72</v>
      </c>
      <c r="G82" s="20">
        <v>3690</v>
      </c>
      <c r="H82" s="20">
        <v>2949</v>
      </c>
      <c r="I82" s="69">
        <f t="shared" si="15"/>
        <v>6639</v>
      </c>
      <c r="J82" s="20">
        <v>916</v>
      </c>
      <c r="K82" s="20">
        <v>816</v>
      </c>
      <c r="L82" s="20">
        <v>417</v>
      </c>
      <c r="M82" s="20">
        <v>306</v>
      </c>
      <c r="N82" s="234">
        <f t="shared" si="16"/>
        <v>1333</v>
      </c>
      <c r="O82" s="234">
        <f t="shared" si="16"/>
        <v>1122</v>
      </c>
      <c r="P82" s="234">
        <f t="shared" si="17"/>
        <v>2455</v>
      </c>
      <c r="Q82" s="20">
        <v>15808</v>
      </c>
      <c r="R82" s="20">
        <v>11545</v>
      </c>
      <c r="S82" s="69">
        <f t="shared" si="18"/>
        <v>27353</v>
      </c>
      <c r="T82" s="20">
        <v>1082</v>
      </c>
      <c r="U82" s="7">
        <v>792</v>
      </c>
      <c r="V82" s="69">
        <f t="shared" si="19"/>
        <v>1874</v>
      </c>
      <c r="W82" s="7"/>
      <c r="X82" s="7"/>
      <c r="Y82" s="509" t="s">
        <v>24</v>
      </c>
      <c r="Z82" s="509"/>
    </row>
    <row r="83" spans="1:28" ht="20.25">
      <c r="A83" s="527" t="s">
        <v>25</v>
      </c>
      <c r="B83" s="527"/>
      <c r="C83" s="20">
        <v>21</v>
      </c>
      <c r="D83" s="20">
        <v>16</v>
      </c>
      <c r="E83" s="20">
        <v>35</v>
      </c>
      <c r="F83" s="69">
        <f t="shared" si="14"/>
        <v>72</v>
      </c>
      <c r="G83" s="20">
        <v>3657</v>
      </c>
      <c r="H83" s="20">
        <v>2598</v>
      </c>
      <c r="I83" s="69">
        <f t="shared" si="15"/>
        <v>6255</v>
      </c>
      <c r="J83" s="20">
        <v>614</v>
      </c>
      <c r="K83" s="20">
        <v>427</v>
      </c>
      <c r="L83" s="20">
        <v>374</v>
      </c>
      <c r="M83" s="20">
        <v>191</v>
      </c>
      <c r="N83" s="234">
        <f t="shared" si="16"/>
        <v>988</v>
      </c>
      <c r="O83" s="234">
        <f t="shared" si="16"/>
        <v>618</v>
      </c>
      <c r="P83" s="234">
        <f t="shared" si="17"/>
        <v>1606</v>
      </c>
      <c r="Q83" s="20">
        <v>14713</v>
      </c>
      <c r="R83" s="20">
        <v>9177</v>
      </c>
      <c r="S83" s="69">
        <f t="shared" si="18"/>
        <v>23890</v>
      </c>
      <c r="T83" s="20">
        <v>945</v>
      </c>
      <c r="U83" s="7">
        <v>722</v>
      </c>
      <c r="V83" s="69">
        <f t="shared" si="19"/>
        <v>1667</v>
      </c>
      <c r="W83" s="7"/>
      <c r="X83" s="7"/>
      <c r="Y83" s="509" t="s">
        <v>51</v>
      </c>
      <c r="Z83" s="509"/>
    </row>
    <row r="84" spans="1:28" ht="20.25">
      <c r="A84" s="527" t="s">
        <v>65</v>
      </c>
      <c r="B84" s="527"/>
      <c r="C84" s="20">
        <v>18</v>
      </c>
      <c r="D84" s="20">
        <v>16</v>
      </c>
      <c r="E84" s="20">
        <v>53</v>
      </c>
      <c r="F84" s="69">
        <f t="shared" si="14"/>
        <v>87</v>
      </c>
      <c r="G84" s="20">
        <v>4391</v>
      </c>
      <c r="H84" s="20">
        <v>2771</v>
      </c>
      <c r="I84" s="69">
        <f t="shared" si="15"/>
        <v>7162</v>
      </c>
      <c r="J84" s="20">
        <v>793</v>
      </c>
      <c r="K84" s="20">
        <v>680</v>
      </c>
      <c r="L84" s="20">
        <v>394</v>
      </c>
      <c r="M84" s="20">
        <v>143</v>
      </c>
      <c r="N84" s="234">
        <f t="shared" si="16"/>
        <v>1187</v>
      </c>
      <c r="O84" s="234">
        <f t="shared" si="16"/>
        <v>823</v>
      </c>
      <c r="P84" s="234">
        <f t="shared" si="17"/>
        <v>2010</v>
      </c>
      <c r="Q84" s="20">
        <v>17046</v>
      </c>
      <c r="R84" s="20">
        <v>10123</v>
      </c>
      <c r="S84" s="69">
        <f t="shared" si="18"/>
        <v>27169</v>
      </c>
      <c r="T84" s="20">
        <v>1040</v>
      </c>
      <c r="U84" s="7">
        <v>666</v>
      </c>
      <c r="V84" s="69">
        <f t="shared" si="19"/>
        <v>1706</v>
      </c>
      <c r="W84" s="7"/>
      <c r="X84" s="7"/>
      <c r="Y84" s="509" t="s">
        <v>52</v>
      </c>
      <c r="Z84" s="509"/>
    </row>
    <row r="85" spans="1:28" ht="20.25">
      <c r="A85" s="527" t="s">
        <v>27</v>
      </c>
      <c r="B85" s="527"/>
      <c r="C85" s="20">
        <v>13</v>
      </c>
      <c r="D85" s="20">
        <v>9</v>
      </c>
      <c r="E85" s="20">
        <v>29</v>
      </c>
      <c r="F85" s="69">
        <f t="shared" si="14"/>
        <v>51</v>
      </c>
      <c r="G85" s="20">
        <v>2959</v>
      </c>
      <c r="H85" s="20">
        <v>1471</v>
      </c>
      <c r="I85" s="69">
        <f t="shared" si="15"/>
        <v>4430</v>
      </c>
      <c r="J85" s="20">
        <v>173</v>
      </c>
      <c r="K85" s="20">
        <v>112</v>
      </c>
      <c r="L85" s="20">
        <v>284</v>
      </c>
      <c r="M85" s="20">
        <v>268</v>
      </c>
      <c r="N85" s="234">
        <f t="shared" si="16"/>
        <v>457</v>
      </c>
      <c r="O85" s="234">
        <f t="shared" si="16"/>
        <v>380</v>
      </c>
      <c r="P85" s="234">
        <f t="shared" si="17"/>
        <v>837</v>
      </c>
      <c r="Q85" s="20">
        <v>11106</v>
      </c>
      <c r="R85" s="20">
        <v>5222</v>
      </c>
      <c r="S85" s="69">
        <f t="shared" si="18"/>
        <v>16328</v>
      </c>
      <c r="T85" s="20">
        <v>518</v>
      </c>
      <c r="U85" s="7">
        <v>340</v>
      </c>
      <c r="V85" s="69">
        <f t="shared" si="19"/>
        <v>858</v>
      </c>
      <c r="W85" s="7"/>
      <c r="X85" s="7"/>
      <c r="Y85" s="509" t="s">
        <v>28</v>
      </c>
      <c r="Z85" s="509"/>
    </row>
    <row r="86" spans="1:28" ht="20.25">
      <c r="A86" s="527" t="s">
        <v>29</v>
      </c>
      <c r="B86" s="527"/>
      <c r="C86" s="20">
        <v>11</v>
      </c>
      <c r="D86" s="20">
        <v>11</v>
      </c>
      <c r="E86" s="20">
        <v>65</v>
      </c>
      <c r="F86" s="69">
        <f t="shared" si="14"/>
        <v>87</v>
      </c>
      <c r="G86" s="20">
        <v>4055</v>
      </c>
      <c r="H86" s="20">
        <v>1902</v>
      </c>
      <c r="I86" s="69">
        <f t="shared" si="15"/>
        <v>5957</v>
      </c>
      <c r="J86" s="20">
        <v>379</v>
      </c>
      <c r="K86" s="20">
        <v>268</v>
      </c>
      <c r="L86" s="20">
        <v>523</v>
      </c>
      <c r="M86" s="20">
        <v>265</v>
      </c>
      <c r="N86" s="234">
        <f t="shared" si="16"/>
        <v>902</v>
      </c>
      <c r="O86" s="234">
        <f t="shared" si="16"/>
        <v>533</v>
      </c>
      <c r="P86" s="234">
        <f t="shared" si="17"/>
        <v>1435</v>
      </c>
      <c r="Q86" s="20">
        <v>13873</v>
      </c>
      <c r="R86" s="20">
        <v>6376</v>
      </c>
      <c r="S86" s="69">
        <f t="shared" si="18"/>
        <v>20249</v>
      </c>
      <c r="T86" s="20">
        <v>784</v>
      </c>
      <c r="U86" s="7">
        <v>532</v>
      </c>
      <c r="V86" s="69">
        <f t="shared" si="19"/>
        <v>1316</v>
      </c>
      <c r="W86" s="7"/>
      <c r="X86" s="7"/>
      <c r="Y86" s="509" t="s">
        <v>30</v>
      </c>
      <c r="Z86" s="509"/>
    </row>
    <row r="87" spans="1:28" ht="20.25">
      <c r="A87" s="527" t="s">
        <v>31</v>
      </c>
      <c r="B87" s="527"/>
      <c r="C87" s="20">
        <v>36</v>
      </c>
      <c r="D87" s="20">
        <v>29</v>
      </c>
      <c r="E87" s="20">
        <v>183</v>
      </c>
      <c r="F87" s="69">
        <f t="shared" si="14"/>
        <v>248</v>
      </c>
      <c r="G87" s="20">
        <v>7866</v>
      </c>
      <c r="H87" s="20">
        <v>4846</v>
      </c>
      <c r="I87" s="69">
        <f t="shared" si="15"/>
        <v>12712</v>
      </c>
      <c r="J87" s="20">
        <v>1989</v>
      </c>
      <c r="K87" s="20">
        <v>1468</v>
      </c>
      <c r="L87" s="20">
        <v>688</v>
      </c>
      <c r="M87" s="20">
        <v>275</v>
      </c>
      <c r="N87" s="234">
        <f t="shared" si="16"/>
        <v>2677</v>
      </c>
      <c r="O87" s="234">
        <f t="shared" si="16"/>
        <v>1743</v>
      </c>
      <c r="P87" s="234">
        <f t="shared" si="17"/>
        <v>4420</v>
      </c>
      <c r="Q87" s="20">
        <v>31092</v>
      </c>
      <c r="R87" s="20">
        <v>17986</v>
      </c>
      <c r="S87" s="69">
        <f t="shared" si="18"/>
        <v>49078</v>
      </c>
      <c r="T87" s="20">
        <v>2313</v>
      </c>
      <c r="U87" s="7">
        <v>1112</v>
      </c>
      <c r="V87" s="69">
        <f t="shared" si="19"/>
        <v>3425</v>
      </c>
      <c r="W87" s="7"/>
      <c r="X87" s="7"/>
      <c r="Y87" s="509" t="s">
        <v>32</v>
      </c>
      <c r="Z87" s="509"/>
    </row>
    <row r="88" spans="1:28" ht="20.25">
      <c r="A88" s="527" t="s">
        <v>33</v>
      </c>
      <c r="B88" s="527"/>
      <c r="C88" s="20">
        <v>0</v>
      </c>
      <c r="D88" s="20">
        <v>0</v>
      </c>
      <c r="E88" s="20">
        <v>19</v>
      </c>
      <c r="F88" s="69">
        <f t="shared" si="14"/>
        <v>19</v>
      </c>
      <c r="G88" s="20">
        <v>1159</v>
      </c>
      <c r="H88" s="20">
        <v>445</v>
      </c>
      <c r="I88" s="69">
        <f t="shared" si="15"/>
        <v>1604</v>
      </c>
      <c r="J88" s="20">
        <v>104</v>
      </c>
      <c r="K88" s="20">
        <v>53</v>
      </c>
      <c r="L88" s="20">
        <v>75</v>
      </c>
      <c r="M88" s="20">
        <v>13</v>
      </c>
      <c r="N88" s="234">
        <f t="shared" si="16"/>
        <v>179</v>
      </c>
      <c r="O88" s="234">
        <f t="shared" si="16"/>
        <v>66</v>
      </c>
      <c r="P88" s="234">
        <f t="shared" si="17"/>
        <v>245</v>
      </c>
      <c r="Q88" s="20">
        <v>3717</v>
      </c>
      <c r="R88" s="20">
        <v>1272</v>
      </c>
      <c r="S88" s="69">
        <f t="shared" si="18"/>
        <v>4989</v>
      </c>
      <c r="T88" s="20">
        <v>186</v>
      </c>
      <c r="U88" s="7">
        <v>150</v>
      </c>
      <c r="V88" s="69">
        <f t="shared" si="19"/>
        <v>336</v>
      </c>
      <c r="W88" s="7"/>
      <c r="X88" s="7"/>
      <c r="Y88" s="509" t="s">
        <v>34</v>
      </c>
      <c r="Z88" s="509"/>
    </row>
    <row r="89" spans="1:28" ht="20.25">
      <c r="A89" s="586" t="s">
        <v>35</v>
      </c>
      <c r="B89" s="586"/>
      <c r="C89" s="63">
        <v>51</v>
      </c>
      <c r="D89" s="63">
        <v>45</v>
      </c>
      <c r="E89" s="63">
        <v>43</v>
      </c>
      <c r="F89" s="69">
        <f t="shared" si="14"/>
        <v>139</v>
      </c>
      <c r="G89" s="63">
        <v>8812</v>
      </c>
      <c r="H89" s="63">
        <v>6355</v>
      </c>
      <c r="I89" s="69">
        <f t="shared" si="15"/>
        <v>15167</v>
      </c>
      <c r="J89" s="63">
        <v>1170</v>
      </c>
      <c r="K89" s="63">
        <v>842</v>
      </c>
      <c r="L89" s="63">
        <v>598</v>
      </c>
      <c r="M89" s="63">
        <v>648</v>
      </c>
      <c r="N89" s="234">
        <f t="shared" si="16"/>
        <v>1768</v>
      </c>
      <c r="O89" s="234">
        <f t="shared" si="16"/>
        <v>1490</v>
      </c>
      <c r="P89" s="234">
        <f t="shared" si="17"/>
        <v>3258</v>
      </c>
      <c r="Q89" s="63">
        <v>31294</v>
      </c>
      <c r="R89" s="63">
        <v>20291</v>
      </c>
      <c r="S89" s="69">
        <f t="shared" si="18"/>
        <v>51585</v>
      </c>
      <c r="T89" s="63">
        <v>1641</v>
      </c>
      <c r="U89" s="10">
        <v>1326</v>
      </c>
      <c r="V89" s="69">
        <f t="shared" si="19"/>
        <v>2967</v>
      </c>
      <c r="W89" s="10"/>
      <c r="X89" s="10"/>
      <c r="Y89" s="516" t="s">
        <v>53</v>
      </c>
      <c r="Z89" s="516"/>
    </row>
    <row r="90" spans="1:28" ht="20.25">
      <c r="A90" s="528" t="s">
        <v>8</v>
      </c>
      <c r="B90" s="528"/>
      <c r="C90" s="64">
        <f>SUM(C71:C89)</f>
        <v>541</v>
      </c>
      <c r="D90" s="64">
        <f t="shared" ref="D90:X90" si="20">SUM(D71:D89)</f>
        <v>422</v>
      </c>
      <c r="E90" s="64">
        <f t="shared" si="20"/>
        <v>1062</v>
      </c>
      <c r="F90" s="64">
        <f t="shared" si="20"/>
        <v>2025</v>
      </c>
      <c r="G90" s="64">
        <f t="shared" si="20"/>
        <v>85180</v>
      </c>
      <c r="H90" s="64">
        <f t="shared" si="20"/>
        <v>53866</v>
      </c>
      <c r="I90" s="64">
        <f t="shared" si="20"/>
        <v>139046</v>
      </c>
      <c r="J90" s="64">
        <f t="shared" si="20"/>
        <v>16115</v>
      </c>
      <c r="K90" s="64">
        <f t="shared" si="20"/>
        <v>11845</v>
      </c>
      <c r="L90" s="64">
        <f t="shared" si="20"/>
        <v>11695</v>
      </c>
      <c r="M90" s="64">
        <f t="shared" si="20"/>
        <v>7508</v>
      </c>
      <c r="N90" s="64">
        <f t="shared" si="20"/>
        <v>27810</v>
      </c>
      <c r="O90" s="64">
        <f t="shared" si="20"/>
        <v>19353</v>
      </c>
      <c r="P90" s="64">
        <f t="shared" si="20"/>
        <v>47163</v>
      </c>
      <c r="Q90" s="64">
        <f t="shared" si="20"/>
        <v>352187</v>
      </c>
      <c r="R90" s="64">
        <f t="shared" si="20"/>
        <v>205886</v>
      </c>
      <c r="S90" s="64">
        <f t="shared" si="20"/>
        <v>558073</v>
      </c>
      <c r="T90" s="64">
        <f t="shared" si="20"/>
        <v>21040</v>
      </c>
      <c r="U90" s="64">
        <f t="shared" si="20"/>
        <v>13476</v>
      </c>
      <c r="V90" s="64">
        <f t="shared" si="20"/>
        <v>34516</v>
      </c>
      <c r="W90" s="64">
        <f t="shared" si="20"/>
        <v>0</v>
      </c>
      <c r="X90" s="64">
        <f t="shared" si="20"/>
        <v>0</v>
      </c>
      <c r="Y90" s="518" t="s">
        <v>456</v>
      </c>
      <c r="Z90" s="518"/>
      <c r="AB90" s="273">
        <f>SUM(I90,P90)</f>
        <v>186209</v>
      </c>
    </row>
    <row r="91" spans="1:28" ht="20.25">
      <c r="O91" s="347"/>
      <c r="P91" s="347"/>
      <c r="Q91" s="71"/>
      <c r="R91" s="71"/>
      <c r="S91" s="71"/>
      <c r="T91" s="71"/>
      <c r="U91" s="71"/>
      <c r="V91" s="71"/>
      <c r="W91" s="71"/>
      <c r="X91" s="71"/>
      <c r="Y91" s="71"/>
      <c r="Z91" s="7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8"/>
  <sheetViews>
    <sheetView rightToLeft="1" workbookViewId="0"/>
  </sheetViews>
  <sheetFormatPr defaultRowHeight="14.25"/>
  <sheetData>
    <row r="1" spans="1:22" ht="342">
      <c r="A1" s="495" t="s">
        <v>579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2" ht="409.5">
      <c r="A2" s="574" t="s">
        <v>580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</row>
    <row r="3" spans="1:22" ht="20.25">
      <c r="A3" s="496" t="s">
        <v>178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7" t="s">
        <v>547</v>
      </c>
      <c r="V3" s="497"/>
    </row>
    <row r="4" spans="1:22" ht="31.5">
      <c r="A4" s="498" t="s">
        <v>0</v>
      </c>
      <c r="B4" s="498"/>
      <c r="C4" s="524" t="s">
        <v>179</v>
      </c>
      <c r="D4" s="524"/>
      <c r="E4" s="524"/>
      <c r="F4" s="524"/>
      <c r="G4" s="524" t="s">
        <v>180</v>
      </c>
      <c r="H4" s="524"/>
      <c r="I4" s="524"/>
      <c r="J4" s="524"/>
      <c r="K4" s="524" t="s">
        <v>2</v>
      </c>
      <c r="L4" s="524"/>
      <c r="M4" s="524"/>
      <c r="N4" s="524" t="s">
        <v>38</v>
      </c>
      <c r="O4" s="524"/>
      <c r="P4" s="524"/>
      <c r="Q4" s="539" t="s">
        <v>39</v>
      </c>
      <c r="R4" s="539"/>
      <c r="S4" s="539"/>
      <c r="T4" s="539"/>
      <c r="U4" s="498" t="s">
        <v>683</v>
      </c>
      <c r="V4" s="498"/>
    </row>
    <row r="5" spans="1:22" ht="47.25">
      <c r="A5" s="499"/>
      <c r="B5" s="499"/>
      <c r="C5" s="525" t="s">
        <v>181</v>
      </c>
      <c r="D5" s="525"/>
      <c r="E5" s="525"/>
      <c r="F5" s="525"/>
      <c r="G5" s="525" t="s">
        <v>182</v>
      </c>
      <c r="H5" s="525"/>
      <c r="I5" s="525"/>
      <c r="J5" s="525"/>
      <c r="K5" s="525" t="s">
        <v>4</v>
      </c>
      <c r="L5" s="525"/>
      <c r="M5" s="525"/>
      <c r="N5" s="525" t="s">
        <v>183</v>
      </c>
      <c r="O5" s="525"/>
      <c r="P5" s="525"/>
      <c r="Q5" s="525" t="s">
        <v>184</v>
      </c>
      <c r="R5" s="525"/>
      <c r="S5" s="525"/>
      <c r="T5" s="525"/>
      <c r="U5" s="499"/>
      <c r="V5" s="499"/>
    </row>
    <row r="6" spans="1:22" ht="20.25">
      <c r="A6" s="499"/>
      <c r="B6" s="499"/>
      <c r="C6" s="274" t="s">
        <v>88</v>
      </c>
      <c r="D6" s="274" t="s">
        <v>6</v>
      </c>
      <c r="E6" s="274" t="s">
        <v>7</v>
      </c>
      <c r="F6" s="274" t="s">
        <v>8</v>
      </c>
      <c r="G6" s="274" t="s">
        <v>185</v>
      </c>
      <c r="H6" s="274" t="s">
        <v>186</v>
      </c>
      <c r="I6" s="274" t="s">
        <v>187</v>
      </c>
      <c r="J6" s="274" t="s">
        <v>8</v>
      </c>
      <c r="K6" s="314" t="s">
        <v>88</v>
      </c>
      <c r="L6" s="314" t="s">
        <v>160</v>
      </c>
      <c r="M6" s="314" t="s">
        <v>94</v>
      </c>
      <c r="N6" s="274" t="s">
        <v>88</v>
      </c>
      <c r="O6" s="274" t="s">
        <v>6</v>
      </c>
      <c r="P6" s="274" t="s">
        <v>8</v>
      </c>
      <c r="Q6" s="314" t="s">
        <v>88</v>
      </c>
      <c r="R6" s="314" t="s">
        <v>160</v>
      </c>
      <c r="S6" s="274" t="s">
        <v>7</v>
      </c>
      <c r="T6" s="314" t="s">
        <v>94</v>
      </c>
      <c r="U6" s="499"/>
      <c r="V6" s="499"/>
    </row>
    <row r="7" spans="1:22" ht="77.25">
      <c r="A7" s="500"/>
      <c r="B7" s="500"/>
      <c r="C7" s="311" t="s">
        <v>9</v>
      </c>
      <c r="D7" s="311" t="s">
        <v>10</v>
      </c>
      <c r="E7" s="311" t="s">
        <v>11</v>
      </c>
      <c r="F7" s="311" t="s">
        <v>12</v>
      </c>
      <c r="G7" s="311" t="s">
        <v>188</v>
      </c>
      <c r="H7" s="311" t="s">
        <v>189</v>
      </c>
      <c r="I7" s="311" t="s">
        <v>190</v>
      </c>
      <c r="J7" s="311" t="s">
        <v>12</v>
      </c>
      <c r="K7" s="311" t="s">
        <v>9</v>
      </c>
      <c r="L7" s="311" t="s">
        <v>10</v>
      </c>
      <c r="M7" s="311" t="s">
        <v>12</v>
      </c>
      <c r="N7" s="311" t="s">
        <v>9</v>
      </c>
      <c r="O7" s="311" t="s">
        <v>10</v>
      </c>
      <c r="P7" s="311" t="s">
        <v>12</v>
      </c>
      <c r="Q7" s="311" t="s">
        <v>9</v>
      </c>
      <c r="R7" s="311" t="s">
        <v>10</v>
      </c>
      <c r="S7" s="311" t="s">
        <v>11</v>
      </c>
      <c r="T7" s="311" t="s">
        <v>12</v>
      </c>
      <c r="U7" s="500"/>
      <c r="V7" s="500"/>
    </row>
    <row r="8" spans="1:22" ht="20.25">
      <c r="A8" s="527" t="s">
        <v>14</v>
      </c>
      <c r="B8" s="527"/>
      <c r="C8" s="6">
        <v>229</v>
      </c>
      <c r="D8" s="6">
        <v>152</v>
      </c>
      <c r="E8" s="6">
        <v>131</v>
      </c>
      <c r="F8" s="20">
        <f>SUM(C8:E8)</f>
        <v>512</v>
      </c>
      <c r="G8" s="6">
        <v>184</v>
      </c>
      <c r="H8" s="6">
        <v>59</v>
      </c>
      <c r="I8" s="6">
        <v>269</v>
      </c>
      <c r="J8" s="20">
        <f>SUM(G8:I8)</f>
        <v>512</v>
      </c>
      <c r="K8" s="6">
        <v>87386</v>
      </c>
      <c r="L8" s="6">
        <v>57539</v>
      </c>
      <c r="M8" s="20">
        <f>SUM(K8:L8)</f>
        <v>144925</v>
      </c>
      <c r="N8" s="6">
        <v>3199</v>
      </c>
      <c r="O8" s="6">
        <v>3222</v>
      </c>
      <c r="P8" s="20">
        <f>SUM(N8:O8)</f>
        <v>6421</v>
      </c>
      <c r="Q8" s="6">
        <v>2181</v>
      </c>
      <c r="R8" s="9">
        <v>1551</v>
      </c>
      <c r="S8" s="72">
        <v>711</v>
      </c>
      <c r="T8" s="20">
        <f>SUM(Q8:S8)</f>
        <v>4443</v>
      </c>
      <c r="U8" s="507" t="s">
        <v>15</v>
      </c>
      <c r="V8" s="507"/>
    </row>
    <row r="9" spans="1:22" ht="20.25">
      <c r="A9" s="527" t="s">
        <v>16</v>
      </c>
      <c r="B9" s="527"/>
      <c r="C9" s="6">
        <v>136</v>
      </c>
      <c r="D9" s="6">
        <v>116</v>
      </c>
      <c r="E9" s="6">
        <v>63</v>
      </c>
      <c r="F9" s="20">
        <f t="shared" ref="F9:F26" si="0">SUM(C9:E9)</f>
        <v>315</v>
      </c>
      <c r="G9" s="6">
        <v>139</v>
      </c>
      <c r="H9" s="6">
        <v>46</v>
      </c>
      <c r="I9" s="6">
        <v>130</v>
      </c>
      <c r="J9" s="20">
        <f t="shared" ref="J9:J26" si="1">SUM(G9:I9)</f>
        <v>315</v>
      </c>
      <c r="K9" s="6">
        <v>56667</v>
      </c>
      <c r="L9" s="6">
        <v>47629</v>
      </c>
      <c r="M9" s="20">
        <f t="shared" ref="M9:M26" si="2">SUM(K9:L9)</f>
        <v>104296</v>
      </c>
      <c r="N9" s="6">
        <v>1948</v>
      </c>
      <c r="O9" s="6">
        <v>2941</v>
      </c>
      <c r="P9" s="20">
        <f t="shared" ref="P9:P26" si="3">SUM(N9:O9)</f>
        <v>4889</v>
      </c>
      <c r="Q9" s="6">
        <v>1504</v>
      </c>
      <c r="R9" s="6">
        <v>1520</v>
      </c>
      <c r="S9" s="30">
        <v>254</v>
      </c>
      <c r="T9" s="20">
        <f t="shared" ref="T9:T26" si="4">SUM(Q9:S9)</f>
        <v>3278</v>
      </c>
      <c r="U9" s="509" t="s">
        <v>17</v>
      </c>
      <c r="V9" s="509"/>
    </row>
    <row r="10" spans="1:22" ht="20.25">
      <c r="A10" s="527" t="s">
        <v>18</v>
      </c>
      <c r="B10" s="527"/>
      <c r="C10" s="6">
        <v>176</v>
      </c>
      <c r="D10" s="6">
        <v>144</v>
      </c>
      <c r="E10" s="6">
        <v>180</v>
      </c>
      <c r="F10" s="20">
        <f t="shared" si="0"/>
        <v>500</v>
      </c>
      <c r="G10" s="6">
        <v>209</v>
      </c>
      <c r="H10" s="6">
        <v>78</v>
      </c>
      <c r="I10" s="6">
        <v>213</v>
      </c>
      <c r="J10" s="20">
        <f t="shared" si="1"/>
        <v>500</v>
      </c>
      <c r="K10" s="6">
        <v>83987</v>
      </c>
      <c r="L10" s="6">
        <v>67900</v>
      </c>
      <c r="M10" s="20">
        <f t="shared" si="2"/>
        <v>151887</v>
      </c>
      <c r="N10" s="6">
        <v>5167</v>
      </c>
      <c r="O10" s="6">
        <v>5491</v>
      </c>
      <c r="P10" s="20">
        <f t="shared" si="3"/>
        <v>10658</v>
      </c>
      <c r="Q10" s="6">
        <v>1857</v>
      </c>
      <c r="R10" s="6">
        <v>1572</v>
      </c>
      <c r="S10" s="6">
        <v>770</v>
      </c>
      <c r="T10" s="20">
        <f t="shared" si="4"/>
        <v>4199</v>
      </c>
      <c r="U10" s="509" t="s">
        <v>19</v>
      </c>
      <c r="V10" s="509"/>
    </row>
    <row r="11" spans="1:22" ht="59.25">
      <c r="A11" s="555" t="s">
        <v>20</v>
      </c>
      <c r="B11" s="145" t="s">
        <v>498</v>
      </c>
      <c r="C11" s="6">
        <v>103</v>
      </c>
      <c r="D11" s="6">
        <v>98</v>
      </c>
      <c r="E11" s="6">
        <v>4</v>
      </c>
      <c r="F11" s="20">
        <f t="shared" si="0"/>
        <v>205</v>
      </c>
      <c r="G11" s="6">
        <v>103</v>
      </c>
      <c r="H11" s="6">
        <v>52</v>
      </c>
      <c r="I11" s="6">
        <v>50</v>
      </c>
      <c r="J11" s="20">
        <f t="shared" si="1"/>
        <v>205</v>
      </c>
      <c r="K11" s="6">
        <v>63142</v>
      </c>
      <c r="L11" s="6">
        <v>59053</v>
      </c>
      <c r="M11" s="20">
        <f t="shared" si="2"/>
        <v>122195</v>
      </c>
      <c r="N11" s="6">
        <v>2156</v>
      </c>
      <c r="O11" s="6">
        <v>5344</v>
      </c>
      <c r="P11" s="20">
        <f t="shared" si="3"/>
        <v>7500</v>
      </c>
      <c r="Q11" s="6">
        <v>1489</v>
      </c>
      <c r="R11" s="6">
        <v>1487</v>
      </c>
      <c r="S11" s="6">
        <v>27</v>
      </c>
      <c r="T11" s="20">
        <f t="shared" si="4"/>
        <v>3003</v>
      </c>
      <c r="U11" s="14" t="s">
        <v>44</v>
      </c>
      <c r="V11" s="513" t="s">
        <v>455</v>
      </c>
    </row>
    <row r="12" spans="1:22" ht="20.25">
      <c r="A12" s="556"/>
      <c r="B12" s="145" t="s">
        <v>499</v>
      </c>
      <c r="C12" s="6">
        <v>156</v>
      </c>
      <c r="D12" s="6">
        <v>110</v>
      </c>
      <c r="E12" s="6">
        <v>6</v>
      </c>
      <c r="F12" s="20">
        <f t="shared" si="0"/>
        <v>272</v>
      </c>
      <c r="G12" s="6">
        <v>133</v>
      </c>
      <c r="H12" s="6">
        <v>56</v>
      </c>
      <c r="I12" s="6">
        <v>83</v>
      </c>
      <c r="J12" s="20">
        <f t="shared" si="1"/>
        <v>272</v>
      </c>
      <c r="K12" s="6">
        <v>107315</v>
      </c>
      <c r="L12" s="6">
        <v>86921</v>
      </c>
      <c r="M12" s="20">
        <f t="shared" si="2"/>
        <v>194236</v>
      </c>
      <c r="N12" s="6">
        <v>2492</v>
      </c>
      <c r="O12" s="6">
        <v>5377</v>
      </c>
      <c r="P12" s="20">
        <f t="shared" si="3"/>
        <v>7869</v>
      </c>
      <c r="Q12" s="6">
        <v>2215</v>
      </c>
      <c r="R12" s="6">
        <v>1862</v>
      </c>
      <c r="S12" s="6">
        <v>26</v>
      </c>
      <c r="T12" s="20">
        <f t="shared" si="4"/>
        <v>4103</v>
      </c>
      <c r="U12" s="14" t="s">
        <v>45</v>
      </c>
      <c r="V12" s="514"/>
    </row>
    <row r="13" spans="1:22" ht="20.25">
      <c r="A13" s="556"/>
      <c r="B13" s="145" t="s">
        <v>500</v>
      </c>
      <c r="C13" s="6">
        <v>72</v>
      </c>
      <c r="D13" s="6">
        <v>53</v>
      </c>
      <c r="E13" s="6">
        <v>0</v>
      </c>
      <c r="F13" s="20">
        <f t="shared" si="0"/>
        <v>125</v>
      </c>
      <c r="G13" s="6">
        <v>82</v>
      </c>
      <c r="H13" s="6">
        <v>31</v>
      </c>
      <c r="I13" s="6">
        <v>12</v>
      </c>
      <c r="J13" s="20">
        <f t="shared" si="1"/>
        <v>125</v>
      </c>
      <c r="K13" s="6">
        <v>51630</v>
      </c>
      <c r="L13" s="6">
        <v>39624</v>
      </c>
      <c r="M13" s="20">
        <f t="shared" si="2"/>
        <v>91254</v>
      </c>
      <c r="N13" s="6">
        <v>1757</v>
      </c>
      <c r="O13" s="6">
        <v>2492</v>
      </c>
      <c r="P13" s="20">
        <f t="shared" si="3"/>
        <v>4249</v>
      </c>
      <c r="Q13" s="6">
        <v>1100</v>
      </c>
      <c r="R13" s="6">
        <v>895</v>
      </c>
      <c r="S13" s="6">
        <v>0</v>
      </c>
      <c r="T13" s="20">
        <f t="shared" si="4"/>
        <v>1995</v>
      </c>
      <c r="U13" s="14" t="s">
        <v>46</v>
      </c>
      <c r="V13" s="514"/>
    </row>
    <row r="14" spans="1:22" ht="20.25">
      <c r="A14" s="556"/>
      <c r="B14" s="145" t="s">
        <v>457</v>
      </c>
      <c r="C14" s="6">
        <v>91</v>
      </c>
      <c r="D14" s="6">
        <v>81</v>
      </c>
      <c r="E14" s="6">
        <v>33</v>
      </c>
      <c r="F14" s="20">
        <f t="shared" si="0"/>
        <v>205</v>
      </c>
      <c r="G14" s="6">
        <v>96</v>
      </c>
      <c r="H14" s="6">
        <v>43</v>
      </c>
      <c r="I14" s="6">
        <v>66</v>
      </c>
      <c r="J14" s="20">
        <f t="shared" si="1"/>
        <v>205</v>
      </c>
      <c r="K14" s="6">
        <v>50253</v>
      </c>
      <c r="L14" s="6">
        <v>39359</v>
      </c>
      <c r="M14" s="20">
        <f t="shared" si="2"/>
        <v>89612</v>
      </c>
      <c r="N14" s="6">
        <v>1992</v>
      </c>
      <c r="O14" s="6">
        <v>4500</v>
      </c>
      <c r="P14" s="20">
        <f t="shared" si="3"/>
        <v>6492</v>
      </c>
      <c r="Q14" s="6">
        <v>1215</v>
      </c>
      <c r="R14" s="6">
        <v>1074</v>
      </c>
      <c r="S14" s="6">
        <v>103</v>
      </c>
      <c r="T14" s="20">
        <f t="shared" si="4"/>
        <v>2392</v>
      </c>
      <c r="U14" s="14" t="s">
        <v>47</v>
      </c>
      <c r="V14" s="514"/>
    </row>
    <row r="15" spans="1:22" ht="20.25">
      <c r="A15" s="556"/>
      <c r="B15" s="145" t="s">
        <v>458</v>
      </c>
      <c r="C15" s="6">
        <v>125</v>
      </c>
      <c r="D15" s="6">
        <v>121</v>
      </c>
      <c r="E15" s="6">
        <v>56</v>
      </c>
      <c r="F15" s="20">
        <f t="shared" si="0"/>
        <v>302</v>
      </c>
      <c r="G15" s="6">
        <v>153</v>
      </c>
      <c r="H15" s="6">
        <v>59</v>
      </c>
      <c r="I15" s="6">
        <v>90</v>
      </c>
      <c r="J15" s="20">
        <f t="shared" si="1"/>
        <v>302</v>
      </c>
      <c r="K15" s="6">
        <v>82587</v>
      </c>
      <c r="L15" s="6">
        <v>71172</v>
      </c>
      <c r="M15" s="20">
        <f t="shared" si="2"/>
        <v>153759</v>
      </c>
      <c r="N15" s="6">
        <v>2345</v>
      </c>
      <c r="O15" s="6">
        <v>5626</v>
      </c>
      <c r="P15" s="20">
        <f t="shared" si="3"/>
        <v>7971</v>
      </c>
      <c r="Q15" s="6">
        <v>1874</v>
      </c>
      <c r="R15" s="6">
        <v>1781</v>
      </c>
      <c r="S15" s="6">
        <v>172</v>
      </c>
      <c r="T15" s="20">
        <f t="shared" si="4"/>
        <v>3827</v>
      </c>
      <c r="U15" s="14" t="s">
        <v>48</v>
      </c>
      <c r="V15" s="514"/>
    </row>
    <row r="16" spans="1:22" ht="20.25">
      <c r="A16" s="557"/>
      <c r="B16" s="145" t="s">
        <v>459</v>
      </c>
      <c r="C16" s="6">
        <v>84</v>
      </c>
      <c r="D16" s="6">
        <v>74</v>
      </c>
      <c r="E16" s="6">
        <v>21</v>
      </c>
      <c r="F16" s="20">
        <f t="shared" si="0"/>
        <v>179</v>
      </c>
      <c r="G16" s="6">
        <v>78</v>
      </c>
      <c r="H16" s="6">
        <v>30</v>
      </c>
      <c r="I16" s="6">
        <v>71</v>
      </c>
      <c r="J16" s="20">
        <f t="shared" si="1"/>
        <v>179</v>
      </c>
      <c r="K16" s="6">
        <v>54137</v>
      </c>
      <c r="L16" s="6">
        <v>44402</v>
      </c>
      <c r="M16" s="20">
        <f t="shared" si="2"/>
        <v>98539</v>
      </c>
      <c r="N16" s="6">
        <v>2011</v>
      </c>
      <c r="O16" s="6">
        <v>3353</v>
      </c>
      <c r="P16" s="20">
        <f t="shared" si="3"/>
        <v>5364</v>
      </c>
      <c r="Q16" s="6">
        <v>1272</v>
      </c>
      <c r="R16" s="6">
        <v>1167</v>
      </c>
      <c r="S16" s="6">
        <v>59</v>
      </c>
      <c r="T16" s="20">
        <f t="shared" si="4"/>
        <v>2498</v>
      </c>
      <c r="U16" s="14" t="s">
        <v>49</v>
      </c>
      <c r="V16" s="515"/>
    </row>
    <row r="17" spans="1:23" ht="20.25">
      <c r="A17" s="527" t="s">
        <v>483</v>
      </c>
      <c r="B17" s="527"/>
      <c r="C17" s="6">
        <v>185</v>
      </c>
      <c r="D17" s="6">
        <v>140</v>
      </c>
      <c r="E17" s="6">
        <v>52</v>
      </c>
      <c r="F17" s="20">
        <f t="shared" si="0"/>
        <v>377</v>
      </c>
      <c r="G17" s="6">
        <v>172</v>
      </c>
      <c r="H17" s="6">
        <v>57</v>
      </c>
      <c r="I17" s="6">
        <v>148</v>
      </c>
      <c r="J17" s="20">
        <f t="shared" si="1"/>
        <v>377</v>
      </c>
      <c r="K17" s="6">
        <v>58972</v>
      </c>
      <c r="L17" s="6">
        <v>43827</v>
      </c>
      <c r="M17" s="20">
        <f t="shared" si="2"/>
        <v>102799</v>
      </c>
      <c r="N17" s="6">
        <v>4327</v>
      </c>
      <c r="O17" s="6">
        <v>2573</v>
      </c>
      <c r="P17" s="20">
        <f t="shared" si="3"/>
        <v>6900</v>
      </c>
      <c r="Q17" s="6">
        <v>1562</v>
      </c>
      <c r="R17" s="6">
        <v>1131</v>
      </c>
      <c r="S17" s="6">
        <v>166</v>
      </c>
      <c r="T17" s="20">
        <f t="shared" si="4"/>
        <v>2859</v>
      </c>
      <c r="U17" s="202"/>
      <c r="V17" s="7" t="s">
        <v>682</v>
      </c>
      <c r="W17" s="118"/>
    </row>
    <row r="18" spans="1:23" ht="20.25">
      <c r="A18" s="527" t="s">
        <v>22</v>
      </c>
      <c r="B18" s="527"/>
      <c r="C18" s="6">
        <v>143</v>
      </c>
      <c r="D18" s="6">
        <v>121</v>
      </c>
      <c r="E18" s="6">
        <v>124</v>
      </c>
      <c r="F18" s="20">
        <f t="shared" si="0"/>
        <v>388</v>
      </c>
      <c r="G18" s="6">
        <v>173</v>
      </c>
      <c r="H18" s="6">
        <v>70</v>
      </c>
      <c r="I18" s="6">
        <v>145</v>
      </c>
      <c r="J18" s="20">
        <f t="shared" si="1"/>
        <v>388</v>
      </c>
      <c r="K18" s="6">
        <v>115730</v>
      </c>
      <c r="L18" s="6">
        <v>82638</v>
      </c>
      <c r="M18" s="20">
        <f t="shared" si="2"/>
        <v>198368</v>
      </c>
      <c r="N18" s="6">
        <v>5291</v>
      </c>
      <c r="O18" s="6">
        <v>5977</v>
      </c>
      <c r="P18" s="20">
        <f t="shared" si="3"/>
        <v>11268</v>
      </c>
      <c r="Q18" s="6">
        <v>2066</v>
      </c>
      <c r="R18" s="6">
        <v>1723</v>
      </c>
      <c r="S18" s="6">
        <v>792</v>
      </c>
      <c r="T18" s="20">
        <f t="shared" si="4"/>
        <v>4581</v>
      </c>
      <c r="U18" s="509" t="s">
        <v>50</v>
      </c>
      <c r="V18" s="509"/>
    </row>
    <row r="19" spans="1:23" ht="20.25">
      <c r="A19" s="527" t="s">
        <v>23</v>
      </c>
      <c r="B19" s="527"/>
      <c r="C19" s="6">
        <v>119</v>
      </c>
      <c r="D19" s="6">
        <v>103</v>
      </c>
      <c r="E19" s="6">
        <v>17</v>
      </c>
      <c r="F19" s="20">
        <f t="shared" si="0"/>
        <v>239</v>
      </c>
      <c r="G19" s="6">
        <v>115</v>
      </c>
      <c r="H19" s="6">
        <v>59</v>
      </c>
      <c r="I19" s="6">
        <v>65</v>
      </c>
      <c r="J19" s="20">
        <f t="shared" si="1"/>
        <v>239</v>
      </c>
      <c r="K19" s="6">
        <v>59705</v>
      </c>
      <c r="L19" s="6">
        <v>53134</v>
      </c>
      <c r="M19" s="20">
        <f t="shared" si="2"/>
        <v>112839</v>
      </c>
      <c r="N19" s="6">
        <v>3144</v>
      </c>
      <c r="O19" s="6">
        <v>3675</v>
      </c>
      <c r="P19" s="20">
        <f t="shared" si="3"/>
        <v>6819</v>
      </c>
      <c r="Q19" s="6">
        <v>1559</v>
      </c>
      <c r="R19" s="6">
        <v>1317</v>
      </c>
      <c r="S19" s="6">
        <v>35</v>
      </c>
      <c r="T19" s="20">
        <f t="shared" si="4"/>
        <v>2911</v>
      </c>
      <c r="U19" s="509" t="s">
        <v>24</v>
      </c>
      <c r="V19" s="509"/>
    </row>
    <row r="20" spans="1:23" ht="20.25">
      <c r="A20" s="527" t="s">
        <v>25</v>
      </c>
      <c r="B20" s="527"/>
      <c r="C20" s="6">
        <v>145</v>
      </c>
      <c r="D20" s="6">
        <v>119</v>
      </c>
      <c r="E20" s="6">
        <v>38</v>
      </c>
      <c r="F20" s="20">
        <f t="shared" si="0"/>
        <v>302</v>
      </c>
      <c r="G20" s="6">
        <v>150</v>
      </c>
      <c r="H20" s="6">
        <v>68</v>
      </c>
      <c r="I20" s="6">
        <v>84</v>
      </c>
      <c r="J20" s="20">
        <f t="shared" si="1"/>
        <v>302</v>
      </c>
      <c r="K20" s="6">
        <v>74655</v>
      </c>
      <c r="L20" s="6">
        <v>60959</v>
      </c>
      <c r="M20" s="20">
        <f t="shared" si="2"/>
        <v>135614</v>
      </c>
      <c r="N20" s="6">
        <v>3222</v>
      </c>
      <c r="O20" s="6">
        <v>4902</v>
      </c>
      <c r="P20" s="20">
        <f t="shared" si="3"/>
        <v>8124</v>
      </c>
      <c r="Q20" s="6">
        <v>1961</v>
      </c>
      <c r="R20" s="6">
        <v>1607</v>
      </c>
      <c r="S20" s="6">
        <v>89</v>
      </c>
      <c r="T20" s="20">
        <f t="shared" si="4"/>
        <v>3657</v>
      </c>
      <c r="U20" s="509" t="s">
        <v>51</v>
      </c>
      <c r="V20" s="509"/>
    </row>
    <row r="21" spans="1:23" ht="20.25">
      <c r="A21" s="527" t="s">
        <v>65</v>
      </c>
      <c r="B21" s="527"/>
      <c r="C21" s="6">
        <v>122</v>
      </c>
      <c r="D21" s="6">
        <v>111</v>
      </c>
      <c r="E21" s="6">
        <v>55</v>
      </c>
      <c r="F21" s="20">
        <f t="shared" si="0"/>
        <v>288</v>
      </c>
      <c r="G21" s="6">
        <v>162</v>
      </c>
      <c r="H21" s="6">
        <v>55</v>
      </c>
      <c r="I21" s="6">
        <v>71</v>
      </c>
      <c r="J21" s="20">
        <f t="shared" si="1"/>
        <v>288</v>
      </c>
      <c r="K21" s="6">
        <v>71015</v>
      </c>
      <c r="L21" s="6">
        <v>57159</v>
      </c>
      <c r="M21" s="20">
        <f t="shared" si="2"/>
        <v>128174</v>
      </c>
      <c r="N21" s="6">
        <v>3398</v>
      </c>
      <c r="O21" s="6">
        <v>4177</v>
      </c>
      <c r="P21" s="20">
        <f t="shared" si="3"/>
        <v>7575</v>
      </c>
      <c r="Q21" s="6">
        <v>1569</v>
      </c>
      <c r="R21" s="6">
        <v>1312</v>
      </c>
      <c r="S21" s="6">
        <v>186</v>
      </c>
      <c r="T21" s="20">
        <f t="shared" si="4"/>
        <v>3067</v>
      </c>
      <c r="U21" s="509" t="s">
        <v>52</v>
      </c>
      <c r="V21" s="509"/>
    </row>
    <row r="22" spans="1:23" ht="20.25">
      <c r="A22" s="527" t="s">
        <v>27</v>
      </c>
      <c r="B22" s="527"/>
      <c r="C22" s="6">
        <v>61</v>
      </c>
      <c r="D22" s="6">
        <v>48</v>
      </c>
      <c r="E22" s="6">
        <v>35</v>
      </c>
      <c r="F22" s="20">
        <f t="shared" si="0"/>
        <v>144</v>
      </c>
      <c r="G22" s="6">
        <v>68</v>
      </c>
      <c r="H22" s="6">
        <v>26</v>
      </c>
      <c r="I22" s="6">
        <v>50</v>
      </c>
      <c r="J22" s="20">
        <f t="shared" si="1"/>
        <v>144</v>
      </c>
      <c r="K22" s="6">
        <v>40313</v>
      </c>
      <c r="L22" s="6">
        <v>28951</v>
      </c>
      <c r="M22" s="20">
        <f t="shared" si="2"/>
        <v>69264</v>
      </c>
      <c r="N22" s="6">
        <v>1227</v>
      </c>
      <c r="O22" s="6">
        <v>1372</v>
      </c>
      <c r="P22" s="20">
        <f t="shared" si="3"/>
        <v>2599</v>
      </c>
      <c r="Q22" s="6">
        <v>807</v>
      </c>
      <c r="R22" s="6">
        <v>604</v>
      </c>
      <c r="S22" s="6">
        <v>130</v>
      </c>
      <c r="T22" s="20">
        <f t="shared" si="4"/>
        <v>1541</v>
      </c>
      <c r="U22" s="509" t="s">
        <v>28</v>
      </c>
      <c r="V22" s="509"/>
    </row>
    <row r="23" spans="1:23" ht="20.25">
      <c r="A23" s="527" t="s">
        <v>29</v>
      </c>
      <c r="B23" s="527"/>
      <c r="C23" s="6">
        <v>133</v>
      </c>
      <c r="D23" s="6">
        <v>101</v>
      </c>
      <c r="E23" s="6">
        <v>68</v>
      </c>
      <c r="F23" s="20">
        <f t="shared" si="0"/>
        <v>302</v>
      </c>
      <c r="G23" s="6">
        <v>158</v>
      </c>
      <c r="H23" s="6">
        <v>72</v>
      </c>
      <c r="I23" s="6">
        <v>72</v>
      </c>
      <c r="J23" s="20">
        <f t="shared" si="1"/>
        <v>302</v>
      </c>
      <c r="K23" s="6">
        <v>63855</v>
      </c>
      <c r="L23" s="6">
        <v>43661</v>
      </c>
      <c r="M23" s="20">
        <f t="shared" si="2"/>
        <v>107516</v>
      </c>
      <c r="N23" s="6">
        <v>2805</v>
      </c>
      <c r="O23" s="6">
        <v>3461</v>
      </c>
      <c r="P23" s="20">
        <f t="shared" si="3"/>
        <v>6266</v>
      </c>
      <c r="Q23" s="6">
        <v>1511</v>
      </c>
      <c r="R23" s="6">
        <v>1084</v>
      </c>
      <c r="S23" s="6">
        <v>320</v>
      </c>
      <c r="T23" s="20">
        <f t="shared" si="4"/>
        <v>2915</v>
      </c>
      <c r="U23" s="509" t="s">
        <v>30</v>
      </c>
      <c r="V23" s="509"/>
    </row>
    <row r="24" spans="1:23" ht="20.25">
      <c r="A24" s="527" t="s">
        <v>31</v>
      </c>
      <c r="B24" s="527"/>
      <c r="C24" s="6">
        <v>213</v>
      </c>
      <c r="D24" s="6">
        <v>160</v>
      </c>
      <c r="E24" s="6">
        <v>189</v>
      </c>
      <c r="F24" s="20">
        <f t="shared" si="0"/>
        <v>562</v>
      </c>
      <c r="G24" s="6">
        <v>279</v>
      </c>
      <c r="H24" s="6">
        <v>106</v>
      </c>
      <c r="I24" s="6">
        <v>177</v>
      </c>
      <c r="J24" s="20">
        <f t="shared" si="1"/>
        <v>562</v>
      </c>
      <c r="K24" s="6">
        <v>111651</v>
      </c>
      <c r="L24" s="6">
        <v>81295</v>
      </c>
      <c r="M24" s="20">
        <f t="shared" si="2"/>
        <v>192946</v>
      </c>
      <c r="N24" s="6">
        <v>5630</v>
      </c>
      <c r="O24" s="6">
        <v>5099</v>
      </c>
      <c r="P24" s="20">
        <f t="shared" si="3"/>
        <v>10729</v>
      </c>
      <c r="Q24" s="6">
        <v>2275</v>
      </c>
      <c r="R24" s="6">
        <v>1848</v>
      </c>
      <c r="S24" s="30">
        <v>791</v>
      </c>
      <c r="T24" s="20">
        <f t="shared" si="4"/>
        <v>4914</v>
      </c>
      <c r="U24" s="509" t="s">
        <v>32</v>
      </c>
      <c r="V24" s="509"/>
    </row>
    <row r="25" spans="1:23" ht="20.25">
      <c r="A25" s="527" t="s">
        <v>33</v>
      </c>
      <c r="B25" s="527"/>
      <c r="C25" s="6">
        <v>79</v>
      </c>
      <c r="D25" s="6">
        <v>56</v>
      </c>
      <c r="E25" s="6">
        <v>26</v>
      </c>
      <c r="F25" s="20">
        <f t="shared" si="0"/>
        <v>161</v>
      </c>
      <c r="G25" s="6">
        <v>69</v>
      </c>
      <c r="H25" s="6">
        <v>18</v>
      </c>
      <c r="I25" s="6">
        <v>74</v>
      </c>
      <c r="J25" s="20">
        <f t="shared" si="1"/>
        <v>161</v>
      </c>
      <c r="K25" s="6">
        <v>47611</v>
      </c>
      <c r="L25" s="6">
        <v>33483</v>
      </c>
      <c r="M25" s="20">
        <f t="shared" si="2"/>
        <v>81094</v>
      </c>
      <c r="N25" s="6">
        <v>1947</v>
      </c>
      <c r="O25" s="6">
        <v>1864</v>
      </c>
      <c r="P25" s="20">
        <f t="shared" si="3"/>
        <v>3811</v>
      </c>
      <c r="Q25" s="6">
        <v>1035</v>
      </c>
      <c r="R25" s="6">
        <v>725</v>
      </c>
      <c r="S25" s="30">
        <v>154</v>
      </c>
      <c r="T25" s="20">
        <f t="shared" si="4"/>
        <v>1914</v>
      </c>
      <c r="U25" s="509" t="s">
        <v>34</v>
      </c>
      <c r="V25" s="509"/>
    </row>
    <row r="26" spans="1:23" ht="20.25">
      <c r="A26" s="593" t="s">
        <v>35</v>
      </c>
      <c r="B26" s="593"/>
      <c r="C26" s="9">
        <v>267</v>
      </c>
      <c r="D26" s="9">
        <v>233</v>
      </c>
      <c r="E26" s="9">
        <v>50</v>
      </c>
      <c r="F26" s="20">
        <f t="shared" si="0"/>
        <v>550</v>
      </c>
      <c r="G26" s="9">
        <v>310</v>
      </c>
      <c r="H26" s="9">
        <v>105</v>
      </c>
      <c r="I26" s="9">
        <v>135</v>
      </c>
      <c r="J26" s="20">
        <f t="shared" si="1"/>
        <v>550</v>
      </c>
      <c r="K26" s="9">
        <v>136268</v>
      </c>
      <c r="L26" s="9">
        <v>109753</v>
      </c>
      <c r="M26" s="20">
        <f t="shared" si="2"/>
        <v>246021</v>
      </c>
      <c r="N26" s="9">
        <v>5542</v>
      </c>
      <c r="O26" s="9">
        <v>9117</v>
      </c>
      <c r="P26" s="20">
        <f t="shared" si="3"/>
        <v>14659</v>
      </c>
      <c r="Q26" s="8">
        <v>3052</v>
      </c>
      <c r="R26" s="8">
        <v>2735</v>
      </c>
      <c r="S26" s="31">
        <v>164</v>
      </c>
      <c r="T26" s="20">
        <f t="shared" si="4"/>
        <v>5951</v>
      </c>
      <c r="U26" s="516" t="s">
        <v>53</v>
      </c>
      <c r="V26" s="516"/>
    </row>
    <row r="27" spans="1:23" ht="20.25">
      <c r="A27" s="518" t="s">
        <v>8</v>
      </c>
      <c r="B27" s="518"/>
      <c r="C27" s="24">
        <f>SUM(C8:C26)</f>
        <v>2639</v>
      </c>
      <c r="D27" s="24">
        <f t="shared" ref="D27:T27" si="5">SUM(D8:D26)</f>
        <v>2141</v>
      </c>
      <c r="E27" s="24">
        <f t="shared" si="5"/>
        <v>1148</v>
      </c>
      <c r="F27" s="24">
        <f t="shared" si="5"/>
        <v>5928</v>
      </c>
      <c r="G27" s="24">
        <f t="shared" si="5"/>
        <v>2833</v>
      </c>
      <c r="H27" s="24">
        <f t="shared" si="5"/>
        <v>1090</v>
      </c>
      <c r="I27" s="24">
        <f t="shared" si="5"/>
        <v>2005</v>
      </c>
      <c r="J27" s="24">
        <f t="shared" si="5"/>
        <v>5928</v>
      </c>
      <c r="K27" s="24">
        <f t="shared" si="5"/>
        <v>1416879</v>
      </c>
      <c r="L27" s="24">
        <f t="shared" si="5"/>
        <v>1108459</v>
      </c>
      <c r="M27" s="24">
        <f t="shared" si="5"/>
        <v>2525338</v>
      </c>
      <c r="N27" s="24">
        <f t="shared" si="5"/>
        <v>59600</v>
      </c>
      <c r="O27" s="24">
        <f t="shared" si="5"/>
        <v>80563</v>
      </c>
      <c r="P27" s="24">
        <f t="shared" si="5"/>
        <v>140163</v>
      </c>
      <c r="Q27" s="24">
        <f t="shared" si="5"/>
        <v>32104</v>
      </c>
      <c r="R27" s="24">
        <f t="shared" si="5"/>
        <v>26995</v>
      </c>
      <c r="S27" s="24">
        <f t="shared" si="5"/>
        <v>4949</v>
      </c>
      <c r="T27" s="24">
        <f t="shared" si="5"/>
        <v>64048</v>
      </c>
      <c r="U27" s="518" t="s">
        <v>456</v>
      </c>
      <c r="V27" s="518"/>
    </row>
    <row r="28" spans="1:23" ht="2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rightToLeft="1" workbookViewId="0"/>
  </sheetViews>
  <sheetFormatPr defaultRowHeight="14.25"/>
  <sheetData>
    <row r="1" spans="1:19" ht="342">
      <c r="A1" s="495" t="s">
        <v>581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409.5">
      <c r="A2" s="574" t="s">
        <v>582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</row>
    <row r="3" spans="1:19" ht="20.25">
      <c r="A3" s="496" t="s">
        <v>191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 t="s">
        <v>548</v>
      </c>
      <c r="S3" s="497"/>
    </row>
    <row r="4" spans="1:19" ht="31.5">
      <c r="A4" s="523" t="s">
        <v>0</v>
      </c>
      <c r="B4" s="523"/>
      <c r="C4" s="524" t="s">
        <v>179</v>
      </c>
      <c r="D4" s="524"/>
      <c r="E4" s="524"/>
      <c r="F4" s="524"/>
      <c r="G4" s="524" t="s">
        <v>180</v>
      </c>
      <c r="H4" s="524"/>
      <c r="I4" s="524"/>
      <c r="J4" s="524"/>
      <c r="K4" s="524" t="s">
        <v>2</v>
      </c>
      <c r="L4" s="524"/>
      <c r="M4" s="524"/>
      <c r="N4" s="524" t="s">
        <v>38</v>
      </c>
      <c r="O4" s="524"/>
      <c r="P4" s="524"/>
      <c r="Q4" s="539" t="s">
        <v>39</v>
      </c>
      <c r="R4" s="523" t="s">
        <v>683</v>
      </c>
      <c r="S4" s="523"/>
    </row>
    <row r="5" spans="1:19" ht="47.25">
      <c r="A5" s="594"/>
      <c r="B5" s="594"/>
      <c r="C5" s="525" t="s">
        <v>181</v>
      </c>
      <c r="D5" s="525"/>
      <c r="E5" s="525"/>
      <c r="F5" s="525"/>
      <c r="G5" s="525" t="s">
        <v>182</v>
      </c>
      <c r="H5" s="525"/>
      <c r="I5" s="525"/>
      <c r="J5" s="525"/>
      <c r="K5" s="525" t="s">
        <v>4</v>
      </c>
      <c r="L5" s="525"/>
      <c r="M5" s="525"/>
      <c r="N5" s="525" t="s">
        <v>183</v>
      </c>
      <c r="O5" s="525"/>
      <c r="P5" s="525"/>
      <c r="Q5" s="540"/>
      <c r="R5" s="594"/>
      <c r="S5" s="594"/>
    </row>
    <row r="6" spans="1:19" ht="31.5">
      <c r="A6" s="594"/>
      <c r="B6" s="594"/>
      <c r="C6" s="316" t="s">
        <v>88</v>
      </c>
      <c r="D6" s="316" t="s">
        <v>43</v>
      </c>
      <c r="E6" s="316" t="s">
        <v>7</v>
      </c>
      <c r="F6" s="316" t="s">
        <v>8</v>
      </c>
      <c r="G6" s="316" t="s">
        <v>185</v>
      </c>
      <c r="H6" s="316" t="s">
        <v>186</v>
      </c>
      <c r="I6" s="316" t="s">
        <v>187</v>
      </c>
      <c r="J6" s="316" t="s">
        <v>8</v>
      </c>
      <c r="K6" s="316" t="s">
        <v>88</v>
      </c>
      <c r="L6" s="316" t="s">
        <v>43</v>
      </c>
      <c r="M6" s="316" t="s">
        <v>8</v>
      </c>
      <c r="N6" s="316" t="s">
        <v>88</v>
      </c>
      <c r="O6" s="316" t="s">
        <v>6</v>
      </c>
      <c r="P6" s="316" t="s">
        <v>8</v>
      </c>
      <c r="Q6" s="505" t="s">
        <v>184</v>
      </c>
      <c r="R6" s="594"/>
      <c r="S6" s="594"/>
    </row>
    <row r="7" spans="1:19" ht="77.25">
      <c r="A7" s="595"/>
      <c r="B7" s="595"/>
      <c r="C7" s="311" t="s">
        <v>9</v>
      </c>
      <c r="D7" s="311" t="s">
        <v>10</v>
      </c>
      <c r="E7" s="311" t="s">
        <v>11</v>
      </c>
      <c r="F7" s="311" t="s">
        <v>12</v>
      </c>
      <c r="G7" s="311" t="s">
        <v>188</v>
      </c>
      <c r="H7" s="311" t="s">
        <v>189</v>
      </c>
      <c r="I7" s="311" t="s">
        <v>190</v>
      </c>
      <c r="J7" s="311" t="s">
        <v>12</v>
      </c>
      <c r="K7" s="311" t="s">
        <v>9</v>
      </c>
      <c r="L7" s="311" t="s">
        <v>10</v>
      </c>
      <c r="M7" s="311" t="s">
        <v>12</v>
      </c>
      <c r="N7" s="311" t="s">
        <v>9</v>
      </c>
      <c r="O7" s="311" t="s">
        <v>10</v>
      </c>
      <c r="P7" s="311" t="s">
        <v>12</v>
      </c>
      <c r="Q7" s="596"/>
      <c r="R7" s="595"/>
      <c r="S7" s="595"/>
    </row>
    <row r="8" spans="1:19" ht="20.25">
      <c r="A8" s="527" t="s">
        <v>14</v>
      </c>
      <c r="B8" s="527"/>
      <c r="C8" s="6">
        <v>215</v>
      </c>
      <c r="D8" s="6">
        <v>149</v>
      </c>
      <c r="E8" s="6">
        <v>117</v>
      </c>
      <c r="F8" s="20">
        <f>SUM(C8:E8)</f>
        <v>481</v>
      </c>
      <c r="G8" s="6">
        <v>180</v>
      </c>
      <c r="H8" s="6">
        <v>57</v>
      </c>
      <c r="I8" s="6">
        <v>244</v>
      </c>
      <c r="J8" s="20">
        <f>SUM(G8:I8)</f>
        <v>481</v>
      </c>
      <c r="K8" s="6">
        <v>76592</v>
      </c>
      <c r="L8" s="6">
        <v>54663</v>
      </c>
      <c r="M8" s="20">
        <f>SUM(K8:L8)</f>
        <v>131255</v>
      </c>
      <c r="N8" s="6">
        <v>3117</v>
      </c>
      <c r="O8" s="6">
        <v>3203</v>
      </c>
      <c r="P8" s="20">
        <f>SUM(N8:O8)</f>
        <v>6320</v>
      </c>
      <c r="Q8" s="30">
        <v>3704</v>
      </c>
      <c r="R8" s="507" t="s">
        <v>15</v>
      </c>
      <c r="S8" s="507"/>
    </row>
    <row r="9" spans="1:19" ht="20.25">
      <c r="A9" s="527" t="s">
        <v>16</v>
      </c>
      <c r="B9" s="527"/>
      <c r="C9" s="6">
        <v>125</v>
      </c>
      <c r="D9" s="6">
        <v>111</v>
      </c>
      <c r="E9" s="6">
        <v>60</v>
      </c>
      <c r="F9" s="20">
        <f t="shared" ref="F9:F26" si="0">SUM(C9:E9)</f>
        <v>296</v>
      </c>
      <c r="G9" s="6">
        <v>131</v>
      </c>
      <c r="H9" s="6">
        <v>45</v>
      </c>
      <c r="I9" s="6">
        <v>120</v>
      </c>
      <c r="J9" s="20">
        <f t="shared" ref="J9:J26" si="1">SUM(G9:I9)</f>
        <v>296</v>
      </c>
      <c r="K9" s="6">
        <v>51560</v>
      </c>
      <c r="L9" s="6">
        <v>46506</v>
      </c>
      <c r="M9" s="20">
        <f t="shared" ref="M9:M26" si="2">SUM(K9:L9)</f>
        <v>98066</v>
      </c>
      <c r="N9" s="6">
        <v>1844</v>
      </c>
      <c r="O9" s="6">
        <v>2908</v>
      </c>
      <c r="P9" s="20">
        <f t="shared" ref="P9:P26" si="3">SUM(N9:O9)</f>
        <v>4752</v>
      </c>
      <c r="Q9" s="30">
        <v>3122</v>
      </c>
      <c r="R9" s="509" t="s">
        <v>17</v>
      </c>
      <c r="S9" s="509"/>
    </row>
    <row r="10" spans="1:19" ht="20.25">
      <c r="A10" s="527" t="s">
        <v>18</v>
      </c>
      <c r="B10" s="527"/>
      <c r="C10" s="6">
        <v>154</v>
      </c>
      <c r="D10" s="6">
        <v>140</v>
      </c>
      <c r="E10" s="6">
        <v>180</v>
      </c>
      <c r="F10" s="20">
        <f t="shared" si="0"/>
        <v>474</v>
      </c>
      <c r="G10" s="6">
        <v>199</v>
      </c>
      <c r="H10" s="6">
        <v>74</v>
      </c>
      <c r="I10" s="6">
        <v>201</v>
      </c>
      <c r="J10" s="20">
        <f t="shared" si="1"/>
        <v>474</v>
      </c>
      <c r="K10" s="6">
        <v>75984</v>
      </c>
      <c r="L10" s="6">
        <v>66697</v>
      </c>
      <c r="M10" s="20">
        <f t="shared" si="2"/>
        <v>142681</v>
      </c>
      <c r="N10" s="6">
        <v>4901</v>
      </c>
      <c r="O10" s="6">
        <v>5401</v>
      </c>
      <c r="P10" s="20">
        <f t="shared" si="3"/>
        <v>10302</v>
      </c>
      <c r="Q10" s="30">
        <v>4002</v>
      </c>
      <c r="R10" s="509" t="s">
        <v>19</v>
      </c>
      <c r="S10" s="509"/>
    </row>
    <row r="11" spans="1:19" ht="59.25">
      <c r="A11" s="555" t="s">
        <v>20</v>
      </c>
      <c r="B11" s="151" t="s">
        <v>498</v>
      </c>
      <c r="C11" s="6">
        <v>91</v>
      </c>
      <c r="D11" s="6">
        <v>93</v>
      </c>
      <c r="E11" s="6">
        <v>4</v>
      </c>
      <c r="F11" s="20">
        <f t="shared" si="0"/>
        <v>188</v>
      </c>
      <c r="G11" s="6">
        <v>102</v>
      </c>
      <c r="H11" s="6">
        <v>52</v>
      </c>
      <c r="I11" s="6">
        <v>34</v>
      </c>
      <c r="J11" s="20">
        <f t="shared" si="1"/>
        <v>188</v>
      </c>
      <c r="K11" s="6">
        <v>56015</v>
      </c>
      <c r="L11" s="6">
        <v>57755</v>
      </c>
      <c r="M11" s="20">
        <f t="shared" si="2"/>
        <v>113770</v>
      </c>
      <c r="N11" s="6">
        <v>1956</v>
      </c>
      <c r="O11" s="6">
        <v>5220</v>
      </c>
      <c r="P11" s="20">
        <f t="shared" si="3"/>
        <v>7176</v>
      </c>
      <c r="Q11" s="159">
        <v>2801</v>
      </c>
      <c r="R11" s="147" t="s">
        <v>44</v>
      </c>
      <c r="S11" s="513" t="s">
        <v>455</v>
      </c>
    </row>
    <row r="12" spans="1:19" ht="20.25">
      <c r="A12" s="556"/>
      <c r="B12" s="151" t="s">
        <v>499</v>
      </c>
      <c r="C12" s="6">
        <v>135</v>
      </c>
      <c r="D12" s="6">
        <v>104</v>
      </c>
      <c r="E12" s="6">
        <v>6</v>
      </c>
      <c r="F12" s="20">
        <f t="shared" si="0"/>
        <v>245</v>
      </c>
      <c r="G12" s="6">
        <v>124</v>
      </c>
      <c r="H12" s="6">
        <v>53</v>
      </c>
      <c r="I12" s="6">
        <v>68</v>
      </c>
      <c r="J12" s="20">
        <f t="shared" si="1"/>
        <v>245</v>
      </c>
      <c r="K12" s="6">
        <v>92928</v>
      </c>
      <c r="L12" s="6">
        <v>84799</v>
      </c>
      <c r="M12" s="20">
        <f t="shared" si="2"/>
        <v>177727</v>
      </c>
      <c r="N12" s="6">
        <v>2256</v>
      </c>
      <c r="O12" s="6">
        <v>5257</v>
      </c>
      <c r="P12" s="20">
        <f t="shared" si="3"/>
        <v>7513</v>
      </c>
      <c r="Q12" s="159">
        <v>3731</v>
      </c>
      <c r="R12" s="147" t="s">
        <v>45</v>
      </c>
      <c r="S12" s="514"/>
    </row>
    <row r="13" spans="1:19" ht="20.25">
      <c r="A13" s="556"/>
      <c r="B13" s="151" t="s">
        <v>500</v>
      </c>
      <c r="C13" s="6">
        <v>68</v>
      </c>
      <c r="D13" s="6">
        <v>52</v>
      </c>
      <c r="E13" s="6">
        <v>0</v>
      </c>
      <c r="F13" s="20">
        <f t="shared" si="0"/>
        <v>120</v>
      </c>
      <c r="G13" s="6">
        <v>82</v>
      </c>
      <c r="H13" s="6">
        <v>31</v>
      </c>
      <c r="I13" s="6">
        <v>7</v>
      </c>
      <c r="J13" s="20">
        <f t="shared" si="1"/>
        <v>120</v>
      </c>
      <c r="K13" s="6">
        <v>45250</v>
      </c>
      <c r="L13" s="6">
        <v>39070</v>
      </c>
      <c r="M13" s="20">
        <f t="shared" si="2"/>
        <v>84320</v>
      </c>
      <c r="N13" s="6">
        <v>1655</v>
      </c>
      <c r="O13" s="6">
        <v>2473</v>
      </c>
      <c r="P13" s="20">
        <f t="shared" si="3"/>
        <v>4128</v>
      </c>
      <c r="Q13" s="159">
        <v>1896</v>
      </c>
      <c r="R13" s="147" t="s">
        <v>46</v>
      </c>
      <c r="S13" s="514"/>
    </row>
    <row r="14" spans="1:19" ht="20.25">
      <c r="A14" s="556"/>
      <c r="B14" s="151" t="s">
        <v>457</v>
      </c>
      <c r="C14" s="6">
        <v>79</v>
      </c>
      <c r="D14" s="6">
        <v>76</v>
      </c>
      <c r="E14" s="6">
        <v>33</v>
      </c>
      <c r="F14" s="20">
        <f t="shared" si="0"/>
        <v>188</v>
      </c>
      <c r="G14" s="6">
        <v>91</v>
      </c>
      <c r="H14" s="6">
        <v>40</v>
      </c>
      <c r="I14" s="6">
        <v>57</v>
      </c>
      <c r="J14" s="20">
        <f t="shared" si="1"/>
        <v>188</v>
      </c>
      <c r="K14" s="6">
        <v>44222</v>
      </c>
      <c r="L14" s="6">
        <v>38174</v>
      </c>
      <c r="M14" s="20">
        <f t="shared" si="2"/>
        <v>82396</v>
      </c>
      <c r="N14" s="6">
        <v>1846</v>
      </c>
      <c r="O14" s="6">
        <v>4380</v>
      </c>
      <c r="P14" s="20">
        <f t="shared" si="3"/>
        <v>6226</v>
      </c>
      <c r="Q14" s="159">
        <v>2226</v>
      </c>
      <c r="R14" s="147" t="s">
        <v>47</v>
      </c>
      <c r="S14" s="514"/>
    </row>
    <row r="15" spans="1:19" ht="20.25">
      <c r="A15" s="556"/>
      <c r="B15" s="151" t="s">
        <v>458</v>
      </c>
      <c r="C15" s="6">
        <v>111</v>
      </c>
      <c r="D15" s="6">
        <v>117</v>
      </c>
      <c r="E15" s="6">
        <v>56</v>
      </c>
      <c r="F15" s="20">
        <f t="shared" si="0"/>
        <v>284</v>
      </c>
      <c r="G15" s="6">
        <v>150</v>
      </c>
      <c r="H15" s="6">
        <v>57</v>
      </c>
      <c r="I15" s="6">
        <v>77</v>
      </c>
      <c r="J15" s="20">
        <f t="shared" si="1"/>
        <v>284</v>
      </c>
      <c r="K15" s="6">
        <v>72521</v>
      </c>
      <c r="L15" s="6">
        <v>68451</v>
      </c>
      <c r="M15" s="20">
        <f t="shared" si="2"/>
        <v>140972</v>
      </c>
      <c r="N15" s="6">
        <v>2191</v>
      </c>
      <c r="O15" s="6">
        <v>5511</v>
      </c>
      <c r="P15" s="20">
        <f t="shared" si="3"/>
        <v>7702</v>
      </c>
      <c r="Q15" s="159">
        <v>3586</v>
      </c>
      <c r="R15" s="147" t="s">
        <v>48</v>
      </c>
      <c r="S15" s="514"/>
    </row>
    <row r="16" spans="1:19" ht="20.25">
      <c r="A16" s="557"/>
      <c r="B16" s="151" t="s">
        <v>459</v>
      </c>
      <c r="C16" s="6">
        <v>70</v>
      </c>
      <c r="D16" s="6">
        <v>71</v>
      </c>
      <c r="E16" s="6">
        <v>21</v>
      </c>
      <c r="F16" s="20">
        <f t="shared" si="0"/>
        <v>162</v>
      </c>
      <c r="G16" s="6">
        <v>73</v>
      </c>
      <c r="H16" s="6">
        <v>28</v>
      </c>
      <c r="I16" s="6">
        <v>61</v>
      </c>
      <c r="J16" s="20">
        <f t="shared" si="1"/>
        <v>162</v>
      </c>
      <c r="K16" s="6">
        <v>45744</v>
      </c>
      <c r="L16" s="6">
        <v>43663</v>
      </c>
      <c r="M16" s="20">
        <f t="shared" si="2"/>
        <v>89407</v>
      </c>
      <c r="N16" s="6">
        <v>1766</v>
      </c>
      <c r="O16" s="6">
        <v>3300</v>
      </c>
      <c r="P16" s="20">
        <f t="shared" si="3"/>
        <v>5066</v>
      </c>
      <c r="Q16" s="159">
        <v>2306</v>
      </c>
      <c r="R16" s="147" t="s">
        <v>49</v>
      </c>
      <c r="S16" s="515"/>
    </row>
    <row r="17" spans="1:26" ht="20.25">
      <c r="A17" s="527" t="s">
        <v>483</v>
      </c>
      <c r="B17" s="527"/>
      <c r="C17" s="6">
        <v>167</v>
      </c>
      <c r="D17" s="6">
        <v>139</v>
      </c>
      <c r="E17" s="6">
        <v>52</v>
      </c>
      <c r="F17" s="20">
        <f t="shared" si="0"/>
        <v>358</v>
      </c>
      <c r="G17" s="6">
        <v>168</v>
      </c>
      <c r="H17" s="6">
        <v>54</v>
      </c>
      <c r="I17" s="6">
        <v>136</v>
      </c>
      <c r="J17" s="20">
        <f t="shared" si="1"/>
        <v>358</v>
      </c>
      <c r="K17" s="6">
        <v>50492</v>
      </c>
      <c r="L17" s="6">
        <v>42060</v>
      </c>
      <c r="M17" s="20">
        <f t="shared" si="2"/>
        <v>92552</v>
      </c>
      <c r="N17" s="6">
        <v>4192</v>
      </c>
      <c r="O17" s="6">
        <v>2554</v>
      </c>
      <c r="P17" s="20">
        <f t="shared" si="3"/>
        <v>6746</v>
      </c>
      <c r="Q17" s="159">
        <v>2624</v>
      </c>
      <c r="R17" s="213"/>
      <c r="S17" s="7" t="s">
        <v>682</v>
      </c>
    </row>
    <row r="18" spans="1:26" ht="20.25">
      <c r="A18" s="527" t="s">
        <v>22</v>
      </c>
      <c r="B18" s="527"/>
      <c r="C18" s="6">
        <v>128</v>
      </c>
      <c r="D18" s="6">
        <v>119</v>
      </c>
      <c r="E18" s="6">
        <v>124</v>
      </c>
      <c r="F18" s="20">
        <f t="shared" si="0"/>
        <v>371</v>
      </c>
      <c r="G18" s="6">
        <v>166</v>
      </c>
      <c r="H18" s="6">
        <v>67</v>
      </c>
      <c r="I18" s="6">
        <v>138</v>
      </c>
      <c r="J18" s="20">
        <f t="shared" si="1"/>
        <v>371</v>
      </c>
      <c r="K18" s="6">
        <v>105685</v>
      </c>
      <c r="L18" s="6">
        <v>81555</v>
      </c>
      <c r="M18" s="20">
        <f t="shared" si="2"/>
        <v>187240</v>
      </c>
      <c r="N18" s="6">
        <v>5020</v>
      </c>
      <c r="O18" s="6">
        <v>5928</v>
      </c>
      <c r="P18" s="20">
        <f t="shared" si="3"/>
        <v>10948</v>
      </c>
      <c r="Q18" s="30">
        <v>4405</v>
      </c>
      <c r="R18" s="509" t="s">
        <v>50</v>
      </c>
      <c r="S18" s="509"/>
    </row>
    <row r="19" spans="1:26" ht="20.25">
      <c r="A19" s="527" t="s">
        <v>23</v>
      </c>
      <c r="B19" s="527"/>
      <c r="C19" s="6">
        <v>107</v>
      </c>
      <c r="D19" s="6">
        <v>100</v>
      </c>
      <c r="E19" s="6">
        <v>17</v>
      </c>
      <c r="F19" s="20">
        <f t="shared" si="0"/>
        <v>224</v>
      </c>
      <c r="G19" s="6">
        <v>107</v>
      </c>
      <c r="H19" s="6">
        <v>54</v>
      </c>
      <c r="I19" s="6">
        <v>63</v>
      </c>
      <c r="J19" s="20">
        <f t="shared" si="1"/>
        <v>224</v>
      </c>
      <c r="K19" s="6">
        <v>52728</v>
      </c>
      <c r="L19" s="6">
        <v>52002</v>
      </c>
      <c r="M19" s="20">
        <f t="shared" si="2"/>
        <v>104730</v>
      </c>
      <c r="N19" s="6">
        <v>2912</v>
      </c>
      <c r="O19" s="6">
        <v>3630</v>
      </c>
      <c r="P19" s="20">
        <f t="shared" si="3"/>
        <v>6542</v>
      </c>
      <c r="Q19" s="30">
        <v>2744</v>
      </c>
      <c r="R19" s="509" t="s">
        <v>24</v>
      </c>
      <c r="S19" s="509"/>
    </row>
    <row r="20" spans="1:26" ht="20.25">
      <c r="A20" s="527" t="s">
        <v>25</v>
      </c>
      <c r="B20" s="527"/>
      <c r="C20" s="6">
        <v>128</v>
      </c>
      <c r="D20" s="6">
        <v>116</v>
      </c>
      <c r="E20" s="6">
        <v>38</v>
      </c>
      <c r="F20" s="20">
        <f t="shared" si="0"/>
        <v>282</v>
      </c>
      <c r="G20" s="6">
        <v>144</v>
      </c>
      <c r="H20" s="6">
        <v>66</v>
      </c>
      <c r="I20" s="6">
        <v>72</v>
      </c>
      <c r="J20" s="20">
        <f t="shared" si="1"/>
        <v>282</v>
      </c>
      <c r="K20" s="6">
        <v>63760</v>
      </c>
      <c r="L20" s="6">
        <v>59582</v>
      </c>
      <c r="M20" s="20">
        <f t="shared" si="2"/>
        <v>123342</v>
      </c>
      <c r="N20" s="6">
        <v>2989</v>
      </c>
      <c r="O20" s="6">
        <v>4837</v>
      </c>
      <c r="P20" s="20">
        <f t="shared" si="3"/>
        <v>7826</v>
      </c>
      <c r="Q20" s="30">
        <v>3394</v>
      </c>
      <c r="R20" s="509" t="s">
        <v>51</v>
      </c>
      <c r="S20" s="509"/>
      <c r="Y20" s="597"/>
      <c r="Z20" s="597"/>
    </row>
    <row r="21" spans="1:26" ht="20.25">
      <c r="A21" s="527" t="s">
        <v>65</v>
      </c>
      <c r="B21" s="527"/>
      <c r="C21" s="6">
        <v>105</v>
      </c>
      <c r="D21" s="6">
        <v>108</v>
      </c>
      <c r="E21" s="6">
        <v>55</v>
      </c>
      <c r="F21" s="20">
        <f t="shared" si="0"/>
        <v>268</v>
      </c>
      <c r="G21" s="6">
        <v>155</v>
      </c>
      <c r="H21" s="6">
        <v>53</v>
      </c>
      <c r="I21" s="6">
        <v>60</v>
      </c>
      <c r="J21" s="20">
        <f t="shared" si="1"/>
        <v>268</v>
      </c>
      <c r="K21" s="6">
        <v>62640</v>
      </c>
      <c r="L21" s="6">
        <v>55905</v>
      </c>
      <c r="M21" s="20">
        <f t="shared" si="2"/>
        <v>118545</v>
      </c>
      <c r="N21" s="6">
        <v>3069</v>
      </c>
      <c r="O21" s="6">
        <v>4114</v>
      </c>
      <c r="P21" s="20">
        <f t="shared" si="3"/>
        <v>7183</v>
      </c>
      <c r="Q21" s="30">
        <v>2837</v>
      </c>
      <c r="R21" s="509" t="s">
        <v>52</v>
      </c>
      <c r="S21" s="509"/>
    </row>
    <row r="22" spans="1:26" ht="20.25">
      <c r="A22" s="527" t="s">
        <v>27</v>
      </c>
      <c r="B22" s="527"/>
      <c r="C22" s="6">
        <v>57</v>
      </c>
      <c r="D22" s="6">
        <v>47</v>
      </c>
      <c r="E22" s="6">
        <v>33</v>
      </c>
      <c r="F22" s="20">
        <f t="shared" si="0"/>
        <v>137</v>
      </c>
      <c r="G22" s="6">
        <v>67</v>
      </c>
      <c r="H22" s="6">
        <v>25</v>
      </c>
      <c r="I22" s="6">
        <v>45</v>
      </c>
      <c r="J22" s="20">
        <f t="shared" si="1"/>
        <v>137</v>
      </c>
      <c r="K22" s="6">
        <v>35688</v>
      </c>
      <c r="L22" s="6">
        <v>28159</v>
      </c>
      <c r="M22" s="20">
        <f t="shared" si="2"/>
        <v>63847</v>
      </c>
      <c r="N22" s="6">
        <v>1200</v>
      </c>
      <c r="O22" s="6">
        <v>1363</v>
      </c>
      <c r="P22" s="20">
        <f t="shared" si="3"/>
        <v>2563</v>
      </c>
      <c r="Q22" s="30">
        <v>1447</v>
      </c>
      <c r="R22" s="509" t="s">
        <v>28</v>
      </c>
      <c r="S22" s="509"/>
    </row>
    <row r="23" spans="1:26" ht="20.25">
      <c r="A23" s="527" t="s">
        <v>29</v>
      </c>
      <c r="B23" s="527"/>
      <c r="C23" s="6">
        <v>115</v>
      </c>
      <c r="D23" s="6">
        <v>98</v>
      </c>
      <c r="E23" s="6">
        <v>68</v>
      </c>
      <c r="F23" s="20">
        <f t="shared" si="0"/>
        <v>281</v>
      </c>
      <c r="G23" s="6">
        <v>148</v>
      </c>
      <c r="H23" s="6">
        <v>69</v>
      </c>
      <c r="I23" s="6">
        <v>64</v>
      </c>
      <c r="J23" s="20">
        <f t="shared" si="1"/>
        <v>281</v>
      </c>
      <c r="K23" s="6">
        <v>56757</v>
      </c>
      <c r="L23" s="6">
        <v>42864</v>
      </c>
      <c r="M23" s="20">
        <f t="shared" si="2"/>
        <v>99621</v>
      </c>
      <c r="N23" s="6">
        <v>2570</v>
      </c>
      <c r="O23" s="6">
        <v>3403</v>
      </c>
      <c r="P23" s="20">
        <f t="shared" si="3"/>
        <v>5973</v>
      </c>
      <c r="Q23" s="30">
        <v>2711</v>
      </c>
      <c r="R23" s="509" t="s">
        <v>30</v>
      </c>
      <c r="S23" s="509"/>
    </row>
    <row r="24" spans="1:26" ht="20.25">
      <c r="A24" s="527" t="s">
        <v>31</v>
      </c>
      <c r="B24" s="527"/>
      <c r="C24" s="6">
        <v>186</v>
      </c>
      <c r="D24" s="6">
        <v>158</v>
      </c>
      <c r="E24" s="6">
        <v>187</v>
      </c>
      <c r="F24" s="20">
        <f t="shared" si="0"/>
        <v>531</v>
      </c>
      <c r="G24" s="6">
        <v>264</v>
      </c>
      <c r="H24" s="6">
        <v>100</v>
      </c>
      <c r="I24" s="6">
        <v>167</v>
      </c>
      <c r="J24" s="20">
        <f t="shared" si="1"/>
        <v>531</v>
      </c>
      <c r="K24" s="6">
        <v>98612</v>
      </c>
      <c r="L24" s="6">
        <v>80325</v>
      </c>
      <c r="M24" s="20">
        <f t="shared" si="2"/>
        <v>178937</v>
      </c>
      <c r="N24" s="6">
        <v>5259</v>
      </c>
      <c r="O24" s="6">
        <v>5063</v>
      </c>
      <c r="P24" s="20">
        <f t="shared" si="3"/>
        <v>10322</v>
      </c>
      <c r="Q24" s="30">
        <v>4624</v>
      </c>
      <c r="R24" s="509" t="s">
        <v>32</v>
      </c>
      <c r="S24" s="509"/>
    </row>
    <row r="25" spans="1:26" ht="20.25">
      <c r="A25" s="527" t="s">
        <v>33</v>
      </c>
      <c r="B25" s="527"/>
      <c r="C25" s="6">
        <v>69</v>
      </c>
      <c r="D25" s="6">
        <v>55</v>
      </c>
      <c r="E25" s="6">
        <v>23</v>
      </c>
      <c r="F25" s="20">
        <f t="shared" si="0"/>
        <v>147</v>
      </c>
      <c r="G25" s="6">
        <v>61</v>
      </c>
      <c r="H25" s="6">
        <v>17</v>
      </c>
      <c r="I25" s="6">
        <v>69</v>
      </c>
      <c r="J25" s="20">
        <f t="shared" si="1"/>
        <v>147</v>
      </c>
      <c r="K25" s="6">
        <v>38731</v>
      </c>
      <c r="L25" s="6">
        <v>32927</v>
      </c>
      <c r="M25" s="20">
        <f t="shared" si="2"/>
        <v>71658</v>
      </c>
      <c r="N25" s="6">
        <v>1841</v>
      </c>
      <c r="O25" s="6">
        <v>1847</v>
      </c>
      <c r="P25" s="20">
        <f t="shared" si="3"/>
        <v>3688</v>
      </c>
      <c r="Q25" s="30">
        <v>1762</v>
      </c>
      <c r="R25" s="509" t="s">
        <v>34</v>
      </c>
      <c r="S25" s="509"/>
    </row>
    <row r="26" spans="1:26" ht="20.25">
      <c r="A26" s="593" t="s">
        <v>35</v>
      </c>
      <c r="B26" s="593"/>
      <c r="C26" s="21">
        <v>232</v>
      </c>
      <c r="D26" s="21">
        <v>230</v>
      </c>
      <c r="E26" s="21">
        <v>49</v>
      </c>
      <c r="F26" s="20">
        <f t="shared" si="0"/>
        <v>511</v>
      </c>
      <c r="G26" s="21">
        <v>292</v>
      </c>
      <c r="H26" s="21">
        <v>99</v>
      </c>
      <c r="I26" s="21">
        <v>120</v>
      </c>
      <c r="J26" s="20">
        <f t="shared" si="1"/>
        <v>511</v>
      </c>
      <c r="K26" s="21">
        <v>114896</v>
      </c>
      <c r="L26" s="21">
        <v>107369</v>
      </c>
      <c r="M26" s="20">
        <f t="shared" si="2"/>
        <v>222265</v>
      </c>
      <c r="N26" s="21">
        <v>4921</v>
      </c>
      <c r="O26" s="21">
        <v>9052</v>
      </c>
      <c r="P26" s="20">
        <f t="shared" si="3"/>
        <v>13973</v>
      </c>
      <c r="Q26" s="152">
        <v>5506</v>
      </c>
      <c r="R26" s="516" t="s">
        <v>53</v>
      </c>
      <c r="S26" s="516"/>
    </row>
    <row r="27" spans="1:26" ht="20.25">
      <c r="A27" s="558" t="s">
        <v>8</v>
      </c>
      <c r="B27" s="558"/>
      <c r="C27" s="24">
        <f>SUM(C8:C26)</f>
        <v>2342</v>
      </c>
      <c r="D27" s="24">
        <f t="shared" ref="D27:Q27" si="4">SUM(D8:D26)</f>
        <v>2083</v>
      </c>
      <c r="E27" s="24">
        <f t="shared" si="4"/>
        <v>1123</v>
      </c>
      <c r="F27" s="24">
        <f t="shared" si="4"/>
        <v>5548</v>
      </c>
      <c r="G27" s="24">
        <f t="shared" si="4"/>
        <v>2704</v>
      </c>
      <c r="H27" s="24">
        <f t="shared" si="4"/>
        <v>1041</v>
      </c>
      <c r="I27" s="24">
        <f t="shared" si="4"/>
        <v>1803</v>
      </c>
      <c r="J27" s="24">
        <f t="shared" si="4"/>
        <v>5548</v>
      </c>
      <c r="K27" s="24">
        <f t="shared" si="4"/>
        <v>1240805</v>
      </c>
      <c r="L27" s="24">
        <f t="shared" si="4"/>
        <v>1082526</v>
      </c>
      <c r="M27" s="24">
        <f t="shared" si="4"/>
        <v>2323331</v>
      </c>
      <c r="N27" s="24">
        <f t="shared" si="4"/>
        <v>55505</v>
      </c>
      <c r="O27" s="24">
        <f t="shared" si="4"/>
        <v>79444</v>
      </c>
      <c r="P27" s="24">
        <f t="shared" si="4"/>
        <v>134949</v>
      </c>
      <c r="Q27" s="24">
        <f t="shared" si="4"/>
        <v>59428</v>
      </c>
      <c r="R27" s="518" t="s">
        <v>456</v>
      </c>
      <c r="S27" s="518"/>
    </row>
    <row r="28" spans="1:26" ht="2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rightToLeft="1" topLeftCell="J8" workbookViewId="0">
      <selection sqref="A1:U29"/>
    </sheetView>
  </sheetViews>
  <sheetFormatPr defaultRowHeight="14.25"/>
  <cols>
    <col min="1" max="1" width="6.33203125" customWidth="1"/>
    <col min="2" max="2" width="6.4140625" customWidth="1"/>
    <col min="3" max="3" width="6.08203125" customWidth="1"/>
    <col min="4" max="4" width="6.1640625" customWidth="1"/>
    <col min="5" max="5" width="5.58203125" customWidth="1"/>
    <col min="6" max="6" width="5" customWidth="1"/>
    <col min="7" max="7" width="5.83203125" customWidth="1"/>
    <col min="8" max="8" width="7.08203125" customWidth="1"/>
    <col min="9" max="9" width="6.25" customWidth="1"/>
    <col min="10" max="10" width="5.6640625" customWidth="1"/>
    <col min="11" max="11" width="6.6640625" customWidth="1"/>
    <col min="12" max="12" width="6.08203125" customWidth="1"/>
    <col min="13" max="13" width="5.75" customWidth="1"/>
    <col min="14" max="14" width="5" customWidth="1"/>
    <col min="15" max="15" width="4.9140625" customWidth="1"/>
    <col min="16" max="16" width="5.83203125" customWidth="1"/>
    <col min="19" max="19" width="5.83203125" customWidth="1"/>
    <col min="20" max="20" width="10.58203125" customWidth="1"/>
  </cols>
  <sheetData>
    <row r="1" spans="1:21" ht="56.25" customHeight="1">
      <c r="A1" s="840" t="s">
        <v>480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21" ht="2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1:21" ht="39" customHeight="1">
      <c r="A3" s="840" t="s">
        <v>481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495"/>
      <c r="M3" s="495"/>
      <c r="N3" s="495"/>
      <c r="O3" s="495"/>
      <c r="P3" s="495"/>
      <c r="Q3" s="495"/>
      <c r="R3" s="495"/>
      <c r="S3" s="495"/>
      <c r="T3" s="495"/>
      <c r="U3" s="495"/>
    </row>
    <row r="4" spans="1:21" ht="2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</row>
    <row r="5" spans="1:21" ht="21" thickBot="1">
      <c r="A5" s="496" t="s">
        <v>36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7" t="s">
        <v>482</v>
      </c>
      <c r="U5" s="497"/>
    </row>
    <row r="6" spans="1:21" ht="31.5" customHeight="1" thickTop="1">
      <c r="A6" s="844" t="s">
        <v>0</v>
      </c>
      <c r="B6" s="844"/>
      <c r="C6" s="841" t="s">
        <v>1</v>
      </c>
      <c r="D6" s="841"/>
      <c r="E6" s="841"/>
      <c r="F6" s="841"/>
      <c r="G6" s="843" t="s">
        <v>37</v>
      </c>
      <c r="H6" s="843"/>
      <c r="I6" s="843"/>
      <c r="J6" s="841" t="s">
        <v>2</v>
      </c>
      <c r="K6" s="841"/>
      <c r="L6" s="841"/>
      <c r="M6" s="841" t="s">
        <v>38</v>
      </c>
      <c r="N6" s="841"/>
      <c r="O6" s="841"/>
      <c r="P6" s="501" t="s">
        <v>39</v>
      </c>
      <c r="Q6" s="501"/>
      <c r="R6" s="501"/>
      <c r="S6" s="501"/>
      <c r="T6" s="850" t="s">
        <v>683</v>
      </c>
      <c r="U6" s="850"/>
    </row>
    <row r="7" spans="1:21" ht="47.25" customHeight="1">
      <c r="A7" s="845"/>
      <c r="B7" s="845"/>
      <c r="C7" s="842" t="s">
        <v>3</v>
      </c>
      <c r="D7" s="842"/>
      <c r="E7" s="842"/>
      <c r="F7" s="842"/>
      <c r="G7" s="842" t="s">
        <v>4</v>
      </c>
      <c r="H7" s="842"/>
      <c r="I7" s="842"/>
      <c r="J7" s="842" t="s">
        <v>40</v>
      </c>
      <c r="K7" s="842"/>
      <c r="L7" s="842"/>
      <c r="M7" s="842" t="s">
        <v>41</v>
      </c>
      <c r="N7" s="842"/>
      <c r="O7" s="842"/>
      <c r="P7" s="842" t="s">
        <v>42</v>
      </c>
      <c r="Q7" s="842"/>
      <c r="R7" s="842"/>
      <c r="S7" s="842"/>
      <c r="T7" s="851"/>
      <c r="U7" s="851"/>
    </row>
    <row r="8" spans="1:21" ht="20.25">
      <c r="A8" s="845"/>
      <c r="B8" s="845"/>
      <c r="C8" s="291" t="s">
        <v>5</v>
      </c>
      <c r="D8" s="315" t="s">
        <v>43</v>
      </c>
      <c r="E8" s="291" t="s">
        <v>7</v>
      </c>
      <c r="F8" s="291" t="s">
        <v>8</v>
      </c>
      <c r="G8" s="291" t="s">
        <v>5</v>
      </c>
      <c r="H8" s="315" t="s">
        <v>43</v>
      </c>
      <c r="I8" s="291" t="s">
        <v>8</v>
      </c>
      <c r="J8" s="291" t="s">
        <v>5</v>
      </c>
      <c r="K8" s="315" t="s">
        <v>43</v>
      </c>
      <c r="L8" s="291" t="s">
        <v>8</v>
      </c>
      <c r="M8" s="291" t="s">
        <v>5</v>
      </c>
      <c r="N8" s="315" t="s">
        <v>43</v>
      </c>
      <c r="O8" s="291" t="s">
        <v>8</v>
      </c>
      <c r="P8" s="291" t="s">
        <v>5</v>
      </c>
      <c r="Q8" s="315" t="s">
        <v>43</v>
      </c>
      <c r="R8" s="291" t="s">
        <v>7</v>
      </c>
      <c r="S8" s="291" t="s">
        <v>8</v>
      </c>
      <c r="T8" s="851"/>
      <c r="U8" s="851"/>
    </row>
    <row r="9" spans="1:21" ht="45" thickBot="1">
      <c r="A9" s="846"/>
      <c r="B9" s="846"/>
      <c r="C9" s="313" t="s">
        <v>9</v>
      </c>
      <c r="D9" s="313" t="s">
        <v>10</v>
      </c>
      <c r="E9" s="313" t="s">
        <v>11</v>
      </c>
      <c r="F9" s="313" t="s">
        <v>12</v>
      </c>
      <c r="G9" s="313" t="s">
        <v>9</v>
      </c>
      <c r="H9" s="313" t="s">
        <v>10</v>
      </c>
      <c r="I9" s="313" t="s">
        <v>12</v>
      </c>
      <c r="J9" s="313" t="s">
        <v>13</v>
      </c>
      <c r="K9" s="313" t="s">
        <v>10</v>
      </c>
      <c r="L9" s="313" t="s">
        <v>12</v>
      </c>
      <c r="M9" s="313" t="s">
        <v>13</v>
      </c>
      <c r="N9" s="313" t="s">
        <v>10</v>
      </c>
      <c r="O9" s="313" t="s">
        <v>12</v>
      </c>
      <c r="P9" s="313" t="s">
        <v>9</v>
      </c>
      <c r="Q9" s="313" t="s">
        <v>10</v>
      </c>
      <c r="R9" s="313" t="s">
        <v>11</v>
      </c>
      <c r="S9" s="313" t="s">
        <v>12</v>
      </c>
      <c r="T9" s="852"/>
      <c r="U9" s="852"/>
    </row>
    <row r="10" spans="1:21" ht="20.25">
      <c r="A10" s="506" t="s">
        <v>14</v>
      </c>
      <c r="B10" s="506"/>
      <c r="C10" s="4">
        <v>238</v>
      </c>
      <c r="D10" s="4">
        <v>155</v>
      </c>
      <c r="E10" s="4">
        <v>131</v>
      </c>
      <c r="F10" s="178">
        <f>SUM(C10:E10)</f>
        <v>524</v>
      </c>
      <c r="G10" s="4">
        <v>28944</v>
      </c>
      <c r="H10" s="4">
        <v>19452</v>
      </c>
      <c r="I10" s="178">
        <f>SUM(G10:H10)</f>
        <v>48396</v>
      </c>
      <c r="J10" s="4">
        <v>88326</v>
      </c>
      <c r="K10" s="4">
        <v>57827</v>
      </c>
      <c r="L10" s="4">
        <f>SUM(J10:K10)</f>
        <v>146153</v>
      </c>
      <c r="M10" s="4">
        <v>3294</v>
      </c>
      <c r="N10" s="4">
        <v>3278</v>
      </c>
      <c r="O10" s="4">
        <f>SUM(M10:N10)</f>
        <v>6572</v>
      </c>
      <c r="P10" s="4">
        <v>2238</v>
      </c>
      <c r="Q10" s="4">
        <v>1568</v>
      </c>
      <c r="R10" s="4">
        <v>717</v>
      </c>
      <c r="S10" s="4">
        <f>SUM(P10:R10)</f>
        <v>4523</v>
      </c>
      <c r="T10" s="507" t="s">
        <v>15</v>
      </c>
      <c r="U10" s="507"/>
    </row>
    <row r="11" spans="1:21" ht="20.25">
      <c r="A11" s="508" t="s">
        <v>686</v>
      </c>
      <c r="B11" s="508"/>
      <c r="C11" s="6">
        <v>145</v>
      </c>
      <c r="D11" s="6">
        <v>124</v>
      </c>
      <c r="E11" s="6">
        <v>63</v>
      </c>
      <c r="F11" s="6">
        <f t="shared" ref="F11:F28" si="0">SUM(C11:E11)</f>
        <v>332</v>
      </c>
      <c r="G11" s="6">
        <v>17406</v>
      </c>
      <c r="H11" s="6">
        <v>16205</v>
      </c>
      <c r="I11" s="6">
        <f t="shared" ref="I11:I28" si="1">SUM(G11:H11)</f>
        <v>33611</v>
      </c>
      <c r="J11" s="6">
        <v>57873</v>
      </c>
      <c r="K11" s="6">
        <v>48472</v>
      </c>
      <c r="L11" s="6">
        <f>SUM(J11:K11)</f>
        <v>106345</v>
      </c>
      <c r="M11" s="6">
        <v>2089</v>
      </c>
      <c r="N11" s="6">
        <v>3063</v>
      </c>
      <c r="O11" s="6">
        <f>SUM(M11:N11)</f>
        <v>5152</v>
      </c>
      <c r="P11" s="6">
        <v>1581</v>
      </c>
      <c r="Q11" s="6">
        <v>1589</v>
      </c>
      <c r="R11" s="6">
        <v>254</v>
      </c>
      <c r="S11" s="6">
        <f>SUM(P11:R11)</f>
        <v>3424</v>
      </c>
      <c r="T11" s="509" t="s">
        <v>17</v>
      </c>
      <c r="U11" s="509"/>
    </row>
    <row r="12" spans="1:21" ht="20.25">
      <c r="A12" s="508" t="s">
        <v>18</v>
      </c>
      <c r="B12" s="508"/>
      <c r="C12" s="6">
        <v>181</v>
      </c>
      <c r="D12" s="6">
        <v>149</v>
      </c>
      <c r="E12" s="6">
        <v>180</v>
      </c>
      <c r="F12" s="6">
        <f t="shared" si="0"/>
        <v>510</v>
      </c>
      <c r="G12" s="6">
        <v>25328</v>
      </c>
      <c r="H12" s="6">
        <v>22789</v>
      </c>
      <c r="I12" s="6">
        <f t="shared" si="1"/>
        <v>48117</v>
      </c>
      <c r="J12" s="6">
        <v>84340</v>
      </c>
      <c r="K12" s="6">
        <v>68234</v>
      </c>
      <c r="L12" s="6">
        <f t="shared" ref="L12:L28" si="2">SUM(J12:K12)</f>
        <v>152574</v>
      </c>
      <c r="M12" s="6">
        <v>5285</v>
      </c>
      <c r="N12" s="6">
        <v>5541</v>
      </c>
      <c r="O12" s="6">
        <f t="shared" ref="O12:O28" si="3">SUM(M12:N12)</f>
        <v>10826</v>
      </c>
      <c r="P12" s="6">
        <v>1885</v>
      </c>
      <c r="Q12" s="6">
        <v>1604</v>
      </c>
      <c r="R12" s="6">
        <v>770</v>
      </c>
      <c r="S12" s="6">
        <f t="shared" ref="S12:S28" si="4">SUM(P12:R12)</f>
        <v>4259</v>
      </c>
      <c r="T12" s="509" t="s">
        <v>19</v>
      </c>
      <c r="U12" s="509"/>
    </row>
    <row r="13" spans="1:21" ht="33" customHeight="1">
      <c r="A13" s="510" t="s">
        <v>20</v>
      </c>
      <c r="B13" s="191" t="s">
        <v>498</v>
      </c>
      <c r="C13" s="6">
        <v>118</v>
      </c>
      <c r="D13" s="6">
        <v>113</v>
      </c>
      <c r="E13" s="6">
        <v>4</v>
      </c>
      <c r="F13" s="6">
        <f t="shared" si="0"/>
        <v>235</v>
      </c>
      <c r="G13" s="6">
        <v>20297</v>
      </c>
      <c r="H13" s="6">
        <v>20407</v>
      </c>
      <c r="I13" s="6">
        <f t="shared" si="1"/>
        <v>40704</v>
      </c>
      <c r="J13" s="6">
        <v>66393</v>
      </c>
      <c r="K13" s="6">
        <v>60848</v>
      </c>
      <c r="L13" s="6">
        <f t="shared" si="2"/>
        <v>127241</v>
      </c>
      <c r="M13" s="6">
        <v>2436</v>
      </c>
      <c r="N13" s="6">
        <v>5738</v>
      </c>
      <c r="O13" s="6">
        <f t="shared" si="3"/>
        <v>8174</v>
      </c>
      <c r="P13" s="6">
        <v>1662</v>
      </c>
      <c r="Q13" s="6">
        <v>1622</v>
      </c>
      <c r="R13" s="6">
        <v>27</v>
      </c>
      <c r="S13" s="6">
        <f t="shared" si="4"/>
        <v>3311</v>
      </c>
      <c r="T13" s="14" t="s">
        <v>44</v>
      </c>
      <c r="U13" s="847" t="s">
        <v>455</v>
      </c>
    </row>
    <row r="14" spans="1:21" ht="20.25">
      <c r="A14" s="511"/>
      <c r="B14" s="191" t="s">
        <v>499</v>
      </c>
      <c r="C14" s="6">
        <v>186</v>
      </c>
      <c r="D14" s="6">
        <v>128</v>
      </c>
      <c r="E14" s="6">
        <v>6</v>
      </c>
      <c r="F14" s="6">
        <f t="shared" si="0"/>
        <v>320</v>
      </c>
      <c r="G14" s="6">
        <v>35255</v>
      </c>
      <c r="H14" s="6">
        <v>30580</v>
      </c>
      <c r="I14" s="6">
        <f t="shared" si="1"/>
        <v>65835</v>
      </c>
      <c r="J14" s="6">
        <v>112333</v>
      </c>
      <c r="K14" s="6">
        <v>90255</v>
      </c>
      <c r="L14" s="6">
        <f t="shared" si="2"/>
        <v>202588</v>
      </c>
      <c r="M14" s="6">
        <v>2877</v>
      </c>
      <c r="N14" s="6">
        <v>5900</v>
      </c>
      <c r="O14" s="6">
        <f t="shared" si="3"/>
        <v>8777</v>
      </c>
      <c r="P14" s="6">
        <v>2482</v>
      </c>
      <c r="Q14" s="6">
        <v>2015</v>
      </c>
      <c r="R14" s="6">
        <v>42</v>
      </c>
      <c r="S14" s="6">
        <f t="shared" si="4"/>
        <v>4539</v>
      </c>
      <c r="T14" s="14" t="s">
        <v>45</v>
      </c>
      <c r="U14" s="848"/>
    </row>
    <row r="15" spans="1:21" ht="20.25">
      <c r="A15" s="511"/>
      <c r="B15" s="191" t="s">
        <v>500</v>
      </c>
      <c r="C15" s="6">
        <v>75</v>
      </c>
      <c r="D15" s="6">
        <v>55</v>
      </c>
      <c r="E15" s="6">
        <v>0</v>
      </c>
      <c r="F15" s="6">
        <f t="shared" si="0"/>
        <v>130</v>
      </c>
      <c r="G15" s="6">
        <v>15906</v>
      </c>
      <c r="H15" s="6">
        <v>13694</v>
      </c>
      <c r="I15" s="6">
        <f t="shared" si="1"/>
        <v>29600</v>
      </c>
      <c r="J15" s="6">
        <v>52374</v>
      </c>
      <c r="K15" s="6">
        <v>39703</v>
      </c>
      <c r="L15" s="6">
        <f t="shared" si="2"/>
        <v>92077</v>
      </c>
      <c r="M15" s="6">
        <v>1840</v>
      </c>
      <c r="N15" s="6">
        <v>2548</v>
      </c>
      <c r="O15" s="6">
        <f t="shared" si="3"/>
        <v>4388</v>
      </c>
      <c r="P15" s="6">
        <v>1136</v>
      </c>
      <c r="Q15" s="6">
        <v>898</v>
      </c>
      <c r="R15" s="6">
        <v>0</v>
      </c>
      <c r="S15" s="6">
        <f t="shared" si="4"/>
        <v>2034</v>
      </c>
      <c r="T15" s="14" t="s">
        <v>46</v>
      </c>
      <c r="U15" s="848"/>
    </row>
    <row r="16" spans="1:21" ht="20.25">
      <c r="A16" s="511"/>
      <c r="B16" s="191" t="s">
        <v>457</v>
      </c>
      <c r="C16" s="6">
        <v>113</v>
      </c>
      <c r="D16" s="6">
        <v>99</v>
      </c>
      <c r="E16" s="6">
        <v>33</v>
      </c>
      <c r="F16" s="6">
        <f t="shared" si="0"/>
        <v>245</v>
      </c>
      <c r="G16" s="6">
        <v>16490</v>
      </c>
      <c r="H16" s="6">
        <v>13622</v>
      </c>
      <c r="I16" s="6">
        <f t="shared" si="1"/>
        <v>30112</v>
      </c>
      <c r="J16" s="6">
        <v>52204</v>
      </c>
      <c r="K16" s="6">
        <v>40383</v>
      </c>
      <c r="L16" s="6">
        <f t="shared" si="2"/>
        <v>92587</v>
      </c>
      <c r="M16" s="6">
        <v>2299</v>
      </c>
      <c r="N16" s="6">
        <v>4775</v>
      </c>
      <c r="O16" s="6">
        <f t="shared" si="3"/>
        <v>7074</v>
      </c>
      <c r="P16" s="6">
        <v>1377</v>
      </c>
      <c r="Q16" s="6">
        <v>1199</v>
      </c>
      <c r="R16" s="6">
        <v>103</v>
      </c>
      <c r="S16" s="6">
        <f t="shared" si="4"/>
        <v>2679</v>
      </c>
      <c r="T16" s="14" t="s">
        <v>47</v>
      </c>
      <c r="U16" s="848"/>
    </row>
    <row r="17" spans="1:21" ht="20.25">
      <c r="A17" s="511"/>
      <c r="B17" s="191" t="s">
        <v>458</v>
      </c>
      <c r="C17" s="6">
        <v>141</v>
      </c>
      <c r="D17" s="6">
        <v>134</v>
      </c>
      <c r="E17" s="6">
        <v>57</v>
      </c>
      <c r="F17" s="6">
        <f t="shared" si="0"/>
        <v>332</v>
      </c>
      <c r="G17" s="6">
        <v>24365</v>
      </c>
      <c r="H17" s="6">
        <v>23899</v>
      </c>
      <c r="I17" s="6">
        <f t="shared" si="1"/>
        <v>48264</v>
      </c>
      <c r="J17" s="6">
        <v>84940</v>
      </c>
      <c r="K17" s="6">
        <v>72431</v>
      </c>
      <c r="L17" s="6">
        <f t="shared" si="2"/>
        <v>157371</v>
      </c>
      <c r="M17" s="6">
        <v>2612</v>
      </c>
      <c r="N17" s="6">
        <v>5932</v>
      </c>
      <c r="O17" s="6">
        <f t="shared" si="3"/>
        <v>8544</v>
      </c>
      <c r="P17" s="6">
        <v>2006</v>
      </c>
      <c r="Q17" s="6">
        <v>1889</v>
      </c>
      <c r="R17" s="6">
        <v>177</v>
      </c>
      <c r="S17" s="6">
        <f t="shared" si="4"/>
        <v>4072</v>
      </c>
      <c r="T17" s="14" t="s">
        <v>48</v>
      </c>
      <c r="U17" s="848"/>
    </row>
    <row r="18" spans="1:21" ht="20.25">
      <c r="A18" s="512"/>
      <c r="B18" s="191" t="s">
        <v>459</v>
      </c>
      <c r="C18" s="6">
        <v>96</v>
      </c>
      <c r="D18" s="6">
        <v>84</v>
      </c>
      <c r="E18" s="6">
        <v>22</v>
      </c>
      <c r="F18" s="6">
        <f t="shared" si="0"/>
        <v>202</v>
      </c>
      <c r="G18" s="6">
        <v>15596</v>
      </c>
      <c r="H18" s="6">
        <v>14695</v>
      </c>
      <c r="I18" s="6">
        <f t="shared" si="1"/>
        <v>30291</v>
      </c>
      <c r="J18" s="6">
        <v>55560</v>
      </c>
      <c r="K18" s="6">
        <v>45437</v>
      </c>
      <c r="L18" s="6">
        <f t="shared" si="2"/>
        <v>100997</v>
      </c>
      <c r="M18" s="6">
        <v>2180</v>
      </c>
      <c r="N18" s="6">
        <v>3558</v>
      </c>
      <c r="O18" s="6">
        <f t="shared" si="3"/>
        <v>5738</v>
      </c>
      <c r="P18" s="6">
        <v>1350</v>
      </c>
      <c r="Q18" s="6">
        <v>1236</v>
      </c>
      <c r="R18" s="6">
        <v>65</v>
      </c>
      <c r="S18" s="6">
        <f t="shared" si="4"/>
        <v>2651</v>
      </c>
      <c r="T18" s="14" t="s">
        <v>49</v>
      </c>
      <c r="U18" s="849"/>
    </row>
    <row r="19" spans="1:21" ht="20.25">
      <c r="A19" s="508" t="s">
        <v>687</v>
      </c>
      <c r="B19" s="508"/>
      <c r="C19" s="5">
        <v>185</v>
      </c>
      <c r="D19" s="5">
        <v>140</v>
      </c>
      <c r="E19" s="5">
        <v>57</v>
      </c>
      <c r="F19" s="6">
        <f t="shared" si="0"/>
        <v>382</v>
      </c>
      <c r="G19" s="5">
        <v>15910</v>
      </c>
      <c r="H19" s="5">
        <v>13117</v>
      </c>
      <c r="I19" s="6">
        <f t="shared" si="1"/>
        <v>29027</v>
      </c>
      <c r="J19" s="5">
        <v>59578</v>
      </c>
      <c r="K19" s="5">
        <v>44223</v>
      </c>
      <c r="L19" s="6">
        <f t="shared" si="2"/>
        <v>103801</v>
      </c>
      <c r="M19" s="5">
        <v>4336</v>
      </c>
      <c r="N19" s="6">
        <v>2637</v>
      </c>
      <c r="O19" s="6">
        <f t="shared" si="3"/>
        <v>6973</v>
      </c>
      <c r="P19" s="5">
        <v>1567</v>
      </c>
      <c r="Q19" s="5">
        <v>1134</v>
      </c>
      <c r="R19" s="5">
        <v>210</v>
      </c>
      <c r="S19" s="6">
        <f t="shared" si="4"/>
        <v>2911</v>
      </c>
      <c r="T19" s="5" t="s">
        <v>682</v>
      </c>
      <c r="U19" s="5"/>
    </row>
    <row r="20" spans="1:21" ht="20.25">
      <c r="A20" s="508" t="s">
        <v>22</v>
      </c>
      <c r="B20" s="508"/>
      <c r="C20" s="6">
        <v>160</v>
      </c>
      <c r="D20" s="6">
        <v>127</v>
      </c>
      <c r="E20" s="6">
        <v>124</v>
      </c>
      <c r="F20" s="6">
        <f t="shared" si="0"/>
        <v>411</v>
      </c>
      <c r="G20" s="6">
        <v>36794</v>
      </c>
      <c r="H20" s="6">
        <v>28375</v>
      </c>
      <c r="I20" s="6">
        <f t="shared" si="1"/>
        <v>65169</v>
      </c>
      <c r="J20" s="6">
        <v>118029</v>
      </c>
      <c r="K20" s="6">
        <v>83650</v>
      </c>
      <c r="L20" s="6">
        <f t="shared" si="2"/>
        <v>201679</v>
      </c>
      <c r="M20" s="6">
        <v>5663</v>
      </c>
      <c r="N20" s="6">
        <v>6164</v>
      </c>
      <c r="O20" s="6">
        <f t="shared" si="3"/>
        <v>11827</v>
      </c>
      <c r="P20" s="6">
        <v>2201</v>
      </c>
      <c r="Q20" s="6">
        <v>1789</v>
      </c>
      <c r="R20" s="6">
        <v>792</v>
      </c>
      <c r="S20" s="6">
        <f t="shared" si="4"/>
        <v>4782</v>
      </c>
      <c r="T20" s="509" t="s">
        <v>50</v>
      </c>
      <c r="U20" s="509"/>
    </row>
    <row r="21" spans="1:21" ht="20.25">
      <c r="A21" s="508" t="s">
        <v>23</v>
      </c>
      <c r="B21" s="508"/>
      <c r="C21" s="6">
        <v>131</v>
      </c>
      <c r="D21" s="6">
        <v>113</v>
      </c>
      <c r="E21" s="6">
        <v>17</v>
      </c>
      <c r="F21" s="6">
        <f t="shared" si="0"/>
        <v>261</v>
      </c>
      <c r="G21" s="6">
        <v>18134</v>
      </c>
      <c r="H21" s="6">
        <v>17890</v>
      </c>
      <c r="I21" s="6">
        <f t="shared" si="1"/>
        <v>36024</v>
      </c>
      <c r="J21" s="6">
        <v>61868</v>
      </c>
      <c r="K21" s="6">
        <v>54247</v>
      </c>
      <c r="L21" s="6">
        <f t="shared" si="2"/>
        <v>116115</v>
      </c>
      <c r="M21" s="6">
        <v>3354</v>
      </c>
      <c r="N21" s="6">
        <v>3898</v>
      </c>
      <c r="O21" s="6">
        <f t="shared" si="3"/>
        <v>7252</v>
      </c>
      <c r="P21" s="6">
        <v>1661</v>
      </c>
      <c r="Q21" s="6">
        <v>1377</v>
      </c>
      <c r="R21" s="6">
        <v>35</v>
      </c>
      <c r="S21" s="6">
        <f t="shared" si="4"/>
        <v>3073</v>
      </c>
      <c r="T21" s="509" t="s">
        <v>24</v>
      </c>
      <c r="U21" s="509"/>
    </row>
    <row r="22" spans="1:21" ht="20.25">
      <c r="A22" s="508" t="s">
        <v>25</v>
      </c>
      <c r="B22" s="508"/>
      <c r="C22" s="6">
        <v>175</v>
      </c>
      <c r="D22" s="6">
        <v>141</v>
      </c>
      <c r="E22" s="6">
        <v>38</v>
      </c>
      <c r="F22" s="6">
        <f t="shared" si="0"/>
        <v>354</v>
      </c>
      <c r="G22" s="6">
        <v>23371</v>
      </c>
      <c r="H22" s="6">
        <v>21676</v>
      </c>
      <c r="I22" s="6">
        <f t="shared" si="1"/>
        <v>45047</v>
      </c>
      <c r="J22" s="6">
        <v>82248</v>
      </c>
      <c r="K22" s="6">
        <v>67564</v>
      </c>
      <c r="L22" s="6">
        <f t="shared" si="2"/>
        <v>149812</v>
      </c>
      <c r="M22" s="6">
        <v>4051</v>
      </c>
      <c r="N22" s="6">
        <v>5182</v>
      </c>
      <c r="O22" s="6">
        <f t="shared" si="3"/>
        <v>9233</v>
      </c>
      <c r="P22" s="6">
        <v>2321</v>
      </c>
      <c r="Q22" s="6">
        <v>1838</v>
      </c>
      <c r="R22" s="6">
        <v>89</v>
      </c>
      <c r="S22" s="6">
        <f t="shared" si="4"/>
        <v>4248</v>
      </c>
      <c r="T22" s="509" t="s">
        <v>51</v>
      </c>
      <c r="U22" s="509"/>
    </row>
    <row r="23" spans="1:21" ht="20.25">
      <c r="A23" s="508" t="s">
        <v>26</v>
      </c>
      <c r="B23" s="508"/>
      <c r="C23" s="6">
        <v>151</v>
      </c>
      <c r="D23" s="6">
        <v>132</v>
      </c>
      <c r="E23" s="6">
        <v>55</v>
      </c>
      <c r="F23" s="6">
        <f t="shared" si="0"/>
        <v>338</v>
      </c>
      <c r="G23" s="6">
        <v>24450</v>
      </c>
      <c r="H23" s="6">
        <v>20435</v>
      </c>
      <c r="I23" s="6">
        <f t="shared" si="1"/>
        <v>44885</v>
      </c>
      <c r="J23" s="6">
        <v>74912</v>
      </c>
      <c r="K23" s="6">
        <v>58970</v>
      </c>
      <c r="L23" s="6">
        <f t="shared" si="2"/>
        <v>133882</v>
      </c>
      <c r="M23" s="6">
        <v>3963</v>
      </c>
      <c r="N23" s="6">
        <v>4403</v>
      </c>
      <c r="O23" s="6">
        <f t="shared" si="3"/>
        <v>8366</v>
      </c>
      <c r="P23" s="6">
        <v>1766</v>
      </c>
      <c r="Q23" s="6">
        <v>1436</v>
      </c>
      <c r="R23" s="6">
        <v>186</v>
      </c>
      <c r="S23" s="6">
        <f t="shared" si="4"/>
        <v>3388</v>
      </c>
      <c r="T23" s="509" t="s">
        <v>52</v>
      </c>
      <c r="U23" s="509"/>
    </row>
    <row r="24" spans="1:21" ht="20.25">
      <c r="A24" s="508" t="s">
        <v>27</v>
      </c>
      <c r="B24" s="508"/>
      <c r="C24" s="6">
        <v>68</v>
      </c>
      <c r="D24" s="6">
        <v>52</v>
      </c>
      <c r="E24" s="6">
        <v>35</v>
      </c>
      <c r="F24" s="6">
        <f t="shared" si="0"/>
        <v>155</v>
      </c>
      <c r="G24" s="6">
        <v>11526</v>
      </c>
      <c r="H24" s="6">
        <v>9575</v>
      </c>
      <c r="I24" s="6">
        <f t="shared" si="1"/>
        <v>21101</v>
      </c>
      <c r="J24" s="6">
        <v>42086</v>
      </c>
      <c r="K24" s="6">
        <v>30009</v>
      </c>
      <c r="L24" s="6">
        <f t="shared" si="2"/>
        <v>72095</v>
      </c>
      <c r="M24" s="6">
        <v>1342</v>
      </c>
      <c r="N24" s="6">
        <v>1436</v>
      </c>
      <c r="O24" s="6">
        <f t="shared" si="3"/>
        <v>2778</v>
      </c>
      <c r="P24" s="6">
        <v>876</v>
      </c>
      <c r="Q24" s="6">
        <v>649</v>
      </c>
      <c r="R24" s="6">
        <v>130</v>
      </c>
      <c r="S24" s="6">
        <f t="shared" si="4"/>
        <v>1655</v>
      </c>
      <c r="T24" s="509" t="s">
        <v>28</v>
      </c>
      <c r="U24" s="509"/>
    </row>
    <row r="25" spans="1:21" ht="20.25">
      <c r="A25" s="508" t="s">
        <v>29</v>
      </c>
      <c r="B25" s="508"/>
      <c r="C25" s="6">
        <v>142</v>
      </c>
      <c r="D25" s="6">
        <v>110</v>
      </c>
      <c r="E25" s="6">
        <v>68</v>
      </c>
      <c r="F25" s="6">
        <f t="shared" si="0"/>
        <v>320</v>
      </c>
      <c r="G25" s="6">
        <v>21246</v>
      </c>
      <c r="H25" s="6">
        <v>15486</v>
      </c>
      <c r="I25" s="6">
        <f t="shared" si="1"/>
        <v>36732</v>
      </c>
      <c r="J25" s="6">
        <v>64742</v>
      </c>
      <c r="K25" s="6">
        <v>44297</v>
      </c>
      <c r="L25" s="6">
        <f t="shared" si="2"/>
        <v>109039</v>
      </c>
      <c r="M25" s="6">
        <v>3003</v>
      </c>
      <c r="N25" s="6">
        <v>3579</v>
      </c>
      <c r="O25" s="6">
        <f t="shared" si="3"/>
        <v>6582</v>
      </c>
      <c r="P25" s="6">
        <v>1561</v>
      </c>
      <c r="Q25" s="6">
        <v>1128</v>
      </c>
      <c r="R25" s="6">
        <v>320</v>
      </c>
      <c r="S25" s="6">
        <f t="shared" si="4"/>
        <v>3009</v>
      </c>
      <c r="T25" s="509" t="s">
        <v>30</v>
      </c>
      <c r="U25" s="509"/>
    </row>
    <row r="26" spans="1:21" ht="20.25">
      <c r="A26" s="508" t="s">
        <v>31</v>
      </c>
      <c r="B26" s="508"/>
      <c r="C26" s="6">
        <v>263</v>
      </c>
      <c r="D26" s="6">
        <v>198</v>
      </c>
      <c r="E26" s="6">
        <v>189</v>
      </c>
      <c r="F26" s="6">
        <f t="shared" si="0"/>
        <v>650</v>
      </c>
      <c r="G26" s="6">
        <v>35754</v>
      </c>
      <c r="H26" s="6">
        <v>29321</v>
      </c>
      <c r="I26" s="6">
        <f t="shared" si="1"/>
        <v>65075</v>
      </c>
      <c r="J26" s="6">
        <v>117594</v>
      </c>
      <c r="K26" s="6">
        <v>85796</v>
      </c>
      <c r="L26" s="6">
        <f t="shared" si="2"/>
        <v>203390</v>
      </c>
      <c r="M26" s="6">
        <v>6297</v>
      </c>
      <c r="N26" s="6">
        <v>5301</v>
      </c>
      <c r="O26" s="6">
        <f t="shared" si="3"/>
        <v>11598</v>
      </c>
      <c r="P26" s="6">
        <v>2637</v>
      </c>
      <c r="Q26" s="6">
        <v>2156</v>
      </c>
      <c r="R26" s="6">
        <v>791</v>
      </c>
      <c r="S26" s="6">
        <f t="shared" si="4"/>
        <v>5584</v>
      </c>
      <c r="T26" s="509" t="s">
        <v>32</v>
      </c>
      <c r="U26" s="509"/>
    </row>
    <row r="27" spans="1:21" ht="20.25">
      <c r="A27" s="508" t="s">
        <v>33</v>
      </c>
      <c r="B27" s="508"/>
      <c r="C27" s="6">
        <v>90</v>
      </c>
      <c r="D27" s="6">
        <v>64</v>
      </c>
      <c r="E27" s="6">
        <v>26</v>
      </c>
      <c r="F27" s="6">
        <f t="shared" si="0"/>
        <v>180</v>
      </c>
      <c r="G27" s="6">
        <v>17760</v>
      </c>
      <c r="H27" s="6">
        <v>11442</v>
      </c>
      <c r="I27" s="6">
        <f t="shared" si="1"/>
        <v>29202</v>
      </c>
      <c r="J27" s="6">
        <v>49066</v>
      </c>
      <c r="K27" s="6">
        <v>34143</v>
      </c>
      <c r="L27" s="6">
        <f t="shared" si="2"/>
        <v>83209</v>
      </c>
      <c r="M27" s="6">
        <v>2117</v>
      </c>
      <c r="N27" s="6">
        <v>1969</v>
      </c>
      <c r="O27" s="6">
        <f t="shared" si="3"/>
        <v>4086</v>
      </c>
      <c r="P27" s="6">
        <v>1108</v>
      </c>
      <c r="Q27" s="6">
        <v>768</v>
      </c>
      <c r="R27" s="6">
        <v>154</v>
      </c>
      <c r="S27" s="6">
        <f t="shared" si="4"/>
        <v>2030</v>
      </c>
      <c r="T27" s="509" t="s">
        <v>34</v>
      </c>
      <c r="U27" s="509"/>
    </row>
    <row r="28" spans="1:21" ht="20.25">
      <c r="A28" s="508" t="s">
        <v>35</v>
      </c>
      <c r="B28" s="508"/>
      <c r="C28" s="8">
        <v>382</v>
      </c>
      <c r="D28" s="8">
        <v>292</v>
      </c>
      <c r="E28" s="8">
        <v>50</v>
      </c>
      <c r="F28" s="179">
        <f t="shared" si="0"/>
        <v>724</v>
      </c>
      <c r="G28" s="8">
        <v>47765</v>
      </c>
      <c r="H28" s="8">
        <v>41827</v>
      </c>
      <c r="I28" s="179">
        <f t="shared" si="1"/>
        <v>89592</v>
      </c>
      <c r="J28" s="9">
        <v>155162</v>
      </c>
      <c r="K28" s="9">
        <v>118023</v>
      </c>
      <c r="L28" s="6">
        <f t="shared" si="2"/>
        <v>273185</v>
      </c>
      <c r="M28" s="9">
        <v>5691</v>
      </c>
      <c r="N28" s="6">
        <v>9201</v>
      </c>
      <c r="O28" s="6">
        <f t="shared" si="3"/>
        <v>14892</v>
      </c>
      <c r="P28" s="9">
        <v>3943</v>
      </c>
      <c r="Q28" s="9">
        <v>3239</v>
      </c>
      <c r="R28" s="9">
        <v>164</v>
      </c>
      <c r="S28" s="6">
        <f t="shared" si="4"/>
        <v>7346</v>
      </c>
      <c r="T28" s="516" t="s">
        <v>53</v>
      </c>
      <c r="U28" s="516"/>
    </row>
    <row r="29" spans="1:21" ht="20.25">
      <c r="A29" s="517" t="s">
        <v>8</v>
      </c>
      <c r="B29" s="517"/>
      <c r="C29" s="11">
        <f>SUM(C10:C28)</f>
        <v>3040</v>
      </c>
      <c r="D29" s="11">
        <f t="shared" ref="D29:S29" si="5">SUM(D10:D28)</f>
        <v>2410</v>
      </c>
      <c r="E29" s="11">
        <f t="shared" si="5"/>
        <v>1155</v>
      </c>
      <c r="F29" s="11">
        <f t="shared" si="5"/>
        <v>6605</v>
      </c>
      <c r="G29" s="11">
        <f t="shared" si="5"/>
        <v>452297</v>
      </c>
      <c r="H29" s="11">
        <f t="shared" si="5"/>
        <v>384487</v>
      </c>
      <c r="I29" s="11">
        <f t="shared" si="5"/>
        <v>836784</v>
      </c>
      <c r="J29" s="11">
        <f t="shared" si="5"/>
        <v>1479628</v>
      </c>
      <c r="K29" s="11">
        <f t="shared" si="5"/>
        <v>1144512</v>
      </c>
      <c r="L29" s="11">
        <f t="shared" si="5"/>
        <v>2624140</v>
      </c>
      <c r="M29" s="11">
        <f t="shared" si="5"/>
        <v>64729</v>
      </c>
      <c r="N29" s="11">
        <f t="shared" si="5"/>
        <v>84103</v>
      </c>
      <c r="O29" s="11">
        <f t="shared" si="5"/>
        <v>148832</v>
      </c>
      <c r="P29" s="11">
        <f t="shared" si="5"/>
        <v>35358</v>
      </c>
      <c r="Q29" s="11">
        <f t="shared" si="5"/>
        <v>29134</v>
      </c>
      <c r="R29" s="11">
        <f t="shared" si="5"/>
        <v>5026</v>
      </c>
      <c r="S29" s="11">
        <f t="shared" si="5"/>
        <v>69518</v>
      </c>
      <c r="T29" s="518" t="s">
        <v>456</v>
      </c>
      <c r="U29" s="518"/>
    </row>
    <row r="30" spans="1:21" ht="20.25">
      <c r="A30" s="188" t="s">
        <v>475</v>
      </c>
      <c r="B30" s="296" t="s">
        <v>477</v>
      </c>
      <c r="C30" s="297"/>
      <c r="D30" s="297"/>
      <c r="E30" s="297"/>
      <c r="F30" s="297"/>
      <c r="G30" s="297"/>
      <c r="H30" s="297"/>
      <c r="I30" s="297"/>
      <c r="J30" s="298"/>
    </row>
    <row r="31" spans="1:21" ht="20.25">
      <c r="A31" s="189" t="s">
        <v>476</v>
      </c>
      <c r="B31" s="294" t="s">
        <v>688</v>
      </c>
      <c r="C31" s="295"/>
      <c r="D31" s="295"/>
      <c r="E31" s="295"/>
      <c r="F31" s="295"/>
      <c r="G31" s="295"/>
      <c r="H31" s="295"/>
      <c r="I31" s="295"/>
      <c r="J31" s="299"/>
    </row>
  </sheetData>
  <mergeCells count="14">
    <mergeCell ref="C7:F7"/>
    <mergeCell ref="A6:B9"/>
    <mergeCell ref="U13:U18"/>
    <mergeCell ref="P7:S7"/>
    <mergeCell ref="T6:U9"/>
    <mergeCell ref="A1:K1"/>
    <mergeCell ref="A3:K3"/>
    <mergeCell ref="M6:O6"/>
    <mergeCell ref="M7:O7"/>
    <mergeCell ref="J6:L6"/>
    <mergeCell ref="J7:L7"/>
    <mergeCell ref="G6:I6"/>
    <mergeCell ref="G7:I7"/>
    <mergeCell ref="C6:F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rightToLeft="1" workbookViewId="0"/>
  </sheetViews>
  <sheetFormatPr defaultRowHeight="14.25"/>
  <sheetData>
    <row r="1" spans="1:19" ht="324">
      <c r="A1" s="495" t="s">
        <v>583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409.5">
      <c r="A2" s="495" t="s">
        <v>584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</row>
    <row r="3" spans="1:19" ht="20.25">
      <c r="A3" s="496" t="s">
        <v>192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1"/>
      <c r="Q3" s="41"/>
      <c r="R3" s="497" t="s">
        <v>549</v>
      </c>
      <c r="S3" s="497"/>
    </row>
    <row r="4" spans="1:19" ht="31.5">
      <c r="A4" s="523" t="s">
        <v>0</v>
      </c>
      <c r="B4" s="523"/>
      <c r="C4" s="524" t="s">
        <v>179</v>
      </c>
      <c r="D4" s="524"/>
      <c r="E4" s="524"/>
      <c r="F4" s="524"/>
      <c r="G4" s="524" t="s">
        <v>180</v>
      </c>
      <c r="H4" s="524"/>
      <c r="I4" s="524"/>
      <c r="J4" s="524"/>
      <c r="K4" s="524" t="s">
        <v>2</v>
      </c>
      <c r="L4" s="524"/>
      <c r="M4" s="524"/>
      <c r="N4" s="524" t="s">
        <v>38</v>
      </c>
      <c r="O4" s="524"/>
      <c r="P4" s="524"/>
      <c r="Q4" s="539" t="s">
        <v>39</v>
      </c>
      <c r="R4" s="524" t="s">
        <v>683</v>
      </c>
      <c r="S4" s="524"/>
    </row>
    <row r="5" spans="1:19" ht="47.25">
      <c r="A5" s="594"/>
      <c r="B5" s="594"/>
      <c r="C5" s="525" t="s">
        <v>181</v>
      </c>
      <c r="D5" s="525"/>
      <c r="E5" s="525"/>
      <c r="F5" s="525"/>
      <c r="G5" s="525" t="s">
        <v>182</v>
      </c>
      <c r="H5" s="525"/>
      <c r="I5" s="525"/>
      <c r="J5" s="525"/>
      <c r="K5" s="525" t="s">
        <v>4</v>
      </c>
      <c r="L5" s="525"/>
      <c r="M5" s="525"/>
      <c r="N5" s="525" t="s">
        <v>183</v>
      </c>
      <c r="O5" s="525"/>
      <c r="P5" s="525"/>
      <c r="Q5" s="540"/>
      <c r="R5" s="525"/>
      <c r="S5" s="525"/>
    </row>
    <row r="6" spans="1:19" ht="31.5">
      <c r="A6" s="594"/>
      <c r="B6" s="594"/>
      <c r="C6" s="316" t="s">
        <v>88</v>
      </c>
      <c r="D6" s="316" t="s">
        <v>43</v>
      </c>
      <c r="E6" s="316" t="s">
        <v>7</v>
      </c>
      <c r="F6" s="316" t="s">
        <v>8</v>
      </c>
      <c r="G6" s="316" t="s">
        <v>185</v>
      </c>
      <c r="H6" s="316" t="s">
        <v>186</v>
      </c>
      <c r="I6" s="316" t="s">
        <v>187</v>
      </c>
      <c r="J6" s="316" t="s">
        <v>8</v>
      </c>
      <c r="K6" s="316" t="s">
        <v>88</v>
      </c>
      <c r="L6" s="316" t="s">
        <v>43</v>
      </c>
      <c r="M6" s="316" t="s">
        <v>8</v>
      </c>
      <c r="N6" s="316" t="s">
        <v>88</v>
      </c>
      <c r="O6" s="316" t="s">
        <v>6</v>
      </c>
      <c r="P6" s="316" t="s">
        <v>8</v>
      </c>
      <c r="Q6" s="505" t="s">
        <v>184</v>
      </c>
      <c r="R6" s="525"/>
      <c r="S6" s="525"/>
    </row>
    <row r="7" spans="1:19" ht="77.25">
      <c r="A7" s="595"/>
      <c r="B7" s="595"/>
      <c r="C7" s="311" t="s">
        <v>9</v>
      </c>
      <c r="D7" s="311" t="s">
        <v>10</v>
      </c>
      <c r="E7" s="311" t="s">
        <v>11</v>
      </c>
      <c r="F7" s="311" t="s">
        <v>12</v>
      </c>
      <c r="G7" s="311" t="s">
        <v>188</v>
      </c>
      <c r="H7" s="311" t="s">
        <v>189</v>
      </c>
      <c r="I7" s="311" t="s">
        <v>190</v>
      </c>
      <c r="J7" s="311" t="s">
        <v>12</v>
      </c>
      <c r="K7" s="311" t="s">
        <v>9</v>
      </c>
      <c r="L7" s="311" t="s">
        <v>10</v>
      </c>
      <c r="M7" s="311" t="s">
        <v>12</v>
      </c>
      <c r="N7" s="311" t="s">
        <v>9</v>
      </c>
      <c r="O7" s="311" t="s">
        <v>10</v>
      </c>
      <c r="P7" s="311" t="s">
        <v>12</v>
      </c>
      <c r="Q7" s="596"/>
      <c r="R7" s="598"/>
      <c r="S7" s="598"/>
    </row>
    <row r="8" spans="1:19" ht="20.25">
      <c r="A8" s="527" t="s">
        <v>14</v>
      </c>
      <c r="B8" s="527"/>
      <c r="C8" s="6">
        <v>14</v>
      </c>
      <c r="D8" s="6">
        <v>3</v>
      </c>
      <c r="E8" s="6">
        <v>14</v>
      </c>
      <c r="F8" s="20">
        <f>SUM(C8:E8)</f>
        <v>31</v>
      </c>
      <c r="G8" s="6">
        <v>4</v>
      </c>
      <c r="H8" s="6">
        <v>2</v>
      </c>
      <c r="I8" s="6">
        <v>25</v>
      </c>
      <c r="J8" s="20">
        <f>SUM(G8:I8)</f>
        <v>31</v>
      </c>
      <c r="K8" s="6">
        <v>10794</v>
      </c>
      <c r="L8" s="6">
        <v>2876</v>
      </c>
      <c r="M8" s="20">
        <f>SUM(K8:L8)</f>
        <v>13670</v>
      </c>
      <c r="N8" s="6">
        <v>82</v>
      </c>
      <c r="O8" s="6">
        <v>19</v>
      </c>
      <c r="P8" s="20">
        <f>SUM(N8:O8)</f>
        <v>101</v>
      </c>
      <c r="Q8" s="30">
        <v>739</v>
      </c>
      <c r="R8" s="507" t="s">
        <v>15</v>
      </c>
      <c r="S8" s="507"/>
    </row>
    <row r="9" spans="1:19" ht="20.25">
      <c r="A9" s="527" t="s">
        <v>16</v>
      </c>
      <c r="B9" s="527"/>
      <c r="C9" s="6">
        <v>11</v>
      </c>
      <c r="D9" s="6">
        <v>5</v>
      </c>
      <c r="E9" s="6">
        <v>3</v>
      </c>
      <c r="F9" s="20">
        <f t="shared" ref="F9:F26" si="0">SUM(C9:E9)</f>
        <v>19</v>
      </c>
      <c r="G9" s="6">
        <v>8</v>
      </c>
      <c r="H9" s="6">
        <v>1</v>
      </c>
      <c r="I9" s="6">
        <v>10</v>
      </c>
      <c r="J9" s="20">
        <f t="shared" ref="J9:J26" si="1">SUM(G9:I9)</f>
        <v>19</v>
      </c>
      <c r="K9" s="6">
        <v>5107</v>
      </c>
      <c r="L9" s="6">
        <v>1123</v>
      </c>
      <c r="M9" s="20">
        <f t="shared" ref="M9:M26" si="2">SUM(K9:L9)</f>
        <v>6230</v>
      </c>
      <c r="N9" s="6">
        <v>104</v>
      </c>
      <c r="O9" s="6">
        <v>33</v>
      </c>
      <c r="P9" s="20">
        <f t="shared" ref="P9:P26" si="3">SUM(N9:O9)</f>
        <v>137</v>
      </c>
      <c r="Q9" s="6">
        <v>156</v>
      </c>
      <c r="R9" s="509" t="s">
        <v>17</v>
      </c>
      <c r="S9" s="509"/>
    </row>
    <row r="10" spans="1:19" ht="20.25">
      <c r="A10" s="527" t="s">
        <v>18</v>
      </c>
      <c r="B10" s="527"/>
      <c r="C10" s="6">
        <v>22</v>
      </c>
      <c r="D10" s="6">
        <v>4</v>
      </c>
      <c r="E10" s="6">
        <v>0</v>
      </c>
      <c r="F10" s="20">
        <f t="shared" si="0"/>
        <v>26</v>
      </c>
      <c r="G10" s="6">
        <v>10</v>
      </c>
      <c r="H10" s="6">
        <v>4</v>
      </c>
      <c r="I10" s="6">
        <v>12</v>
      </c>
      <c r="J10" s="20">
        <f t="shared" si="1"/>
        <v>26</v>
      </c>
      <c r="K10" s="6">
        <v>8003</v>
      </c>
      <c r="L10" s="6">
        <v>1203</v>
      </c>
      <c r="M10" s="20">
        <f t="shared" si="2"/>
        <v>9206</v>
      </c>
      <c r="N10" s="6">
        <v>266</v>
      </c>
      <c r="O10" s="6">
        <v>90</v>
      </c>
      <c r="P10" s="20">
        <f t="shared" si="3"/>
        <v>356</v>
      </c>
      <c r="Q10" s="6">
        <v>197</v>
      </c>
      <c r="R10" s="509" t="s">
        <v>19</v>
      </c>
      <c r="S10" s="509"/>
    </row>
    <row r="11" spans="1:19" ht="59.25">
      <c r="A11" s="555" t="s">
        <v>20</v>
      </c>
      <c r="B11" s="145" t="s">
        <v>498</v>
      </c>
      <c r="C11" s="6">
        <v>12</v>
      </c>
      <c r="D11" s="6">
        <v>5</v>
      </c>
      <c r="E11" s="6">
        <v>0</v>
      </c>
      <c r="F11" s="20">
        <f t="shared" si="0"/>
        <v>17</v>
      </c>
      <c r="G11" s="6">
        <v>1</v>
      </c>
      <c r="H11" s="6">
        <v>0</v>
      </c>
      <c r="I11" s="6">
        <v>16</v>
      </c>
      <c r="J11" s="20">
        <f t="shared" si="1"/>
        <v>17</v>
      </c>
      <c r="K11" s="6">
        <v>7127</v>
      </c>
      <c r="L11" s="6">
        <v>1298</v>
      </c>
      <c r="M11" s="20">
        <f t="shared" si="2"/>
        <v>8425</v>
      </c>
      <c r="N11" s="6">
        <v>200</v>
      </c>
      <c r="O11" s="6">
        <v>124</v>
      </c>
      <c r="P11" s="20">
        <f t="shared" si="3"/>
        <v>324</v>
      </c>
      <c r="Q11" s="6">
        <v>202</v>
      </c>
      <c r="R11" s="14" t="s">
        <v>44</v>
      </c>
      <c r="S11" s="513" t="s">
        <v>455</v>
      </c>
    </row>
    <row r="12" spans="1:19" ht="20.25">
      <c r="A12" s="556"/>
      <c r="B12" s="145" t="s">
        <v>499</v>
      </c>
      <c r="C12" s="6">
        <v>21</v>
      </c>
      <c r="D12" s="6">
        <v>6</v>
      </c>
      <c r="E12" s="6">
        <v>0</v>
      </c>
      <c r="F12" s="20">
        <f t="shared" si="0"/>
        <v>27</v>
      </c>
      <c r="G12" s="6">
        <v>9</v>
      </c>
      <c r="H12" s="6">
        <v>3</v>
      </c>
      <c r="I12" s="6">
        <v>15</v>
      </c>
      <c r="J12" s="20">
        <f t="shared" si="1"/>
        <v>27</v>
      </c>
      <c r="K12" s="6">
        <v>14387</v>
      </c>
      <c r="L12" s="6">
        <v>2122</v>
      </c>
      <c r="M12" s="20">
        <f t="shared" si="2"/>
        <v>16509</v>
      </c>
      <c r="N12" s="6">
        <v>236</v>
      </c>
      <c r="O12" s="6">
        <v>120</v>
      </c>
      <c r="P12" s="20">
        <f t="shared" si="3"/>
        <v>356</v>
      </c>
      <c r="Q12" s="6">
        <v>372</v>
      </c>
      <c r="R12" s="14" t="s">
        <v>45</v>
      </c>
      <c r="S12" s="514"/>
    </row>
    <row r="13" spans="1:19" ht="20.25">
      <c r="A13" s="556"/>
      <c r="B13" s="145" t="s">
        <v>500</v>
      </c>
      <c r="C13" s="6">
        <v>4</v>
      </c>
      <c r="D13" s="6">
        <v>1</v>
      </c>
      <c r="E13" s="6">
        <v>0</v>
      </c>
      <c r="F13" s="20">
        <f t="shared" si="0"/>
        <v>5</v>
      </c>
      <c r="G13" s="6">
        <v>0</v>
      </c>
      <c r="H13" s="6">
        <v>0</v>
      </c>
      <c r="I13" s="6">
        <v>5</v>
      </c>
      <c r="J13" s="20">
        <f t="shared" si="1"/>
        <v>5</v>
      </c>
      <c r="K13" s="6">
        <v>6380</v>
      </c>
      <c r="L13" s="6">
        <v>554</v>
      </c>
      <c r="M13" s="20">
        <f t="shared" si="2"/>
        <v>6934</v>
      </c>
      <c r="N13" s="6">
        <v>102</v>
      </c>
      <c r="O13" s="6">
        <v>19</v>
      </c>
      <c r="P13" s="20">
        <f t="shared" si="3"/>
        <v>121</v>
      </c>
      <c r="Q13" s="6">
        <v>99</v>
      </c>
      <c r="R13" s="14" t="s">
        <v>46</v>
      </c>
      <c r="S13" s="514"/>
    </row>
    <row r="14" spans="1:19" ht="20.25">
      <c r="A14" s="556"/>
      <c r="B14" s="145" t="s">
        <v>457</v>
      </c>
      <c r="C14" s="6">
        <v>12</v>
      </c>
      <c r="D14" s="6">
        <v>5</v>
      </c>
      <c r="E14" s="6">
        <v>0</v>
      </c>
      <c r="F14" s="20">
        <f t="shared" si="0"/>
        <v>17</v>
      </c>
      <c r="G14" s="6">
        <v>5</v>
      </c>
      <c r="H14" s="6">
        <v>3</v>
      </c>
      <c r="I14" s="6">
        <v>9</v>
      </c>
      <c r="J14" s="20">
        <f t="shared" si="1"/>
        <v>17</v>
      </c>
      <c r="K14" s="6">
        <v>6031</v>
      </c>
      <c r="L14" s="6">
        <v>1185</v>
      </c>
      <c r="M14" s="20">
        <f t="shared" si="2"/>
        <v>7216</v>
      </c>
      <c r="N14" s="6">
        <v>146</v>
      </c>
      <c r="O14" s="6">
        <v>120</v>
      </c>
      <c r="P14" s="20">
        <f t="shared" si="3"/>
        <v>266</v>
      </c>
      <c r="Q14" s="6">
        <v>166</v>
      </c>
      <c r="R14" s="14" t="s">
        <v>47</v>
      </c>
      <c r="S14" s="514"/>
    </row>
    <row r="15" spans="1:19" ht="20.25">
      <c r="A15" s="556"/>
      <c r="B15" s="145" t="s">
        <v>458</v>
      </c>
      <c r="C15" s="6">
        <v>14</v>
      </c>
      <c r="D15" s="6">
        <v>4</v>
      </c>
      <c r="E15" s="6">
        <v>0</v>
      </c>
      <c r="F15" s="20">
        <f t="shared" si="0"/>
        <v>18</v>
      </c>
      <c r="G15" s="6">
        <v>3</v>
      </c>
      <c r="H15" s="6">
        <v>2</v>
      </c>
      <c r="I15" s="6">
        <v>13</v>
      </c>
      <c r="J15" s="20">
        <f t="shared" si="1"/>
        <v>18</v>
      </c>
      <c r="K15" s="6">
        <v>10066</v>
      </c>
      <c r="L15" s="6">
        <v>2721</v>
      </c>
      <c r="M15" s="20">
        <f t="shared" si="2"/>
        <v>12787</v>
      </c>
      <c r="N15" s="6">
        <v>154</v>
      </c>
      <c r="O15" s="6">
        <v>115</v>
      </c>
      <c r="P15" s="20">
        <f t="shared" si="3"/>
        <v>269</v>
      </c>
      <c r="Q15" s="6">
        <v>241</v>
      </c>
      <c r="R15" s="14" t="s">
        <v>48</v>
      </c>
      <c r="S15" s="514"/>
    </row>
    <row r="16" spans="1:19" ht="20.25">
      <c r="A16" s="557"/>
      <c r="B16" s="145" t="s">
        <v>459</v>
      </c>
      <c r="C16" s="6">
        <v>14</v>
      </c>
      <c r="D16" s="6">
        <v>3</v>
      </c>
      <c r="E16" s="6">
        <v>0</v>
      </c>
      <c r="F16" s="20">
        <f t="shared" si="0"/>
        <v>17</v>
      </c>
      <c r="G16" s="6">
        <v>5</v>
      </c>
      <c r="H16" s="6">
        <v>2</v>
      </c>
      <c r="I16" s="6">
        <v>10</v>
      </c>
      <c r="J16" s="20">
        <f t="shared" si="1"/>
        <v>17</v>
      </c>
      <c r="K16" s="6">
        <v>8393</v>
      </c>
      <c r="L16" s="6">
        <v>739</v>
      </c>
      <c r="M16" s="20">
        <f t="shared" si="2"/>
        <v>9132</v>
      </c>
      <c r="N16" s="6">
        <v>245</v>
      </c>
      <c r="O16" s="6">
        <v>53</v>
      </c>
      <c r="P16" s="20">
        <f t="shared" si="3"/>
        <v>298</v>
      </c>
      <c r="Q16" s="6">
        <v>192</v>
      </c>
      <c r="R16" s="14" t="s">
        <v>49</v>
      </c>
      <c r="S16" s="515"/>
    </row>
    <row r="17" spans="1:19" ht="20.25">
      <c r="A17" s="527" t="s">
        <v>483</v>
      </c>
      <c r="B17" s="527"/>
      <c r="C17" s="6">
        <v>18</v>
      </c>
      <c r="D17" s="6">
        <v>1</v>
      </c>
      <c r="E17" s="6">
        <v>0</v>
      </c>
      <c r="F17" s="20">
        <f t="shared" si="0"/>
        <v>19</v>
      </c>
      <c r="G17" s="6">
        <v>4</v>
      </c>
      <c r="H17" s="6">
        <v>3</v>
      </c>
      <c r="I17" s="6">
        <v>12</v>
      </c>
      <c r="J17" s="20">
        <f t="shared" si="1"/>
        <v>19</v>
      </c>
      <c r="K17" s="6">
        <v>8480</v>
      </c>
      <c r="L17" s="6">
        <v>1767</v>
      </c>
      <c r="M17" s="20">
        <f t="shared" si="2"/>
        <v>10247</v>
      </c>
      <c r="N17" s="6">
        <v>135</v>
      </c>
      <c r="O17" s="6">
        <v>19</v>
      </c>
      <c r="P17" s="20">
        <f t="shared" si="3"/>
        <v>154</v>
      </c>
      <c r="Q17" s="6">
        <v>235</v>
      </c>
      <c r="R17" s="202"/>
      <c r="S17" s="7" t="s">
        <v>682</v>
      </c>
    </row>
    <row r="18" spans="1:19" ht="20.25">
      <c r="A18" s="527" t="s">
        <v>22</v>
      </c>
      <c r="B18" s="527"/>
      <c r="C18" s="6">
        <v>15</v>
      </c>
      <c r="D18" s="6">
        <v>2</v>
      </c>
      <c r="E18" s="6">
        <v>0</v>
      </c>
      <c r="F18" s="20">
        <f t="shared" si="0"/>
        <v>17</v>
      </c>
      <c r="G18" s="6">
        <v>7</v>
      </c>
      <c r="H18" s="6">
        <v>3</v>
      </c>
      <c r="I18" s="6">
        <v>7</v>
      </c>
      <c r="J18" s="20">
        <f t="shared" si="1"/>
        <v>17</v>
      </c>
      <c r="K18" s="6">
        <v>10045</v>
      </c>
      <c r="L18" s="6">
        <v>1083</v>
      </c>
      <c r="M18" s="20">
        <f t="shared" si="2"/>
        <v>11128</v>
      </c>
      <c r="N18" s="6">
        <v>271</v>
      </c>
      <c r="O18" s="6">
        <v>49</v>
      </c>
      <c r="P18" s="20">
        <f t="shared" si="3"/>
        <v>320</v>
      </c>
      <c r="Q18" s="6">
        <v>176</v>
      </c>
      <c r="R18" s="509" t="s">
        <v>50</v>
      </c>
      <c r="S18" s="509"/>
    </row>
    <row r="19" spans="1:19" ht="20.25">
      <c r="A19" s="527" t="s">
        <v>23</v>
      </c>
      <c r="B19" s="527"/>
      <c r="C19" s="6">
        <v>12</v>
      </c>
      <c r="D19" s="6">
        <v>3</v>
      </c>
      <c r="E19" s="6">
        <v>0</v>
      </c>
      <c r="F19" s="20">
        <f t="shared" si="0"/>
        <v>15</v>
      </c>
      <c r="G19" s="6">
        <v>8</v>
      </c>
      <c r="H19" s="6">
        <v>5</v>
      </c>
      <c r="I19" s="6">
        <v>2</v>
      </c>
      <c r="J19" s="20">
        <f t="shared" si="1"/>
        <v>15</v>
      </c>
      <c r="K19" s="6">
        <v>6977</v>
      </c>
      <c r="L19" s="6">
        <v>1132</v>
      </c>
      <c r="M19" s="20">
        <f t="shared" si="2"/>
        <v>8109</v>
      </c>
      <c r="N19" s="6">
        <v>232</v>
      </c>
      <c r="O19" s="6">
        <v>45</v>
      </c>
      <c r="P19" s="20">
        <f t="shared" si="3"/>
        <v>277</v>
      </c>
      <c r="Q19" s="6">
        <v>167</v>
      </c>
      <c r="R19" s="509" t="s">
        <v>24</v>
      </c>
      <c r="S19" s="509"/>
    </row>
    <row r="20" spans="1:19" ht="20.25">
      <c r="A20" s="527" t="s">
        <v>25</v>
      </c>
      <c r="B20" s="527"/>
      <c r="C20" s="6">
        <v>17</v>
      </c>
      <c r="D20" s="6">
        <v>3</v>
      </c>
      <c r="E20" s="6">
        <v>0</v>
      </c>
      <c r="F20" s="20">
        <f t="shared" si="0"/>
        <v>20</v>
      </c>
      <c r="G20" s="6">
        <v>6</v>
      </c>
      <c r="H20" s="6">
        <v>2</v>
      </c>
      <c r="I20" s="6">
        <v>12</v>
      </c>
      <c r="J20" s="20">
        <f t="shared" si="1"/>
        <v>20</v>
      </c>
      <c r="K20" s="6">
        <v>10895</v>
      </c>
      <c r="L20" s="6">
        <v>1377</v>
      </c>
      <c r="M20" s="20">
        <f t="shared" si="2"/>
        <v>12272</v>
      </c>
      <c r="N20" s="6">
        <v>233</v>
      </c>
      <c r="O20" s="6">
        <v>65</v>
      </c>
      <c r="P20" s="20">
        <f t="shared" si="3"/>
        <v>298</v>
      </c>
      <c r="Q20" s="6">
        <v>263</v>
      </c>
      <c r="R20" s="509" t="s">
        <v>51</v>
      </c>
      <c r="S20" s="509"/>
    </row>
    <row r="21" spans="1:19" ht="20.25">
      <c r="A21" s="527" t="s">
        <v>26</v>
      </c>
      <c r="B21" s="527"/>
      <c r="C21" s="6">
        <v>17</v>
      </c>
      <c r="D21" s="6">
        <v>3</v>
      </c>
      <c r="E21" s="6">
        <v>0</v>
      </c>
      <c r="F21" s="20">
        <f t="shared" si="0"/>
        <v>20</v>
      </c>
      <c r="G21" s="6">
        <v>7</v>
      </c>
      <c r="H21" s="6">
        <v>2</v>
      </c>
      <c r="I21" s="6">
        <v>11</v>
      </c>
      <c r="J21" s="20">
        <f t="shared" si="1"/>
        <v>20</v>
      </c>
      <c r="K21" s="6">
        <v>8375</v>
      </c>
      <c r="L21" s="6">
        <v>1254</v>
      </c>
      <c r="M21" s="20">
        <f t="shared" si="2"/>
        <v>9629</v>
      </c>
      <c r="N21" s="6">
        <v>329</v>
      </c>
      <c r="O21" s="6">
        <v>63</v>
      </c>
      <c r="P21" s="20">
        <f t="shared" si="3"/>
        <v>392</v>
      </c>
      <c r="Q21" s="6">
        <v>230</v>
      </c>
      <c r="R21" s="509" t="s">
        <v>52</v>
      </c>
      <c r="S21" s="509"/>
    </row>
    <row r="22" spans="1:19" ht="20.25">
      <c r="A22" s="527" t="s">
        <v>27</v>
      </c>
      <c r="B22" s="527"/>
      <c r="C22" s="6">
        <v>4</v>
      </c>
      <c r="D22" s="6">
        <v>1</v>
      </c>
      <c r="E22" s="6">
        <v>2</v>
      </c>
      <c r="F22" s="20">
        <f t="shared" si="0"/>
        <v>7</v>
      </c>
      <c r="G22" s="6">
        <v>1</v>
      </c>
      <c r="H22" s="6">
        <v>1</v>
      </c>
      <c r="I22" s="6">
        <v>5</v>
      </c>
      <c r="J22" s="20">
        <f t="shared" si="1"/>
        <v>7</v>
      </c>
      <c r="K22" s="6">
        <v>4625</v>
      </c>
      <c r="L22" s="6">
        <v>792</v>
      </c>
      <c r="M22" s="20">
        <f t="shared" si="2"/>
        <v>5417</v>
      </c>
      <c r="N22" s="6">
        <v>27</v>
      </c>
      <c r="O22" s="6">
        <v>9</v>
      </c>
      <c r="P22" s="20">
        <f t="shared" si="3"/>
        <v>36</v>
      </c>
      <c r="Q22" s="6">
        <v>94</v>
      </c>
      <c r="R22" s="509" t="s">
        <v>28</v>
      </c>
      <c r="S22" s="509"/>
    </row>
    <row r="23" spans="1:19" ht="20.25">
      <c r="A23" s="527" t="s">
        <v>29</v>
      </c>
      <c r="B23" s="527"/>
      <c r="C23" s="6">
        <v>18</v>
      </c>
      <c r="D23" s="6">
        <v>3</v>
      </c>
      <c r="E23" s="6">
        <v>0</v>
      </c>
      <c r="F23" s="20">
        <f t="shared" si="0"/>
        <v>21</v>
      </c>
      <c r="G23" s="6">
        <v>10</v>
      </c>
      <c r="H23" s="6">
        <v>3</v>
      </c>
      <c r="I23" s="6">
        <v>8</v>
      </c>
      <c r="J23" s="20">
        <f t="shared" si="1"/>
        <v>21</v>
      </c>
      <c r="K23" s="6">
        <v>7098</v>
      </c>
      <c r="L23" s="6">
        <v>797</v>
      </c>
      <c r="M23" s="20">
        <f t="shared" si="2"/>
        <v>7895</v>
      </c>
      <c r="N23" s="6">
        <v>235</v>
      </c>
      <c r="O23" s="6">
        <v>58</v>
      </c>
      <c r="P23" s="20">
        <f t="shared" si="3"/>
        <v>293</v>
      </c>
      <c r="Q23" s="6">
        <v>204</v>
      </c>
      <c r="R23" s="509" t="s">
        <v>30</v>
      </c>
      <c r="S23" s="509"/>
    </row>
    <row r="24" spans="1:19" ht="20.25">
      <c r="A24" s="527" t="s">
        <v>31</v>
      </c>
      <c r="B24" s="527"/>
      <c r="C24" s="6">
        <v>27</v>
      </c>
      <c r="D24" s="6">
        <v>2</v>
      </c>
      <c r="E24" s="6">
        <v>2</v>
      </c>
      <c r="F24" s="20">
        <f t="shared" si="0"/>
        <v>31</v>
      </c>
      <c r="G24" s="6">
        <v>15</v>
      </c>
      <c r="H24" s="6">
        <v>6</v>
      </c>
      <c r="I24" s="6">
        <v>10</v>
      </c>
      <c r="J24" s="20">
        <f t="shared" si="1"/>
        <v>31</v>
      </c>
      <c r="K24" s="6">
        <v>13039</v>
      </c>
      <c r="L24" s="6">
        <v>970</v>
      </c>
      <c r="M24" s="20">
        <f t="shared" si="2"/>
        <v>14009</v>
      </c>
      <c r="N24" s="6">
        <v>371</v>
      </c>
      <c r="O24" s="6">
        <v>36</v>
      </c>
      <c r="P24" s="20">
        <f t="shared" si="3"/>
        <v>407</v>
      </c>
      <c r="Q24" s="6">
        <v>290</v>
      </c>
      <c r="R24" s="509" t="s">
        <v>32</v>
      </c>
      <c r="S24" s="509"/>
    </row>
    <row r="25" spans="1:19" ht="20.25">
      <c r="A25" s="527" t="s">
        <v>33</v>
      </c>
      <c r="B25" s="527"/>
      <c r="C25" s="6">
        <v>10</v>
      </c>
      <c r="D25" s="6">
        <v>1</v>
      </c>
      <c r="E25" s="6">
        <v>3</v>
      </c>
      <c r="F25" s="20">
        <f t="shared" si="0"/>
        <v>14</v>
      </c>
      <c r="G25" s="6">
        <v>8</v>
      </c>
      <c r="H25" s="6">
        <v>1</v>
      </c>
      <c r="I25" s="6">
        <v>5</v>
      </c>
      <c r="J25" s="20">
        <f t="shared" si="1"/>
        <v>14</v>
      </c>
      <c r="K25" s="6">
        <v>8880</v>
      </c>
      <c r="L25" s="6">
        <v>556</v>
      </c>
      <c r="M25" s="20">
        <f t="shared" si="2"/>
        <v>9436</v>
      </c>
      <c r="N25" s="6">
        <v>106</v>
      </c>
      <c r="O25" s="6">
        <v>17</v>
      </c>
      <c r="P25" s="20">
        <f t="shared" si="3"/>
        <v>123</v>
      </c>
      <c r="Q25" s="6">
        <v>152</v>
      </c>
      <c r="R25" s="509" t="s">
        <v>34</v>
      </c>
      <c r="S25" s="509"/>
    </row>
    <row r="26" spans="1:19" ht="20.25">
      <c r="A26" s="593" t="s">
        <v>35</v>
      </c>
      <c r="B26" s="593"/>
      <c r="C26" s="21">
        <v>35</v>
      </c>
      <c r="D26" s="21">
        <v>3</v>
      </c>
      <c r="E26" s="21">
        <v>1</v>
      </c>
      <c r="F26" s="20">
        <f t="shared" si="0"/>
        <v>39</v>
      </c>
      <c r="G26" s="21">
        <v>18</v>
      </c>
      <c r="H26" s="21">
        <v>6</v>
      </c>
      <c r="I26" s="21">
        <v>15</v>
      </c>
      <c r="J26" s="20">
        <f t="shared" si="1"/>
        <v>39</v>
      </c>
      <c r="K26" s="21">
        <v>21372</v>
      </c>
      <c r="L26" s="21">
        <v>2384</v>
      </c>
      <c r="M26" s="20">
        <f t="shared" si="2"/>
        <v>23756</v>
      </c>
      <c r="N26" s="21">
        <v>621</v>
      </c>
      <c r="O26" s="21">
        <v>65</v>
      </c>
      <c r="P26" s="20">
        <f t="shared" si="3"/>
        <v>686</v>
      </c>
      <c r="Q26" s="6">
        <v>445</v>
      </c>
      <c r="R26" s="516" t="s">
        <v>53</v>
      </c>
      <c r="S26" s="516"/>
    </row>
    <row r="27" spans="1:19" ht="20.25">
      <c r="A27" s="558" t="s">
        <v>8</v>
      </c>
      <c r="B27" s="558"/>
      <c r="C27" s="24">
        <f>SUM(C8:C26)</f>
        <v>297</v>
      </c>
      <c r="D27" s="24">
        <f t="shared" ref="D27:Q27" si="4">SUM(D8:D26)</f>
        <v>58</v>
      </c>
      <c r="E27" s="24">
        <f t="shared" si="4"/>
        <v>25</v>
      </c>
      <c r="F27" s="24">
        <f t="shared" si="4"/>
        <v>380</v>
      </c>
      <c r="G27" s="24">
        <f t="shared" si="4"/>
        <v>129</v>
      </c>
      <c r="H27" s="24">
        <f t="shared" si="4"/>
        <v>49</v>
      </c>
      <c r="I27" s="24">
        <f t="shared" si="4"/>
        <v>202</v>
      </c>
      <c r="J27" s="24">
        <f t="shared" si="4"/>
        <v>380</v>
      </c>
      <c r="K27" s="24">
        <f t="shared" si="4"/>
        <v>176074</v>
      </c>
      <c r="L27" s="24">
        <f t="shared" si="4"/>
        <v>25933</v>
      </c>
      <c r="M27" s="24">
        <f t="shared" si="4"/>
        <v>202007</v>
      </c>
      <c r="N27" s="24">
        <f t="shared" si="4"/>
        <v>4095</v>
      </c>
      <c r="O27" s="24">
        <f t="shared" si="4"/>
        <v>1119</v>
      </c>
      <c r="P27" s="24">
        <f t="shared" si="4"/>
        <v>5214</v>
      </c>
      <c r="Q27" s="24">
        <f t="shared" si="4"/>
        <v>4620</v>
      </c>
      <c r="R27" s="518" t="s">
        <v>456</v>
      </c>
      <c r="S27" s="518"/>
    </row>
    <row r="28" spans="1:19" ht="2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20"/>
  <sheetViews>
    <sheetView rightToLeft="1" workbookViewId="0"/>
  </sheetViews>
  <sheetFormatPr defaultRowHeight="14.25"/>
  <sheetData>
    <row r="1" spans="1:26" ht="324">
      <c r="A1" s="495" t="s">
        <v>585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</row>
    <row r="2" spans="1:26" ht="409.5">
      <c r="A2" s="574" t="s">
        <v>586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</row>
    <row r="3" spans="1:26" ht="20.25">
      <c r="A3" s="519" t="s">
        <v>193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497" t="s">
        <v>550</v>
      </c>
      <c r="Z3" s="497"/>
    </row>
    <row r="4" spans="1:26" ht="20.25">
      <c r="A4" s="498" t="s">
        <v>0</v>
      </c>
      <c r="B4" s="498"/>
      <c r="C4" s="563" t="s">
        <v>8</v>
      </c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 t="s">
        <v>683</v>
      </c>
      <c r="Z4" s="563"/>
    </row>
    <row r="5" spans="1:26" ht="20.25">
      <c r="A5" s="499"/>
      <c r="B5" s="499"/>
      <c r="C5" s="564" t="s">
        <v>456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</row>
    <row r="6" spans="1:26" ht="31.5">
      <c r="A6" s="499"/>
      <c r="B6" s="499"/>
      <c r="C6" s="564" t="s">
        <v>54</v>
      </c>
      <c r="D6" s="564"/>
      <c r="E6" s="564"/>
      <c r="F6" s="564"/>
      <c r="G6" s="564" t="s">
        <v>194</v>
      </c>
      <c r="H6" s="564"/>
      <c r="I6" s="564"/>
      <c r="J6" s="564" t="s">
        <v>195</v>
      </c>
      <c r="K6" s="564"/>
      <c r="L6" s="564"/>
      <c r="M6" s="564" t="s">
        <v>196</v>
      </c>
      <c r="N6" s="564"/>
      <c r="O6" s="564"/>
      <c r="P6" s="564" t="s">
        <v>197</v>
      </c>
      <c r="Q6" s="564"/>
      <c r="R6" s="564"/>
      <c r="S6" s="564"/>
      <c r="T6" s="564"/>
      <c r="U6" s="564" t="s">
        <v>198</v>
      </c>
      <c r="V6" s="564"/>
      <c r="W6" s="564"/>
      <c r="X6" s="564"/>
      <c r="Y6" s="564"/>
      <c r="Z6" s="564"/>
    </row>
    <row r="7" spans="1:26" ht="63">
      <c r="A7" s="499"/>
      <c r="B7" s="499"/>
      <c r="C7" s="564" t="s">
        <v>56</v>
      </c>
      <c r="D7" s="564"/>
      <c r="E7" s="564"/>
      <c r="F7" s="564"/>
      <c r="G7" s="564" t="s">
        <v>199</v>
      </c>
      <c r="H7" s="564"/>
      <c r="I7" s="564"/>
      <c r="J7" s="564" t="s">
        <v>200</v>
      </c>
      <c r="K7" s="564"/>
      <c r="L7" s="564"/>
      <c r="M7" s="564" t="s">
        <v>201</v>
      </c>
      <c r="N7" s="564"/>
      <c r="O7" s="564"/>
      <c r="P7" s="564" t="s">
        <v>202</v>
      </c>
      <c r="Q7" s="564"/>
      <c r="R7" s="564"/>
      <c r="S7" s="564"/>
      <c r="T7" s="564"/>
      <c r="U7" s="564" t="s">
        <v>203</v>
      </c>
      <c r="V7" s="564"/>
      <c r="W7" s="564"/>
      <c r="X7" s="564"/>
      <c r="Y7" s="564"/>
      <c r="Z7" s="564"/>
    </row>
    <row r="8" spans="1:26" ht="20.25">
      <c r="A8" s="499"/>
      <c r="B8" s="499"/>
      <c r="C8" s="329" t="s">
        <v>5</v>
      </c>
      <c r="D8" s="329" t="s">
        <v>43</v>
      </c>
      <c r="E8" s="329" t="s">
        <v>7</v>
      </c>
      <c r="F8" s="329" t="s">
        <v>94</v>
      </c>
      <c r="G8" s="329" t="s">
        <v>5</v>
      </c>
      <c r="H8" s="329" t="s">
        <v>43</v>
      </c>
      <c r="I8" s="329" t="s">
        <v>94</v>
      </c>
      <c r="J8" s="329" t="s">
        <v>5</v>
      </c>
      <c r="K8" s="329" t="s">
        <v>6</v>
      </c>
      <c r="L8" s="329" t="s">
        <v>94</v>
      </c>
      <c r="M8" s="329" t="s">
        <v>204</v>
      </c>
      <c r="N8" s="329" t="s">
        <v>205</v>
      </c>
      <c r="O8" s="329" t="s">
        <v>94</v>
      </c>
      <c r="P8" s="329" t="s">
        <v>206</v>
      </c>
      <c r="Q8" s="329" t="s">
        <v>207</v>
      </c>
      <c r="R8" s="329" t="s">
        <v>208</v>
      </c>
      <c r="S8" s="329" t="s">
        <v>209</v>
      </c>
      <c r="T8" s="329" t="s">
        <v>8</v>
      </c>
      <c r="U8" s="329" t="s">
        <v>5</v>
      </c>
      <c r="V8" s="329" t="s">
        <v>43</v>
      </c>
      <c r="W8" s="329" t="s">
        <v>7</v>
      </c>
      <c r="X8" s="329" t="s">
        <v>94</v>
      </c>
      <c r="Y8" s="564"/>
      <c r="Z8" s="564"/>
    </row>
    <row r="9" spans="1:26" ht="71.25">
      <c r="A9" s="500"/>
      <c r="B9" s="500"/>
      <c r="C9" s="317" t="s">
        <v>9</v>
      </c>
      <c r="D9" s="317" t="s">
        <v>10</v>
      </c>
      <c r="E9" s="317" t="s">
        <v>11</v>
      </c>
      <c r="F9" s="317" t="s">
        <v>12</v>
      </c>
      <c r="G9" s="317" t="s">
        <v>9</v>
      </c>
      <c r="H9" s="317" t="s">
        <v>10</v>
      </c>
      <c r="I9" s="317" t="s">
        <v>12</v>
      </c>
      <c r="J9" s="317" t="s">
        <v>9</v>
      </c>
      <c r="K9" s="317" t="s">
        <v>10</v>
      </c>
      <c r="L9" s="317" t="s">
        <v>12</v>
      </c>
      <c r="M9" s="317" t="s">
        <v>210</v>
      </c>
      <c r="N9" s="317" t="s">
        <v>211</v>
      </c>
      <c r="O9" s="317" t="s">
        <v>12</v>
      </c>
      <c r="P9" s="317" t="s">
        <v>212</v>
      </c>
      <c r="Q9" s="317" t="s">
        <v>213</v>
      </c>
      <c r="R9" s="317" t="s">
        <v>214</v>
      </c>
      <c r="S9" s="317" t="s">
        <v>215</v>
      </c>
      <c r="T9" s="317" t="s">
        <v>12</v>
      </c>
      <c r="U9" s="317" t="s">
        <v>9</v>
      </c>
      <c r="V9" s="317" t="s">
        <v>10</v>
      </c>
      <c r="W9" s="317" t="s">
        <v>11</v>
      </c>
      <c r="X9" s="317" t="s">
        <v>12</v>
      </c>
      <c r="Y9" s="565"/>
      <c r="Z9" s="565"/>
    </row>
    <row r="10" spans="1:26" ht="20.25">
      <c r="A10" s="527" t="s">
        <v>14</v>
      </c>
      <c r="B10" s="527"/>
      <c r="C10" s="6">
        <f t="shared" ref="C10:X10" si="0">SUM(C40,C70,C100)</f>
        <v>229</v>
      </c>
      <c r="D10" s="6">
        <f t="shared" si="0"/>
        <v>152</v>
      </c>
      <c r="E10" s="6">
        <f t="shared" si="0"/>
        <v>131</v>
      </c>
      <c r="F10" s="6">
        <f t="shared" si="0"/>
        <v>512</v>
      </c>
      <c r="G10" s="6">
        <f t="shared" si="0"/>
        <v>87386</v>
      </c>
      <c r="H10" s="6">
        <f t="shared" si="0"/>
        <v>57539</v>
      </c>
      <c r="I10" s="6">
        <f t="shared" si="0"/>
        <v>144925</v>
      </c>
      <c r="J10" s="6">
        <f t="shared" si="0"/>
        <v>3199</v>
      </c>
      <c r="K10" s="6">
        <f t="shared" si="0"/>
        <v>3222</v>
      </c>
      <c r="L10" s="6">
        <f t="shared" si="0"/>
        <v>6421</v>
      </c>
      <c r="M10" s="6">
        <f t="shared" si="0"/>
        <v>260</v>
      </c>
      <c r="N10" s="6">
        <f t="shared" si="0"/>
        <v>252</v>
      </c>
      <c r="O10" s="6">
        <f t="shared" si="0"/>
        <v>512</v>
      </c>
      <c r="P10" s="6">
        <f t="shared" si="0"/>
        <v>194</v>
      </c>
      <c r="Q10" s="6">
        <f t="shared" si="0"/>
        <v>85</v>
      </c>
      <c r="R10" s="6">
        <f t="shared" si="0"/>
        <v>202</v>
      </c>
      <c r="S10" s="6">
        <f t="shared" si="0"/>
        <v>31</v>
      </c>
      <c r="T10" s="6">
        <f t="shared" si="0"/>
        <v>512</v>
      </c>
      <c r="U10" s="6">
        <f t="shared" si="0"/>
        <v>2181</v>
      </c>
      <c r="V10" s="6">
        <f t="shared" si="0"/>
        <v>1551</v>
      </c>
      <c r="W10" s="6">
        <f t="shared" si="0"/>
        <v>711</v>
      </c>
      <c r="X10" s="6">
        <f t="shared" si="0"/>
        <v>4443</v>
      </c>
      <c r="Y10" s="507" t="s">
        <v>15</v>
      </c>
      <c r="Z10" s="507"/>
    </row>
    <row r="11" spans="1:26" ht="20.25">
      <c r="A11" s="527" t="s">
        <v>16</v>
      </c>
      <c r="B11" s="527"/>
      <c r="C11" s="6">
        <f t="shared" ref="C11:X11" si="1">SUM(C41,C71,C101)</f>
        <v>136</v>
      </c>
      <c r="D11" s="6">
        <f t="shared" si="1"/>
        <v>116</v>
      </c>
      <c r="E11" s="6">
        <f t="shared" si="1"/>
        <v>63</v>
      </c>
      <c r="F11" s="6">
        <f t="shared" si="1"/>
        <v>315</v>
      </c>
      <c r="G11" s="6">
        <f t="shared" si="1"/>
        <v>56667</v>
      </c>
      <c r="H11" s="6">
        <f t="shared" si="1"/>
        <v>47629</v>
      </c>
      <c r="I11" s="6">
        <f t="shared" si="1"/>
        <v>104296</v>
      </c>
      <c r="J11" s="6">
        <f t="shared" si="1"/>
        <v>1948</v>
      </c>
      <c r="K11" s="6">
        <f t="shared" si="1"/>
        <v>2941</v>
      </c>
      <c r="L11" s="6">
        <f t="shared" si="1"/>
        <v>4889</v>
      </c>
      <c r="M11" s="6">
        <f t="shared" si="1"/>
        <v>184</v>
      </c>
      <c r="N11" s="6">
        <f t="shared" si="1"/>
        <v>131</v>
      </c>
      <c r="O11" s="6">
        <f t="shared" si="1"/>
        <v>315</v>
      </c>
      <c r="P11" s="6">
        <f t="shared" si="1"/>
        <v>97</v>
      </c>
      <c r="Q11" s="6">
        <f t="shared" si="1"/>
        <v>3</v>
      </c>
      <c r="R11" s="6">
        <f t="shared" si="1"/>
        <v>196</v>
      </c>
      <c r="S11" s="6">
        <f t="shared" si="1"/>
        <v>19</v>
      </c>
      <c r="T11" s="6">
        <f t="shared" si="1"/>
        <v>315</v>
      </c>
      <c r="U11" s="6">
        <f t="shared" si="1"/>
        <v>1504</v>
      </c>
      <c r="V11" s="6">
        <f t="shared" si="1"/>
        <v>1520</v>
      </c>
      <c r="W11" s="6">
        <f t="shared" si="1"/>
        <v>254</v>
      </c>
      <c r="X11" s="6">
        <f t="shared" si="1"/>
        <v>3278</v>
      </c>
      <c r="Y11" s="509" t="s">
        <v>17</v>
      </c>
      <c r="Z11" s="509"/>
    </row>
    <row r="12" spans="1:26" ht="20.25">
      <c r="A12" s="527" t="s">
        <v>18</v>
      </c>
      <c r="B12" s="527"/>
      <c r="C12" s="6">
        <f t="shared" ref="C12:X12" si="2">SUM(C42,C72,C102)</f>
        <v>176</v>
      </c>
      <c r="D12" s="6">
        <f t="shared" si="2"/>
        <v>144</v>
      </c>
      <c r="E12" s="6">
        <f t="shared" si="2"/>
        <v>180</v>
      </c>
      <c r="F12" s="6">
        <f t="shared" si="2"/>
        <v>500</v>
      </c>
      <c r="G12" s="6">
        <f t="shared" si="2"/>
        <v>83987</v>
      </c>
      <c r="H12" s="6">
        <f t="shared" si="2"/>
        <v>67900</v>
      </c>
      <c r="I12" s="6">
        <f t="shared" si="2"/>
        <v>151887</v>
      </c>
      <c r="J12" s="6">
        <f t="shared" si="2"/>
        <v>5167</v>
      </c>
      <c r="K12" s="6">
        <f t="shared" si="2"/>
        <v>5491</v>
      </c>
      <c r="L12" s="6">
        <f t="shared" si="2"/>
        <v>10658</v>
      </c>
      <c r="M12" s="6">
        <f t="shared" si="2"/>
        <v>215</v>
      </c>
      <c r="N12" s="6">
        <f t="shared" si="2"/>
        <v>285</v>
      </c>
      <c r="O12" s="6">
        <f t="shared" si="2"/>
        <v>500</v>
      </c>
      <c r="P12" s="6">
        <f t="shared" si="2"/>
        <v>107</v>
      </c>
      <c r="Q12" s="6">
        <f t="shared" si="2"/>
        <v>13</v>
      </c>
      <c r="R12" s="6">
        <f t="shared" si="2"/>
        <v>354</v>
      </c>
      <c r="S12" s="6">
        <f t="shared" si="2"/>
        <v>26</v>
      </c>
      <c r="T12" s="6">
        <f t="shared" si="2"/>
        <v>500</v>
      </c>
      <c r="U12" s="6">
        <f t="shared" si="2"/>
        <v>1857</v>
      </c>
      <c r="V12" s="6">
        <f t="shared" si="2"/>
        <v>1572</v>
      </c>
      <c r="W12" s="6">
        <f t="shared" si="2"/>
        <v>770</v>
      </c>
      <c r="X12" s="6">
        <f t="shared" si="2"/>
        <v>4199</v>
      </c>
      <c r="Y12" s="509" t="s">
        <v>19</v>
      </c>
      <c r="Z12" s="509"/>
    </row>
    <row r="13" spans="1:26" ht="59.25">
      <c r="A13" s="555" t="s">
        <v>20</v>
      </c>
      <c r="B13" s="145" t="s">
        <v>498</v>
      </c>
      <c r="C13" s="6">
        <f t="shared" ref="C13:X13" si="3">SUM(C43,C73,C103)</f>
        <v>103</v>
      </c>
      <c r="D13" s="6">
        <f t="shared" si="3"/>
        <v>98</v>
      </c>
      <c r="E13" s="6">
        <f t="shared" si="3"/>
        <v>4</v>
      </c>
      <c r="F13" s="6">
        <f t="shared" si="3"/>
        <v>205</v>
      </c>
      <c r="G13" s="6">
        <f t="shared" si="3"/>
        <v>63142</v>
      </c>
      <c r="H13" s="6">
        <f t="shared" si="3"/>
        <v>59053</v>
      </c>
      <c r="I13" s="6">
        <f t="shared" si="3"/>
        <v>122195</v>
      </c>
      <c r="J13" s="6">
        <f t="shared" si="3"/>
        <v>2156</v>
      </c>
      <c r="K13" s="6">
        <f t="shared" si="3"/>
        <v>5344</v>
      </c>
      <c r="L13" s="6">
        <f t="shared" si="3"/>
        <v>7500</v>
      </c>
      <c r="M13" s="6">
        <f t="shared" si="3"/>
        <v>119</v>
      </c>
      <c r="N13" s="6">
        <f t="shared" si="3"/>
        <v>86</v>
      </c>
      <c r="O13" s="6">
        <f t="shared" si="3"/>
        <v>205</v>
      </c>
      <c r="P13" s="6">
        <f t="shared" si="3"/>
        <v>88</v>
      </c>
      <c r="Q13" s="6">
        <f t="shared" si="3"/>
        <v>4</v>
      </c>
      <c r="R13" s="6">
        <f t="shared" si="3"/>
        <v>96</v>
      </c>
      <c r="S13" s="6">
        <f t="shared" si="3"/>
        <v>17</v>
      </c>
      <c r="T13" s="6">
        <f t="shared" si="3"/>
        <v>205</v>
      </c>
      <c r="U13" s="6">
        <f t="shared" si="3"/>
        <v>1489</v>
      </c>
      <c r="V13" s="6">
        <f t="shared" si="3"/>
        <v>1487</v>
      </c>
      <c r="W13" s="6">
        <f t="shared" si="3"/>
        <v>27</v>
      </c>
      <c r="X13" s="6">
        <f t="shared" si="3"/>
        <v>3003</v>
      </c>
      <c r="Y13" s="14" t="s">
        <v>44</v>
      </c>
      <c r="Z13" s="513" t="s">
        <v>455</v>
      </c>
    </row>
    <row r="14" spans="1:26" ht="20.25">
      <c r="A14" s="556"/>
      <c r="B14" s="145" t="s">
        <v>499</v>
      </c>
      <c r="C14" s="6">
        <f t="shared" ref="C14:X14" si="4">SUM(C44,C74,C104)</f>
        <v>156</v>
      </c>
      <c r="D14" s="6">
        <f t="shared" si="4"/>
        <v>110</v>
      </c>
      <c r="E14" s="6">
        <f t="shared" si="4"/>
        <v>6</v>
      </c>
      <c r="F14" s="6">
        <f t="shared" si="4"/>
        <v>272</v>
      </c>
      <c r="G14" s="6">
        <f t="shared" si="4"/>
        <v>107315</v>
      </c>
      <c r="H14" s="6">
        <f t="shared" si="4"/>
        <v>86921</v>
      </c>
      <c r="I14" s="6">
        <f t="shared" si="4"/>
        <v>194236</v>
      </c>
      <c r="J14" s="6">
        <f t="shared" si="4"/>
        <v>2492</v>
      </c>
      <c r="K14" s="6">
        <f t="shared" si="4"/>
        <v>5377</v>
      </c>
      <c r="L14" s="6">
        <f t="shared" si="4"/>
        <v>7869</v>
      </c>
      <c r="M14" s="6">
        <f t="shared" si="4"/>
        <v>151</v>
      </c>
      <c r="N14" s="6">
        <f t="shared" si="4"/>
        <v>121</v>
      </c>
      <c r="O14" s="6">
        <f t="shared" si="4"/>
        <v>272</v>
      </c>
      <c r="P14" s="6">
        <f t="shared" si="4"/>
        <v>88</v>
      </c>
      <c r="Q14" s="6">
        <f t="shared" si="4"/>
        <v>7</v>
      </c>
      <c r="R14" s="6">
        <f t="shared" si="4"/>
        <v>150</v>
      </c>
      <c r="S14" s="6">
        <f t="shared" si="4"/>
        <v>27</v>
      </c>
      <c r="T14" s="6">
        <f t="shared" si="4"/>
        <v>272</v>
      </c>
      <c r="U14" s="6">
        <f t="shared" si="4"/>
        <v>2215</v>
      </c>
      <c r="V14" s="6">
        <f t="shared" si="4"/>
        <v>1862</v>
      </c>
      <c r="W14" s="6">
        <f t="shared" si="4"/>
        <v>26</v>
      </c>
      <c r="X14" s="6">
        <f t="shared" si="4"/>
        <v>4103</v>
      </c>
      <c r="Y14" s="14" t="s">
        <v>45</v>
      </c>
      <c r="Z14" s="514"/>
    </row>
    <row r="15" spans="1:26" ht="20.25">
      <c r="A15" s="556"/>
      <c r="B15" s="145" t="s">
        <v>500</v>
      </c>
      <c r="C15" s="6">
        <f t="shared" ref="C15:X15" si="5">SUM(C45,C75,C105)</f>
        <v>72</v>
      </c>
      <c r="D15" s="6">
        <f t="shared" si="5"/>
        <v>53</v>
      </c>
      <c r="E15" s="6">
        <f t="shared" si="5"/>
        <v>0</v>
      </c>
      <c r="F15" s="6">
        <f t="shared" si="5"/>
        <v>125</v>
      </c>
      <c r="G15" s="6">
        <f t="shared" si="5"/>
        <v>51630</v>
      </c>
      <c r="H15" s="6">
        <f t="shared" si="5"/>
        <v>39624</v>
      </c>
      <c r="I15" s="6">
        <f t="shared" si="5"/>
        <v>91254</v>
      </c>
      <c r="J15" s="6">
        <f t="shared" si="5"/>
        <v>1757</v>
      </c>
      <c r="K15" s="6">
        <f t="shared" si="5"/>
        <v>2492</v>
      </c>
      <c r="L15" s="6">
        <f t="shared" si="5"/>
        <v>4249</v>
      </c>
      <c r="M15" s="6">
        <f t="shared" si="5"/>
        <v>99</v>
      </c>
      <c r="N15" s="6">
        <f t="shared" si="5"/>
        <v>26</v>
      </c>
      <c r="O15" s="6">
        <f t="shared" si="5"/>
        <v>125</v>
      </c>
      <c r="P15" s="6">
        <f t="shared" si="5"/>
        <v>69</v>
      </c>
      <c r="Q15" s="6">
        <f t="shared" si="5"/>
        <v>11</v>
      </c>
      <c r="R15" s="6">
        <f t="shared" si="5"/>
        <v>40</v>
      </c>
      <c r="S15" s="6">
        <f t="shared" si="5"/>
        <v>5</v>
      </c>
      <c r="T15" s="6">
        <f t="shared" si="5"/>
        <v>125</v>
      </c>
      <c r="U15" s="6">
        <f t="shared" si="5"/>
        <v>1100</v>
      </c>
      <c r="V15" s="6">
        <f t="shared" si="5"/>
        <v>895</v>
      </c>
      <c r="W15" s="6">
        <f t="shared" si="5"/>
        <v>0</v>
      </c>
      <c r="X15" s="6">
        <f t="shared" si="5"/>
        <v>1995</v>
      </c>
      <c r="Y15" s="14" t="s">
        <v>46</v>
      </c>
      <c r="Z15" s="514"/>
    </row>
    <row r="16" spans="1:26" ht="20.25">
      <c r="A16" s="556"/>
      <c r="B16" s="145" t="s">
        <v>457</v>
      </c>
      <c r="C16" s="6">
        <f t="shared" ref="C16:X16" si="6">SUM(C46,C76,C106)</f>
        <v>91</v>
      </c>
      <c r="D16" s="6">
        <f t="shared" si="6"/>
        <v>81</v>
      </c>
      <c r="E16" s="6">
        <f t="shared" si="6"/>
        <v>33</v>
      </c>
      <c r="F16" s="6">
        <f t="shared" si="6"/>
        <v>205</v>
      </c>
      <c r="G16" s="6">
        <f t="shared" si="6"/>
        <v>50253</v>
      </c>
      <c r="H16" s="6">
        <f t="shared" si="6"/>
        <v>39359</v>
      </c>
      <c r="I16" s="6">
        <f t="shared" si="6"/>
        <v>89612</v>
      </c>
      <c r="J16" s="6">
        <f t="shared" si="6"/>
        <v>1992</v>
      </c>
      <c r="K16" s="6">
        <f t="shared" si="6"/>
        <v>4500</v>
      </c>
      <c r="L16" s="6">
        <f t="shared" si="6"/>
        <v>6492</v>
      </c>
      <c r="M16" s="6">
        <f t="shared" si="6"/>
        <v>137</v>
      </c>
      <c r="N16" s="6">
        <f t="shared" si="6"/>
        <v>68</v>
      </c>
      <c r="O16" s="6">
        <f t="shared" si="6"/>
        <v>205</v>
      </c>
      <c r="P16" s="6">
        <f t="shared" si="6"/>
        <v>135</v>
      </c>
      <c r="Q16" s="6">
        <f t="shared" si="6"/>
        <v>4</v>
      </c>
      <c r="R16" s="6">
        <f t="shared" si="6"/>
        <v>49</v>
      </c>
      <c r="S16" s="6">
        <f t="shared" si="6"/>
        <v>17</v>
      </c>
      <c r="T16" s="6">
        <f t="shared" si="6"/>
        <v>205</v>
      </c>
      <c r="U16" s="6">
        <f t="shared" si="6"/>
        <v>1215</v>
      </c>
      <c r="V16" s="6">
        <f t="shared" si="6"/>
        <v>1074</v>
      </c>
      <c r="W16" s="6">
        <f t="shared" si="6"/>
        <v>103</v>
      </c>
      <c r="X16" s="6">
        <f t="shared" si="6"/>
        <v>2392</v>
      </c>
      <c r="Y16" s="14" t="s">
        <v>47</v>
      </c>
      <c r="Z16" s="514"/>
    </row>
    <row r="17" spans="1:26" ht="20.25">
      <c r="A17" s="556"/>
      <c r="B17" s="145" t="s">
        <v>458</v>
      </c>
      <c r="C17" s="6">
        <f t="shared" ref="C17:X17" si="7">SUM(C47,C77,C107)</f>
        <v>125</v>
      </c>
      <c r="D17" s="6">
        <f t="shared" si="7"/>
        <v>121</v>
      </c>
      <c r="E17" s="6">
        <f t="shared" si="7"/>
        <v>56</v>
      </c>
      <c r="F17" s="6">
        <f t="shared" si="7"/>
        <v>302</v>
      </c>
      <c r="G17" s="6">
        <f t="shared" si="7"/>
        <v>82587</v>
      </c>
      <c r="H17" s="6">
        <f t="shared" si="7"/>
        <v>71172</v>
      </c>
      <c r="I17" s="6">
        <f t="shared" si="7"/>
        <v>153759</v>
      </c>
      <c r="J17" s="6">
        <f t="shared" si="7"/>
        <v>2345</v>
      </c>
      <c r="K17" s="6">
        <f t="shared" si="7"/>
        <v>5626</v>
      </c>
      <c r="L17" s="6">
        <f t="shared" si="7"/>
        <v>7971</v>
      </c>
      <c r="M17" s="6">
        <f t="shared" si="7"/>
        <v>169</v>
      </c>
      <c r="N17" s="6">
        <f t="shared" si="7"/>
        <v>133</v>
      </c>
      <c r="O17" s="6">
        <f t="shared" si="7"/>
        <v>302</v>
      </c>
      <c r="P17" s="6">
        <f t="shared" si="7"/>
        <v>108</v>
      </c>
      <c r="Q17" s="6">
        <f t="shared" si="7"/>
        <v>15</v>
      </c>
      <c r="R17" s="6">
        <f t="shared" si="7"/>
        <v>161</v>
      </c>
      <c r="S17" s="6">
        <f t="shared" si="7"/>
        <v>18</v>
      </c>
      <c r="T17" s="6">
        <f t="shared" si="7"/>
        <v>302</v>
      </c>
      <c r="U17" s="6">
        <f t="shared" si="7"/>
        <v>1874</v>
      </c>
      <c r="V17" s="6">
        <f t="shared" si="7"/>
        <v>1781</v>
      </c>
      <c r="W17" s="6">
        <f t="shared" si="7"/>
        <v>172</v>
      </c>
      <c r="X17" s="6">
        <f t="shared" si="7"/>
        <v>3827</v>
      </c>
      <c r="Y17" s="14" t="s">
        <v>48</v>
      </c>
      <c r="Z17" s="514"/>
    </row>
    <row r="18" spans="1:26" ht="20.25">
      <c r="A18" s="557"/>
      <c r="B18" s="145" t="s">
        <v>459</v>
      </c>
      <c r="C18" s="6">
        <f t="shared" ref="C18:X18" si="8">SUM(C48,C78,C108)</f>
        <v>84</v>
      </c>
      <c r="D18" s="6">
        <f t="shared" si="8"/>
        <v>74</v>
      </c>
      <c r="E18" s="6">
        <f t="shared" si="8"/>
        <v>21</v>
      </c>
      <c r="F18" s="6">
        <f t="shared" si="8"/>
        <v>179</v>
      </c>
      <c r="G18" s="6">
        <f t="shared" si="8"/>
        <v>54137</v>
      </c>
      <c r="H18" s="6">
        <f t="shared" si="8"/>
        <v>44402</v>
      </c>
      <c r="I18" s="6">
        <f t="shared" si="8"/>
        <v>98539</v>
      </c>
      <c r="J18" s="6">
        <f t="shared" si="8"/>
        <v>2011</v>
      </c>
      <c r="K18" s="6">
        <f t="shared" si="8"/>
        <v>3353</v>
      </c>
      <c r="L18" s="6">
        <f t="shared" si="8"/>
        <v>5364</v>
      </c>
      <c r="M18" s="6">
        <f t="shared" si="8"/>
        <v>112</v>
      </c>
      <c r="N18" s="6">
        <f t="shared" si="8"/>
        <v>67</v>
      </c>
      <c r="O18" s="6">
        <f t="shared" si="8"/>
        <v>179</v>
      </c>
      <c r="P18" s="6">
        <f t="shared" si="8"/>
        <v>69</v>
      </c>
      <c r="Q18" s="6">
        <f t="shared" si="8"/>
        <v>6</v>
      </c>
      <c r="R18" s="6">
        <f t="shared" si="8"/>
        <v>87</v>
      </c>
      <c r="S18" s="6">
        <f t="shared" si="8"/>
        <v>17</v>
      </c>
      <c r="T18" s="6">
        <f t="shared" si="8"/>
        <v>179</v>
      </c>
      <c r="U18" s="6">
        <f t="shared" si="8"/>
        <v>1272</v>
      </c>
      <c r="V18" s="6">
        <f t="shared" si="8"/>
        <v>1167</v>
      </c>
      <c r="W18" s="6">
        <f t="shared" si="8"/>
        <v>59</v>
      </c>
      <c r="X18" s="6">
        <f t="shared" si="8"/>
        <v>2498</v>
      </c>
      <c r="Y18" s="14" t="s">
        <v>49</v>
      </c>
      <c r="Z18" s="515"/>
    </row>
    <row r="19" spans="1:26" ht="20.25">
      <c r="A19" s="527" t="s">
        <v>483</v>
      </c>
      <c r="B19" s="527"/>
      <c r="C19" s="6">
        <f t="shared" ref="C19:X19" si="9">SUM(C49,C79,C109)</f>
        <v>185</v>
      </c>
      <c r="D19" s="6">
        <f t="shared" si="9"/>
        <v>140</v>
      </c>
      <c r="E19" s="6">
        <f t="shared" si="9"/>
        <v>52</v>
      </c>
      <c r="F19" s="6">
        <f t="shared" si="9"/>
        <v>377</v>
      </c>
      <c r="G19" s="6">
        <f t="shared" si="9"/>
        <v>58972</v>
      </c>
      <c r="H19" s="6">
        <f t="shared" si="9"/>
        <v>43827</v>
      </c>
      <c r="I19" s="6">
        <f t="shared" si="9"/>
        <v>102799</v>
      </c>
      <c r="J19" s="6">
        <f t="shared" si="9"/>
        <v>4327</v>
      </c>
      <c r="K19" s="6">
        <f t="shared" si="9"/>
        <v>2573</v>
      </c>
      <c r="L19" s="6">
        <f t="shared" si="9"/>
        <v>6900</v>
      </c>
      <c r="M19" s="6">
        <f t="shared" si="9"/>
        <v>180</v>
      </c>
      <c r="N19" s="6">
        <f t="shared" si="9"/>
        <v>197</v>
      </c>
      <c r="O19" s="6">
        <f t="shared" si="9"/>
        <v>377</v>
      </c>
      <c r="P19" s="6">
        <f t="shared" si="9"/>
        <v>156</v>
      </c>
      <c r="Q19" s="6">
        <f t="shared" si="9"/>
        <v>60</v>
      </c>
      <c r="R19" s="6">
        <f t="shared" si="9"/>
        <v>142</v>
      </c>
      <c r="S19" s="6">
        <f t="shared" si="9"/>
        <v>19</v>
      </c>
      <c r="T19" s="6">
        <f t="shared" si="9"/>
        <v>377</v>
      </c>
      <c r="U19" s="6">
        <f t="shared" si="9"/>
        <v>1562</v>
      </c>
      <c r="V19" s="6">
        <f t="shared" si="9"/>
        <v>1131</v>
      </c>
      <c r="W19" s="6">
        <f t="shared" si="9"/>
        <v>166</v>
      </c>
      <c r="X19" s="6">
        <f t="shared" si="9"/>
        <v>2859</v>
      </c>
      <c r="Y19" s="509" t="s">
        <v>682</v>
      </c>
      <c r="Z19" s="509"/>
    </row>
    <row r="20" spans="1:26" ht="20.25">
      <c r="A20" s="527" t="s">
        <v>22</v>
      </c>
      <c r="B20" s="527"/>
      <c r="C20" s="6">
        <f t="shared" ref="C20:X20" si="10">SUM(C50,C80,C110)</f>
        <v>143</v>
      </c>
      <c r="D20" s="6">
        <f t="shared" si="10"/>
        <v>121</v>
      </c>
      <c r="E20" s="6">
        <f t="shared" si="10"/>
        <v>124</v>
      </c>
      <c r="F20" s="6">
        <f t="shared" si="10"/>
        <v>388</v>
      </c>
      <c r="G20" s="6">
        <f t="shared" si="10"/>
        <v>115730</v>
      </c>
      <c r="H20" s="6">
        <f t="shared" si="10"/>
        <v>82638</v>
      </c>
      <c r="I20" s="6">
        <f t="shared" si="10"/>
        <v>198368</v>
      </c>
      <c r="J20" s="6">
        <f t="shared" si="10"/>
        <v>5291</v>
      </c>
      <c r="K20" s="6">
        <f t="shared" si="10"/>
        <v>5977</v>
      </c>
      <c r="L20" s="6">
        <f t="shared" si="10"/>
        <v>11268</v>
      </c>
      <c r="M20" s="6">
        <f t="shared" si="10"/>
        <v>169</v>
      </c>
      <c r="N20" s="6">
        <f t="shared" si="10"/>
        <v>219</v>
      </c>
      <c r="O20" s="6">
        <f t="shared" si="10"/>
        <v>388</v>
      </c>
      <c r="P20" s="6">
        <f t="shared" si="10"/>
        <v>42</v>
      </c>
      <c r="Q20" s="6">
        <f t="shared" si="10"/>
        <v>2</v>
      </c>
      <c r="R20" s="6">
        <f t="shared" si="10"/>
        <v>327</v>
      </c>
      <c r="S20" s="6">
        <f t="shared" si="10"/>
        <v>17</v>
      </c>
      <c r="T20" s="6">
        <f t="shared" si="10"/>
        <v>388</v>
      </c>
      <c r="U20" s="6">
        <f t="shared" si="10"/>
        <v>2066</v>
      </c>
      <c r="V20" s="6">
        <f t="shared" si="10"/>
        <v>1723</v>
      </c>
      <c r="W20" s="6">
        <f t="shared" si="10"/>
        <v>792</v>
      </c>
      <c r="X20" s="6">
        <f t="shared" si="10"/>
        <v>4581</v>
      </c>
      <c r="Y20" s="509" t="s">
        <v>50</v>
      </c>
      <c r="Z20" s="509"/>
    </row>
    <row r="21" spans="1:26" ht="20.25">
      <c r="A21" s="527" t="s">
        <v>23</v>
      </c>
      <c r="B21" s="527"/>
      <c r="C21" s="6">
        <f t="shared" ref="C21:X21" si="11">SUM(C51,C81,C111)</f>
        <v>119</v>
      </c>
      <c r="D21" s="6">
        <f t="shared" si="11"/>
        <v>103</v>
      </c>
      <c r="E21" s="6">
        <f t="shared" si="11"/>
        <v>17</v>
      </c>
      <c r="F21" s="6">
        <f t="shared" si="11"/>
        <v>239</v>
      </c>
      <c r="G21" s="6">
        <f t="shared" si="11"/>
        <v>59705</v>
      </c>
      <c r="H21" s="6">
        <f t="shared" si="11"/>
        <v>53134</v>
      </c>
      <c r="I21" s="6">
        <f t="shared" si="11"/>
        <v>112839</v>
      </c>
      <c r="J21" s="6">
        <f t="shared" si="11"/>
        <v>3144</v>
      </c>
      <c r="K21" s="6">
        <f t="shared" si="11"/>
        <v>3675</v>
      </c>
      <c r="L21" s="6">
        <f t="shared" si="11"/>
        <v>6819</v>
      </c>
      <c r="M21" s="6">
        <f t="shared" si="11"/>
        <v>128</v>
      </c>
      <c r="N21" s="6">
        <f t="shared" si="11"/>
        <v>111</v>
      </c>
      <c r="O21" s="6">
        <f t="shared" si="11"/>
        <v>239</v>
      </c>
      <c r="P21" s="6">
        <f t="shared" si="11"/>
        <v>44</v>
      </c>
      <c r="Q21" s="6">
        <f t="shared" si="11"/>
        <v>1</v>
      </c>
      <c r="R21" s="6">
        <f t="shared" si="11"/>
        <v>179</v>
      </c>
      <c r="S21" s="6">
        <f t="shared" si="11"/>
        <v>15</v>
      </c>
      <c r="T21" s="6">
        <f t="shared" si="11"/>
        <v>239</v>
      </c>
      <c r="U21" s="6">
        <f t="shared" si="11"/>
        <v>1559</v>
      </c>
      <c r="V21" s="6">
        <f t="shared" si="11"/>
        <v>1317</v>
      </c>
      <c r="W21" s="6">
        <f t="shared" si="11"/>
        <v>35</v>
      </c>
      <c r="X21" s="6">
        <f t="shared" si="11"/>
        <v>2911</v>
      </c>
      <c r="Y21" s="509" t="s">
        <v>24</v>
      </c>
      <c r="Z21" s="509"/>
    </row>
    <row r="22" spans="1:26" ht="20.25">
      <c r="A22" s="527" t="s">
        <v>25</v>
      </c>
      <c r="B22" s="527"/>
      <c r="C22" s="6">
        <f t="shared" ref="C22:X22" si="12">SUM(C52,C82,C112)</f>
        <v>145</v>
      </c>
      <c r="D22" s="6">
        <f t="shared" si="12"/>
        <v>119</v>
      </c>
      <c r="E22" s="6">
        <f t="shared" si="12"/>
        <v>38</v>
      </c>
      <c r="F22" s="6">
        <f t="shared" si="12"/>
        <v>302</v>
      </c>
      <c r="G22" s="6">
        <f t="shared" si="12"/>
        <v>74655</v>
      </c>
      <c r="H22" s="6">
        <f t="shared" si="12"/>
        <v>60959</v>
      </c>
      <c r="I22" s="6">
        <f t="shared" si="12"/>
        <v>135614</v>
      </c>
      <c r="J22" s="6">
        <f t="shared" si="12"/>
        <v>3222</v>
      </c>
      <c r="K22" s="6">
        <f t="shared" si="12"/>
        <v>4902</v>
      </c>
      <c r="L22" s="6">
        <f t="shared" si="12"/>
        <v>8124</v>
      </c>
      <c r="M22" s="6">
        <f t="shared" si="12"/>
        <v>181</v>
      </c>
      <c r="N22" s="6">
        <f t="shared" si="12"/>
        <v>121</v>
      </c>
      <c r="O22" s="6">
        <f t="shared" si="12"/>
        <v>302</v>
      </c>
      <c r="P22" s="6">
        <f t="shared" si="12"/>
        <v>177</v>
      </c>
      <c r="Q22" s="6">
        <f t="shared" si="12"/>
        <v>101</v>
      </c>
      <c r="R22" s="6">
        <f t="shared" si="12"/>
        <v>4</v>
      </c>
      <c r="S22" s="6">
        <f t="shared" si="12"/>
        <v>20</v>
      </c>
      <c r="T22" s="6">
        <f t="shared" si="12"/>
        <v>302</v>
      </c>
      <c r="U22" s="6">
        <f t="shared" si="12"/>
        <v>1961</v>
      </c>
      <c r="V22" s="6">
        <f t="shared" si="12"/>
        <v>1607</v>
      </c>
      <c r="W22" s="6">
        <f t="shared" si="12"/>
        <v>89</v>
      </c>
      <c r="X22" s="6">
        <f t="shared" si="12"/>
        <v>3657</v>
      </c>
      <c r="Y22" s="509" t="s">
        <v>51</v>
      </c>
      <c r="Z22" s="509"/>
    </row>
    <row r="23" spans="1:26" ht="20.25">
      <c r="A23" s="527" t="s">
        <v>65</v>
      </c>
      <c r="B23" s="527"/>
      <c r="C23" s="6">
        <f t="shared" ref="C23:X23" si="13">SUM(C53,C83,C113)</f>
        <v>122</v>
      </c>
      <c r="D23" s="6">
        <f t="shared" si="13"/>
        <v>111</v>
      </c>
      <c r="E23" s="6">
        <f t="shared" si="13"/>
        <v>55</v>
      </c>
      <c r="F23" s="6">
        <f t="shared" si="13"/>
        <v>288</v>
      </c>
      <c r="G23" s="6">
        <f t="shared" si="13"/>
        <v>71015</v>
      </c>
      <c r="H23" s="6">
        <f t="shared" si="13"/>
        <v>57159</v>
      </c>
      <c r="I23" s="6">
        <f t="shared" si="13"/>
        <v>128174</v>
      </c>
      <c r="J23" s="6">
        <f t="shared" si="13"/>
        <v>3398</v>
      </c>
      <c r="K23" s="6">
        <f t="shared" si="13"/>
        <v>4177</v>
      </c>
      <c r="L23" s="6">
        <f t="shared" si="13"/>
        <v>7575</v>
      </c>
      <c r="M23" s="6">
        <f t="shared" si="13"/>
        <v>142</v>
      </c>
      <c r="N23" s="6">
        <f t="shared" si="13"/>
        <v>146</v>
      </c>
      <c r="O23" s="6">
        <f t="shared" si="13"/>
        <v>288</v>
      </c>
      <c r="P23" s="6">
        <f t="shared" si="13"/>
        <v>66</v>
      </c>
      <c r="Q23" s="6">
        <f t="shared" si="13"/>
        <v>10</v>
      </c>
      <c r="R23" s="6">
        <f t="shared" si="13"/>
        <v>192</v>
      </c>
      <c r="S23" s="6">
        <f t="shared" si="13"/>
        <v>20</v>
      </c>
      <c r="T23" s="6">
        <f t="shared" si="13"/>
        <v>288</v>
      </c>
      <c r="U23" s="6">
        <f t="shared" si="13"/>
        <v>1569</v>
      </c>
      <c r="V23" s="6">
        <f t="shared" si="13"/>
        <v>1312</v>
      </c>
      <c r="W23" s="6">
        <f t="shared" si="13"/>
        <v>186</v>
      </c>
      <c r="X23" s="6">
        <f t="shared" si="13"/>
        <v>3067</v>
      </c>
      <c r="Y23" s="509" t="s">
        <v>52</v>
      </c>
      <c r="Z23" s="509"/>
    </row>
    <row r="24" spans="1:26" ht="20.25">
      <c r="A24" s="527" t="s">
        <v>27</v>
      </c>
      <c r="B24" s="527"/>
      <c r="C24" s="6">
        <f t="shared" ref="C24:X24" si="14">SUM(C54,C84,C114)</f>
        <v>61</v>
      </c>
      <c r="D24" s="6">
        <f t="shared" si="14"/>
        <v>48</v>
      </c>
      <c r="E24" s="6">
        <f t="shared" si="14"/>
        <v>35</v>
      </c>
      <c r="F24" s="6">
        <f t="shared" si="14"/>
        <v>144</v>
      </c>
      <c r="G24" s="6">
        <f t="shared" si="14"/>
        <v>40313</v>
      </c>
      <c r="H24" s="6">
        <f t="shared" si="14"/>
        <v>28951</v>
      </c>
      <c r="I24" s="6">
        <f t="shared" si="14"/>
        <v>69264</v>
      </c>
      <c r="J24" s="6">
        <f t="shared" si="14"/>
        <v>1227</v>
      </c>
      <c r="K24" s="6">
        <f t="shared" si="14"/>
        <v>1372</v>
      </c>
      <c r="L24" s="6">
        <f t="shared" si="14"/>
        <v>2599</v>
      </c>
      <c r="M24" s="6">
        <f t="shared" si="14"/>
        <v>102</v>
      </c>
      <c r="N24" s="6">
        <f t="shared" si="14"/>
        <v>42</v>
      </c>
      <c r="O24" s="6">
        <f t="shared" si="14"/>
        <v>144</v>
      </c>
      <c r="P24" s="6">
        <f t="shared" si="14"/>
        <v>86</v>
      </c>
      <c r="Q24" s="6">
        <f t="shared" si="14"/>
        <v>7</v>
      </c>
      <c r="R24" s="6">
        <f t="shared" si="14"/>
        <v>44</v>
      </c>
      <c r="S24" s="6">
        <f t="shared" si="14"/>
        <v>7</v>
      </c>
      <c r="T24" s="6">
        <f t="shared" si="14"/>
        <v>144</v>
      </c>
      <c r="U24" s="6">
        <f t="shared" si="14"/>
        <v>807</v>
      </c>
      <c r="V24" s="6">
        <f t="shared" si="14"/>
        <v>604</v>
      </c>
      <c r="W24" s="6">
        <f t="shared" si="14"/>
        <v>130</v>
      </c>
      <c r="X24" s="6">
        <f t="shared" si="14"/>
        <v>1541</v>
      </c>
      <c r="Y24" s="509" t="s">
        <v>28</v>
      </c>
      <c r="Z24" s="509"/>
    </row>
    <row r="25" spans="1:26" ht="20.25">
      <c r="A25" s="527" t="s">
        <v>29</v>
      </c>
      <c r="B25" s="527"/>
      <c r="C25" s="6">
        <f t="shared" ref="C25:X25" si="15">SUM(C55,C85,C115)</f>
        <v>133</v>
      </c>
      <c r="D25" s="6">
        <f t="shared" si="15"/>
        <v>101</v>
      </c>
      <c r="E25" s="6">
        <f t="shared" si="15"/>
        <v>68</v>
      </c>
      <c r="F25" s="6">
        <f t="shared" si="15"/>
        <v>302</v>
      </c>
      <c r="G25" s="6">
        <f t="shared" si="15"/>
        <v>63855</v>
      </c>
      <c r="H25" s="6">
        <f t="shared" si="15"/>
        <v>43661</v>
      </c>
      <c r="I25" s="6">
        <f t="shared" si="15"/>
        <v>107516</v>
      </c>
      <c r="J25" s="6">
        <f t="shared" si="15"/>
        <v>2805</v>
      </c>
      <c r="K25" s="6">
        <f t="shared" si="15"/>
        <v>3461</v>
      </c>
      <c r="L25" s="6">
        <f t="shared" si="15"/>
        <v>6266</v>
      </c>
      <c r="M25" s="6">
        <f t="shared" si="15"/>
        <v>183</v>
      </c>
      <c r="N25" s="6">
        <f t="shared" si="15"/>
        <v>119</v>
      </c>
      <c r="O25" s="6">
        <f t="shared" si="15"/>
        <v>302</v>
      </c>
      <c r="P25" s="6">
        <f t="shared" si="15"/>
        <v>149</v>
      </c>
      <c r="Q25" s="6">
        <f t="shared" si="15"/>
        <v>9</v>
      </c>
      <c r="R25" s="6">
        <f t="shared" si="15"/>
        <v>123</v>
      </c>
      <c r="S25" s="6">
        <f t="shared" si="15"/>
        <v>21</v>
      </c>
      <c r="T25" s="6">
        <f t="shared" si="15"/>
        <v>302</v>
      </c>
      <c r="U25" s="6">
        <f t="shared" si="15"/>
        <v>1511</v>
      </c>
      <c r="V25" s="6">
        <f t="shared" si="15"/>
        <v>1084</v>
      </c>
      <c r="W25" s="6">
        <f t="shared" si="15"/>
        <v>320</v>
      </c>
      <c r="X25" s="6">
        <f t="shared" si="15"/>
        <v>2915</v>
      </c>
      <c r="Y25" s="509" t="s">
        <v>30</v>
      </c>
      <c r="Z25" s="509"/>
    </row>
    <row r="26" spans="1:26" ht="20.25">
      <c r="A26" s="527" t="s">
        <v>31</v>
      </c>
      <c r="B26" s="527"/>
      <c r="C26" s="6">
        <f t="shared" ref="C26:X26" si="16">SUM(C56,C86,C116)</f>
        <v>213</v>
      </c>
      <c r="D26" s="6">
        <f t="shared" si="16"/>
        <v>160</v>
      </c>
      <c r="E26" s="6">
        <f t="shared" si="16"/>
        <v>189</v>
      </c>
      <c r="F26" s="6">
        <f t="shared" si="16"/>
        <v>562</v>
      </c>
      <c r="G26" s="6">
        <f t="shared" si="16"/>
        <v>111651</v>
      </c>
      <c r="H26" s="6">
        <f t="shared" si="16"/>
        <v>81295</v>
      </c>
      <c r="I26" s="6">
        <f t="shared" si="16"/>
        <v>192946</v>
      </c>
      <c r="J26" s="6">
        <f t="shared" si="16"/>
        <v>5630</v>
      </c>
      <c r="K26" s="6">
        <f t="shared" si="16"/>
        <v>5099</v>
      </c>
      <c r="L26" s="6">
        <f t="shared" si="16"/>
        <v>10729</v>
      </c>
      <c r="M26" s="6">
        <f t="shared" si="16"/>
        <v>174</v>
      </c>
      <c r="N26" s="6">
        <f t="shared" si="16"/>
        <v>388</v>
      </c>
      <c r="O26" s="6">
        <f t="shared" si="16"/>
        <v>562</v>
      </c>
      <c r="P26" s="6">
        <f t="shared" si="16"/>
        <v>56</v>
      </c>
      <c r="Q26" s="6">
        <f t="shared" si="16"/>
        <v>28</v>
      </c>
      <c r="R26" s="6">
        <f t="shared" si="16"/>
        <v>447</v>
      </c>
      <c r="S26" s="6">
        <f t="shared" si="16"/>
        <v>31</v>
      </c>
      <c r="T26" s="6">
        <f t="shared" si="16"/>
        <v>562</v>
      </c>
      <c r="U26" s="6">
        <f t="shared" si="16"/>
        <v>2275</v>
      </c>
      <c r="V26" s="6">
        <f t="shared" si="16"/>
        <v>1848</v>
      </c>
      <c r="W26" s="6">
        <f t="shared" si="16"/>
        <v>791</v>
      </c>
      <c r="X26" s="6">
        <f t="shared" si="16"/>
        <v>4914</v>
      </c>
      <c r="Y26" s="509" t="s">
        <v>32</v>
      </c>
      <c r="Z26" s="509"/>
    </row>
    <row r="27" spans="1:26" ht="20.25">
      <c r="A27" s="527" t="s">
        <v>33</v>
      </c>
      <c r="B27" s="527"/>
      <c r="C27" s="6">
        <f t="shared" ref="C27:X27" si="17">SUM(C57,C87,C117)</f>
        <v>79</v>
      </c>
      <c r="D27" s="6">
        <f t="shared" si="17"/>
        <v>56</v>
      </c>
      <c r="E27" s="6">
        <f t="shared" si="17"/>
        <v>26</v>
      </c>
      <c r="F27" s="6">
        <f t="shared" si="17"/>
        <v>161</v>
      </c>
      <c r="G27" s="6">
        <f t="shared" si="17"/>
        <v>47611</v>
      </c>
      <c r="H27" s="6">
        <f t="shared" si="17"/>
        <v>33483</v>
      </c>
      <c r="I27" s="6">
        <f t="shared" si="17"/>
        <v>81094</v>
      </c>
      <c r="J27" s="6">
        <f t="shared" si="17"/>
        <v>1947</v>
      </c>
      <c r="K27" s="6">
        <f t="shared" si="17"/>
        <v>1864</v>
      </c>
      <c r="L27" s="6">
        <f t="shared" si="17"/>
        <v>3811</v>
      </c>
      <c r="M27" s="6">
        <f t="shared" si="17"/>
        <v>101</v>
      </c>
      <c r="N27" s="6">
        <f t="shared" si="17"/>
        <v>60</v>
      </c>
      <c r="O27" s="6">
        <f t="shared" si="17"/>
        <v>161</v>
      </c>
      <c r="P27" s="6">
        <f t="shared" si="17"/>
        <v>56</v>
      </c>
      <c r="Q27" s="6">
        <f t="shared" si="17"/>
        <v>9</v>
      </c>
      <c r="R27" s="6">
        <f t="shared" si="17"/>
        <v>82</v>
      </c>
      <c r="S27" s="6">
        <f t="shared" si="17"/>
        <v>14</v>
      </c>
      <c r="T27" s="6">
        <f t="shared" si="17"/>
        <v>161</v>
      </c>
      <c r="U27" s="6">
        <f t="shared" si="17"/>
        <v>1035</v>
      </c>
      <c r="V27" s="6">
        <f t="shared" si="17"/>
        <v>725</v>
      </c>
      <c r="W27" s="6">
        <f t="shared" si="17"/>
        <v>154</v>
      </c>
      <c r="X27" s="6">
        <f t="shared" si="17"/>
        <v>1914</v>
      </c>
      <c r="Y27" s="509" t="s">
        <v>34</v>
      </c>
      <c r="Z27" s="509"/>
    </row>
    <row r="28" spans="1:26" ht="20.25">
      <c r="A28" s="593" t="s">
        <v>35</v>
      </c>
      <c r="B28" s="593"/>
      <c r="C28" s="6">
        <f t="shared" ref="C28:X28" si="18">SUM(C58,C88,C118)</f>
        <v>267</v>
      </c>
      <c r="D28" s="6">
        <f t="shared" si="18"/>
        <v>233</v>
      </c>
      <c r="E28" s="6">
        <f t="shared" si="18"/>
        <v>50</v>
      </c>
      <c r="F28" s="6">
        <f t="shared" si="18"/>
        <v>550</v>
      </c>
      <c r="G28" s="6">
        <f t="shared" si="18"/>
        <v>136268</v>
      </c>
      <c r="H28" s="6">
        <f t="shared" si="18"/>
        <v>109753</v>
      </c>
      <c r="I28" s="6">
        <f t="shared" si="18"/>
        <v>246021</v>
      </c>
      <c r="J28" s="6">
        <f t="shared" si="18"/>
        <v>5542</v>
      </c>
      <c r="K28" s="6">
        <f t="shared" si="18"/>
        <v>9117</v>
      </c>
      <c r="L28" s="6">
        <f t="shared" si="18"/>
        <v>14659</v>
      </c>
      <c r="M28" s="6">
        <f t="shared" si="18"/>
        <v>262</v>
      </c>
      <c r="N28" s="6">
        <f t="shared" si="18"/>
        <v>288</v>
      </c>
      <c r="O28" s="6">
        <f t="shared" si="18"/>
        <v>550</v>
      </c>
      <c r="P28" s="6">
        <f t="shared" si="18"/>
        <v>151</v>
      </c>
      <c r="Q28" s="6">
        <f t="shared" si="18"/>
        <v>43</v>
      </c>
      <c r="R28" s="6">
        <f t="shared" si="18"/>
        <v>317</v>
      </c>
      <c r="S28" s="6">
        <f t="shared" si="18"/>
        <v>39</v>
      </c>
      <c r="T28" s="6">
        <f t="shared" si="18"/>
        <v>550</v>
      </c>
      <c r="U28" s="6">
        <f t="shared" si="18"/>
        <v>3052</v>
      </c>
      <c r="V28" s="6">
        <f t="shared" si="18"/>
        <v>2735</v>
      </c>
      <c r="W28" s="6">
        <f t="shared" si="18"/>
        <v>164</v>
      </c>
      <c r="X28" s="6">
        <f t="shared" si="18"/>
        <v>5951</v>
      </c>
      <c r="Y28" s="516" t="s">
        <v>53</v>
      </c>
      <c r="Z28" s="516"/>
    </row>
    <row r="29" spans="1:26" ht="20.25">
      <c r="A29" s="558" t="s">
        <v>8</v>
      </c>
      <c r="B29" s="558"/>
      <c r="C29" s="24">
        <f t="shared" ref="C29:X29" si="19">SUM(C10:C28)</f>
        <v>2639</v>
      </c>
      <c r="D29" s="24">
        <f t="shared" si="19"/>
        <v>2141</v>
      </c>
      <c r="E29" s="24">
        <f t="shared" si="19"/>
        <v>1148</v>
      </c>
      <c r="F29" s="24">
        <f t="shared" si="19"/>
        <v>5928</v>
      </c>
      <c r="G29" s="24">
        <f t="shared" si="19"/>
        <v>1416879</v>
      </c>
      <c r="H29" s="24">
        <f t="shared" si="19"/>
        <v>1108459</v>
      </c>
      <c r="I29" s="24">
        <f t="shared" si="19"/>
        <v>2525338</v>
      </c>
      <c r="J29" s="24">
        <f t="shared" si="19"/>
        <v>59600</v>
      </c>
      <c r="K29" s="24">
        <f t="shared" si="19"/>
        <v>80563</v>
      </c>
      <c r="L29" s="24">
        <f t="shared" si="19"/>
        <v>140163</v>
      </c>
      <c r="M29" s="24">
        <f t="shared" si="19"/>
        <v>3068</v>
      </c>
      <c r="N29" s="24">
        <f t="shared" si="19"/>
        <v>2860</v>
      </c>
      <c r="O29" s="24">
        <f t="shared" si="19"/>
        <v>5928</v>
      </c>
      <c r="P29" s="24">
        <f t="shared" si="19"/>
        <v>1938</v>
      </c>
      <c r="Q29" s="24">
        <f t="shared" si="19"/>
        <v>418</v>
      </c>
      <c r="R29" s="24">
        <f t="shared" si="19"/>
        <v>3192</v>
      </c>
      <c r="S29" s="24">
        <f t="shared" si="19"/>
        <v>380</v>
      </c>
      <c r="T29" s="24">
        <f t="shared" si="19"/>
        <v>5928</v>
      </c>
      <c r="U29" s="24">
        <f t="shared" si="19"/>
        <v>32104</v>
      </c>
      <c r="V29" s="24">
        <f t="shared" si="19"/>
        <v>26995</v>
      </c>
      <c r="W29" s="24">
        <f t="shared" si="19"/>
        <v>4949</v>
      </c>
      <c r="X29" s="24">
        <f t="shared" si="19"/>
        <v>64048</v>
      </c>
      <c r="Y29" s="518" t="s">
        <v>456</v>
      </c>
      <c r="Z29" s="518"/>
    </row>
    <row r="30" spans="1:26" ht="20.25">
      <c r="A30" s="37"/>
      <c r="B30" s="3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6" ht="324">
      <c r="A31" s="495" t="s">
        <v>587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</row>
    <row r="32" spans="1:26" ht="409.5">
      <c r="A32" s="574" t="s">
        <v>588</v>
      </c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</row>
    <row r="33" spans="1:26" ht="20.25">
      <c r="A33" s="519" t="s">
        <v>216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497" t="s">
        <v>551</v>
      </c>
      <c r="Z33" s="497"/>
    </row>
    <row r="34" spans="1:26" ht="31.5">
      <c r="A34" s="498" t="s">
        <v>0</v>
      </c>
      <c r="B34" s="498"/>
      <c r="C34" s="563" t="s">
        <v>217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 t="s">
        <v>683</v>
      </c>
      <c r="Z34" s="563"/>
    </row>
    <row r="35" spans="1:26" ht="31.5">
      <c r="A35" s="499"/>
      <c r="B35" s="499"/>
      <c r="C35" s="564" t="s">
        <v>218</v>
      </c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</row>
    <row r="36" spans="1:26" ht="31.5">
      <c r="A36" s="499"/>
      <c r="B36" s="499"/>
      <c r="C36" s="564" t="s">
        <v>54</v>
      </c>
      <c r="D36" s="564"/>
      <c r="E36" s="564"/>
      <c r="F36" s="564"/>
      <c r="G36" s="564" t="s">
        <v>194</v>
      </c>
      <c r="H36" s="564"/>
      <c r="I36" s="564"/>
      <c r="J36" s="564" t="s">
        <v>195</v>
      </c>
      <c r="K36" s="564"/>
      <c r="L36" s="564"/>
      <c r="M36" s="564" t="s">
        <v>196</v>
      </c>
      <c r="N36" s="564"/>
      <c r="O36" s="564"/>
      <c r="P36" s="564" t="s">
        <v>197</v>
      </c>
      <c r="Q36" s="564"/>
      <c r="R36" s="564"/>
      <c r="S36" s="564"/>
      <c r="T36" s="564"/>
      <c r="U36" s="564" t="s">
        <v>198</v>
      </c>
      <c r="V36" s="564"/>
      <c r="W36" s="564"/>
      <c r="X36" s="564"/>
      <c r="Y36" s="564"/>
      <c r="Z36" s="564"/>
    </row>
    <row r="37" spans="1:26" ht="63">
      <c r="A37" s="499"/>
      <c r="B37" s="499"/>
      <c r="C37" s="564" t="s">
        <v>56</v>
      </c>
      <c r="D37" s="564"/>
      <c r="E37" s="564"/>
      <c r="F37" s="564"/>
      <c r="G37" s="564" t="s">
        <v>199</v>
      </c>
      <c r="H37" s="564"/>
      <c r="I37" s="564"/>
      <c r="J37" s="564" t="s">
        <v>200</v>
      </c>
      <c r="K37" s="564"/>
      <c r="L37" s="564"/>
      <c r="M37" s="564" t="s">
        <v>201</v>
      </c>
      <c r="N37" s="564"/>
      <c r="O37" s="564"/>
      <c r="P37" s="564" t="s">
        <v>202</v>
      </c>
      <c r="Q37" s="564"/>
      <c r="R37" s="564"/>
      <c r="S37" s="564"/>
      <c r="T37" s="564"/>
      <c r="U37" s="564"/>
      <c r="V37" s="564" t="s">
        <v>203</v>
      </c>
      <c r="W37" s="564"/>
      <c r="X37" s="564"/>
      <c r="Y37" s="564"/>
      <c r="Z37" s="564"/>
    </row>
    <row r="38" spans="1:26" ht="20.25">
      <c r="A38" s="499"/>
      <c r="B38" s="499"/>
      <c r="C38" s="329" t="s">
        <v>5</v>
      </c>
      <c r="D38" s="329" t="s">
        <v>43</v>
      </c>
      <c r="E38" s="329" t="s">
        <v>7</v>
      </c>
      <c r="F38" s="329" t="s">
        <v>94</v>
      </c>
      <c r="G38" s="329" t="s">
        <v>5</v>
      </c>
      <c r="H38" s="329" t="s">
        <v>43</v>
      </c>
      <c r="I38" s="329" t="s">
        <v>94</v>
      </c>
      <c r="J38" s="329" t="s">
        <v>5</v>
      </c>
      <c r="K38" s="329" t="s">
        <v>6</v>
      </c>
      <c r="L38" s="329" t="s">
        <v>94</v>
      </c>
      <c r="M38" s="329" t="s">
        <v>204</v>
      </c>
      <c r="N38" s="329" t="s">
        <v>205</v>
      </c>
      <c r="O38" s="329" t="s">
        <v>94</v>
      </c>
      <c r="P38" s="329" t="s">
        <v>206</v>
      </c>
      <c r="Q38" s="329" t="s">
        <v>207</v>
      </c>
      <c r="R38" s="329" t="s">
        <v>208</v>
      </c>
      <c r="S38" s="329" t="s">
        <v>209</v>
      </c>
      <c r="T38" s="329" t="s">
        <v>8</v>
      </c>
      <c r="U38" s="329" t="s">
        <v>5</v>
      </c>
      <c r="V38" s="329" t="s">
        <v>43</v>
      </c>
      <c r="W38" s="329" t="s">
        <v>7</v>
      </c>
      <c r="X38" s="329" t="s">
        <v>94</v>
      </c>
      <c r="Y38" s="564"/>
      <c r="Z38" s="564"/>
    </row>
    <row r="39" spans="1:26" ht="63.75">
      <c r="A39" s="500"/>
      <c r="B39" s="500"/>
      <c r="C39" s="317" t="s">
        <v>9</v>
      </c>
      <c r="D39" s="317" t="s">
        <v>10</v>
      </c>
      <c r="E39" s="317" t="s">
        <v>11</v>
      </c>
      <c r="F39" s="317" t="s">
        <v>12</v>
      </c>
      <c r="G39" s="317" t="s">
        <v>9</v>
      </c>
      <c r="H39" s="317" t="s">
        <v>10</v>
      </c>
      <c r="I39" s="317" t="s">
        <v>12</v>
      </c>
      <c r="J39" s="317" t="s">
        <v>9</v>
      </c>
      <c r="K39" s="317" t="s">
        <v>10</v>
      </c>
      <c r="L39" s="317" t="s">
        <v>12</v>
      </c>
      <c r="M39" s="317" t="s">
        <v>210</v>
      </c>
      <c r="N39" s="317" t="s">
        <v>211</v>
      </c>
      <c r="O39" s="317" t="s">
        <v>12</v>
      </c>
      <c r="P39" s="317" t="s">
        <v>212</v>
      </c>
      <c r="Q39" s="317" t="s">
        <v>213</v>
      </c>
      <c r="R39" s="317" t="s">
        <v>214</v>
      </c>
      <c r="S39" s="317" t="s">
        <v>215</v>
      </c>
      <c r="T39" s="317" t="s">
        <v>12</v>
      </c>
      <c r="U39" s="317" t="s">
        <v>9</v>
      </c>
      <c r="V39" s="317" t="s">
        <v>10</v>
      </c>
      <c r="W39" s="317" t="s">
        <v>11</v>
      </c>
      <c r="X39" s="317" t="s">
        <v>12</v>
      </c>
      <c r="Y39" s="565"/>
      <c r="Z39" s="565"/>
    </row>
    <row r="40" spans="1:26" ht="20.25">
      <c r="A40" s="527" t="s">
        <v>14</v>
      </c>
      <c r="B40" s="527"/>
      <c r="C40" s="30">
        <v>95</v>
      </c>
      <c r="D40" s="30">
        <v>43</v>
      </c>
      <c r="E40" s="30">
        <v>46</v>
      </c>
      <c r="F40" s="20">
        <f>SUM(C40:E40)</f>
        <v>184</v>
      </c>
      <c r="G40" s="30">
        <v>24538</v>
      </c>
      <c r="H40" s="30">
        <v>10550</v>
      </c>
      <c r="I40" s="20">
        <f>SUM(G40:H40)</f>
        <v>35088</v>
      </c>
      <c r="J40" s="30">
        <v>1045</v>
      </c>
      <c r="K40" s="30">
        <v>1100</v>
      </c>
      <c r="L40" s="20">
        <f>SUM(J40:K40)</f>
        <v>2145</v>
      </c>
      <c r="M40" s="30">
        <v>70</v>
      </c>
      <c r="N40" s="30">
        <v>114</v>
      </c>
      <c r="O40" s="20">
        <f>SUM(M40:N40)</f>
        <v>184</v>
      </c>
      <c r="P40" s="30">
        <v>56</v>
      </c>
      <c r="Q40" s="30">
        <v>46</v>
      </c>
      <c r="R40" s="30">
        <v>78</v>
      </c>
      <c r="S40" s="30">
        <v>4</v>
      </c>
      <c r="T40" s="30">
        <f>SUM(P40:S40)</f>
        <v>184</v>
      </c>
      <c r="U40" s="73">
        <v>723</v>
      </c>
      <c r="V40" s="73">
        <v>361</v>
      </c>
      <c r="W40" s="73">
        <v>195</v>
      </c>
      <c r="X40" s="20">
        <f>SUM(U40:W40)</f>
        <v>1279</v>
      </c>
      <c r="Y40" s="507" t="s">
        <v>15</v>
      </c>
      <c r="Z40" s="507"/>
    </row>
    <row r="41" spans="1:26" ht="20.25">
      <c r="A41" s="527" t="s">
        <v>16</v>
      </c>
      <c r="B41" s="527"/>
      <c r="C41" s="30">
        <v>74</v>
      </c>
      <c r="D41" s="30">
        <v>31</v>
      </c>
      <c r="E41" s="30">
        <v>34</v>
      </c>
      <c r="F41" s="20">
        <f t="shared" ref="F41:F58" si="20">SUM(C41:E41)</f>
        <v>139</v>
      </c>
      <c r="G41" s="30">
        <v>27478</v>
      </c>
      <c r="H41" s="30">
        <v>9309</v>
      </c>
      <c r="I41" s="20">
        <f t="shared" ref="I41:I58" si="21">SUM(G41:H41)</f>
        <v>36787</v>
      </c>
      <c r="J41" s="30">
        <v>828</v>
      </c>
      <c r="K41" s="30">
        <v>902</v>
      </c>
      <c r="L41" s="20">
        <f t="shared" ref="L41:L58" si="22">SUM(J41:K41)</f>
        <v>1730</v>
      </c>
      <c r="M41" s="30">
        <v>67</v>
      </c>
      <c r="N41" s="30">
        <v>72</v>
      </c>
      <c r="O41" s="20">
        <f t="shared" ref="O41:O58" si="23">SUM(M41:N41)</f>
        <v>139</v>
      </c>
      <c r="P41" s="30">
        <v>42</v>
      </c>
      <c r="Q41" s="30">
        <v>1</v>
      </c>
      <c r="R41" s="30">
        <v>88</v>
      </c>
      <c r="S41" s="30">
        <v>8</v>
      </c>
      <c r="T41" s="30">
        <f t="shared" ref="T41:T58" si="24">SUM(P41:S41)</f>
        <v>139</v>
      </c>
      <c r="U41" s="73">
        <v>743</v>
      </c>
      <c r="V41" s="73">
        <v>292</v>
      </c>
      <c r="W41" s="73">
        <v>86</v>
      </c>
      <c r="X41" s="20">
        <f t="shared" ref="X41:X58" si="25">SUM(U41:W41)</f>
        <v>1121</v>
      </c>
      <c r="Y41" s="509" t="s">
        <v>17</v>
      </c>
      <c r="Z41" s="509"/>
    </row>
    <row r="42" spans="1:26" ht="20.25">
      <c r="A42" s="527" t="s">
        <v>18</v>
      </c>
      <c r="B42" s="527"/>
      <c r="C42" s="30">
        <v>77</v>
      </c>
      <c r="D42" s="30">
        <v>45</v>
      </c>
      <c r="E42" s="30">
        <v>87</v>
      </c>
      <c r="F42" s="20">
        <f t="shared" si="20"/>
        <v>209</v>
      </c>
      <c r="G42" s="30">
        <v>34244</v>
      </c>
      <c r="H42" s="30">
        <v>19532</v>
      </c>
      <c r="I42" s="20">
        <f t="shared" si="21"/>
        <v>53776</v>
      </c>
      <c r="J42" s="30">
        <v>1775</v>
      </c>
      <c r="K42" s="30">
        <v>2017</v>
      </c>
      <c r="L42" s="20">
        <f t="shared" si="22"/>
        <v>3792</v>
      </c>
      <c r="M42" s="30">
        <v>69</v>
      </c>
      <c r="N42" s="30">
        <v>140</v>
      </c>
      <c r="O42" s="20">
        <f t="shared" si="23"/>
        <v>209</v>
      </c>
      <c r="P42" s="30">
        <v>35</v>
      </c>
      <c r="Q42" s="30">
        <v>5</v>
      </c>
      <c r="R42" s="30">
        <v>159</v>
      </c>
      <c r="S42" s="30">
        <v>10</v>
      </c>
      <c r="T42" s="30">
        <f t="shared" si="24"/>
        <v>209</v>
      </c>
      <c r="U42" s="73">
        <v>713</v>
      </c>
      <c r="V42" s="73">
        <v>427</v>
      </c>
      <c r="W42" s="73">
        <v>232</v>
      </c>
      <c r="X42" s="20">
        <f t="shared" si="25"/>
        <v>1372</v>
      </c>
      <c r="Y42" s="509" t="s">
        <v>19</v>
      </c>
      <c r="Z42" s="509"/>
    </row>
    <row r="43" spans="1:26" ht="59.25">
      <c r="A43" s="555" t="s">
        <v>20</v>
      </c>
      <c r="B43" s="145" t="s">
        <v>498</v>
      </c>
      <c r="C43" s="30">
        <v>57</v>
      </c>
      <c r="D43" s="30">
        <v>45</v>
      </c>
      <c r="E43" s="30">
        <v>1</v>
      </c>
      <c r="F43" s="20">
        <f t="shared" si="20"/>
        <v>103</v>
      </c>
      <c r="G43" s="30">
        <v>34797</v>
      </c>
      <c r="H43" s="30">
        <v>27264</v>
      </c>
      <c r="I43" s="20">
        <f t="shared" si="21"/>
        <v>62061</v>
      </c>
      <c r="J43" s="30">
        <v>901</v>
      </c>
      <c r="K43" s="30">
        <v>2801</v>
      </c>
      <c r="L43" s="20">
        <f t="shared" si="22"/>
        <v>3702</v>
      </c>
      <c r="M43" s="30">
        <v>53</v>
      </c>
      <c r="N43" s="30">
        <v>50</v>
      </c>
      <c r="O43" s="20">
        <f t="shared" si="23"/>
        <v>103</v>
      </c>
      <c r="P43" s="30">
        <v>41</v>
      </c>
      <c r="Q43" s="30">
        <v>3</v>
      </c>
      <c r="R43" s="30">
        <v>58</v>
      </c>
      <c r="S43" s="30">
        <v>1</v>
      </c>
      <c r="T43" s="30">
        <f t="shared" si="24"/>
        <v>103</v>
      </c>
      <c r="U43" s="73">
        <v>812</v>
      </c>
      <c r="V43" s="73">
        <v>645</v>
      </c>
      <c r="W43" s="73">
        <v>10</v>
      </c>
      <c r="X43" s="20">
        <f t="shared" si="25"/>
        <v>1467</v>
      </c>
      <c r="Y43" s="14" t="s">
        <v>44</v>
      </c>
      <c r="Z43" s="513" t="s">
        <v>455</v>
      </c>
    </row>
    <row r="44" spans="1:26" ht="20.25">
      <c r="A44" s="556"/>
      <c r="B44" s="145" t="s">
        <v>499</v>
      </c>
      <c r="C44" s="30">
        <v>93</v>
      </c>
      <c r="D44" s="30">
        <v>36</v>
      </c>
      <c r="E44" s="30">
        <v>4</v>
      </c>
      <c r="F44" s="20">
        <f t="shared" si="20"/>
        <v>133</v>
      </c>
      <c r="G44" s="30">
        <v>65185</v>
      </c>
      <c r="H44" s="30">
        <v>29237</v>
      </c>
      <c r="I44" s="20">
        <f t="shared" si="21"/>
        <v>94422</v>
      </c>
      <c r="J44" s="30">
        <v>1234</v>
      </c>
      <c r="K44" s="30">
        <v>2454</v>
      </c>
      <c r="L44" s="20">
        <f t="shared" si="22"/>
        <v>3688</v>
      </c>
      <c r="M44" s="30">
        <v>65</v>
      </c>
      <c r="N44" s="30">
        <v>68</v>
      </c>
      <c r="O44" s="20">
        <f t="shared" si="23"/>
        <v>133</v>
      </c>
      <c r="P44" s="30">
        <v>39</v>
      </c>
      <c r="Q44" s="30">
        <v>5</v>
      </c>
      <c r="R44" s="30">
        <v>80</v>
      </c>
      <c r="S44" s="30">
        <v>9</v>
      </c>
      <c r="T44" s="30">
        <f t="shared" si="24"/>
        <v>133</v>
      </c>
      <c r="U44" s="73">
        <v>1302</v>
      </c>
      <c r="V44" s="73">
        <v>581</v>
      </c>
      <c r="W44" s="73">
        <v>16</v>
      </c>
      <c r="X44" s="20">
        <f t="shared" si="25"/>
        <v>1899</v>
      </c>
      <c r="Y44" s="14" t="s">
        <v>45</v>
      </c>
      <c r="Z44" s="514"/>
    </row>
    <row r="45" spans="1:26" ht="20.25">
      <c r="A45" s="556"/>
      <c r="B45" s="145" t="s">
        <v>500</v>
      </c>
      <c r="C45" s="30">
        <v>49</v>
      </c>
      <c r="D45" s="30">
        <v>33</v>
      </c>
      <c r="E45" s="30">
        <v>0</v>
      </c>
      <c r="F45" s="20">
        <f t="shared" si="20"/>
        <v>82</v>
      </c>
      <c r="G45" s="30">
        <v>32393</v>
      </c>
      <c r="H45" s="30">
        <v>25789</v>
      </c>
      <c r="I45" s="20">
        <f t="shared" si="21"/>
        <v>58182</v>
      </c>
      <c r="J45" s="30">
        <v>948</v>
      </c>
      <c r="K45" s="30">
        <v>1713</v>
      </c>
      <c r="L45" s="20">
        <f t="shared" si="22"/>
        <v>2661</v>
      </c>
      <c r="M45" s="30">
        <v>63</v>
      </c>
      <c r="N45" s="30">
        <v>19</v>
      </c>
      <c r="O45" s="20">
        <f t="shared" si="23"/>
        <v>82</v>
      </c>
      <c r="P45" s="30">
        <v>33</v>
      </c>
      <c r="Q45" s="30">
        <v>11</v>
      </c>
      <c r="R45" s="30">
        <v>38</v>
      </c>
      <c r="S45" s="30">
        <v>0</v>
      </c>
      <c r="T45" s="30">
        <f t="shared" si="24"/>
        <v>82</v>
      </c>
      <c r="U45" s="73">
        <v>704</v>
      </c>
      <c r="V45" s="73">
        <v>566</v>
      </c>
      <c r="W45" s="73">
        <v>0</v>
      </c>
      <c r="X45" s="20">
        <f t="shared" si="25"/>
        <v>1270</v>
      </c>
      <c r="Y45" s="14" t="s">
        <v>46</v>
      </c>
      <c r="Z45" s="514"/>
    </row>
    <row r="46" spans="1:26" ht="20.25">
      <c r="A46" s="556"/>
      <c r="B46" s="145" t="s">
        <v>457</v>
      </c>
      <c r="C46" s="30">
        <v>46</v>
      </c>
      <c r="D46" s="30">
        <v>31</v>
      </c>
      <c r="E46" s="30">
        <v>19</v>
      </c>
      <c r="F46" s="20">
        <f t="shared" si="20"/>
        <v>96</v>
      </c>
      <c r="G46" s="30">
        <v>26423</v>
      </c>
      <c r="H46" s="30">
        <v>13517</v>
      </c>
      <c r="I46" s="20">
        <f t="shared" si="21"/>
        <v>39940</v>
      </c>
      <c r="J46" s="30">
        <v>822</v>
      </c>
      <c r="K46" s="30">
        <v>1905</v>
      </c>
      <c r="L46" s="20">
        <f t="shared" si="22"/>
        <v>2727</v>
      </c>
      <c r="M46" s="30">
        <v>53</v>
      </c>
      <c r="N46" s="30">
        <v>43</v>
      </c>
      <c r="O46" s="20">
        <f t="shared" si="23"/>
        <v>96</v>
      </c>
      <c r="P46" s="30">
        <v>57</v>
      </c>
      <c r="Q46" s="30">
        <v>3</v>
      </c>
      <c r="R46" s="30">
        <v>31</v>
      </c>
      <c r="S46" s="30">
        <v>5</v>
      </c>
      <c r="T46" s="30">
        <f t="shared" si="24"/>
        <v>96</v>
      </c>
      <c r="U46" s="73">
        <v>601</v>
      </c>
      <c r="V46" s="73">
        <v>340</v>
      </c>
      <c r="W46" s="73">
        <v>51</v>
      </c>
      <c r="X46" s="20">
        <f t="shared" si="25"/>
        <v>992</v>
      </c>
      <c r="Y46" s="14" t="s">
        <v>47</v>
      </c>
      <c r="Z46" s="514"/>
    </row>
    <row r="47" spans="1:26" ht="20.25">
      <c r="A47" s="556"/>
      <c r="B47" s="145" t="s">
        <v>458</v>
      </c>
      <c r="C47" s="30">
        <v>66</v>
      </c>
      <c r="D47" s="30">
        <v>46</v>
      </c>
      <c r="E47" s="30">
        <v>41</v>
      </c>
      <c r="F47" s="20">
        <f t="shared" si="20"/>
        <v>153</v>
      </c>
      <c r="G47" s="30">
        <v>43895</v>
      </c>
      <c r="H47" s="30">
        <v>27205</v>
      </c>
      <c r="I47" s="20">
        <f t="shared" si="21"/>
        <v>71100</v>
      </c>
      <c r="J47" s="30">
        <v>1031</v>
      </c>
      <c r="K47" s="30">
        <v>2578</v>
      </c>
      <c r="L47" s="20">
        <f t="shared" si="22"/>
        <v>3609</v>
      </c>
      <c r="M47" s="30">
        <v>73</v>
      </c>
      <c r="N47" s="30">
        <v>80</v>
      </c>
      <c r="O47" s="20">
        <f t="shared" si="23"/>
        <v>153</v>
      </c>
      <c r="P47" s="30">
        <v>53</v>
      </c>
      <c r="Q47" s="30">
        <v>12</v>
      </c>
      <c r="R47" s="30">
        <v>85</v>
      </c>
      <c r="S47" s="30">
        <v>3</v>
      </c>
      <c r="T47" s="30">
        <f t="shared" si="24"/>
        <v>153</v>
      </c>
      <c r="U47" s="73">
        <v>935</v>
      </c>
      <c r="V47" s="73">
        <v>638</v>
      </c>
      <c r="W47" s="73">
        <v>127</v>
      </c>
      <c r="X47" s="20">
        <f t="shared" si="25"/>
        <v>1700</v>
      </c>
      <c r="Y47" s="14" t="s">
        <v>48</v>
      </c>
      <c r="Z47" s="514"/>
    </row>
    <row r="48" spans="1:26" ht="20.25">
      <c r="A48" s="557"/>
      <c r="B48" s="145" t="s">
        <v>459</v>
      </c>
      <c r="C48" s="30">
        <v>41</v>
      </c>
      <c r="D48" s="30">
        <v>28</v>
      </c>
      <c r="E48" s="30">
        <v>9</v>
      </c>
      <c r="F48" s="20">
        <f t="shared" si="20"/>
        <v>78</v>
      </c>
      <c r="G48" s="30">
        <v>25387</v>
      </c>
      <c r="H48" s="30">
        <v>15745</v>
      </c>
      <c r="I48" s="20">
        <f t="shared" si="21"/>
        <v>41132</v>
      </c>
      <c r="J48" s="30">
        <v>713</v>
      </c>
      <c r="K48" s="30">
        <v>1611</v>
      </c>
      <c r="L48" s="20">
        <f t="shared" si="22"/>
        <v>2324</v>
      </c>
      <c r="M48" s="30">
        <v>44</v>
      </c>
      <c r="N48" s="30">
        <v>34</v>
      </c>
      <c r="O48" s="20">
        <f t="shared" si="23"/>
        <v>78</v>
      </c>
      <c r="P48" s="30">
        <v>23</v>
      </c>
      <c r="Q48" s="30">
        <v>5</v>
      </c>
      <c r="R48" s="30">
        <v>45</v>
      </c>
      <c r="S48" s="30">
        <v>5</v>
      </c>
      <c r="T48" s="30">
        <f t="shared" si="24"/>
        <v>78</v>
      </c>
      <c r="U48" s="73">
        <v>598</v>
      </c>
      <c r="V48" s="73">
        <v>415</v>
      </c>
      <c r="W48" s="73">
        <v>17</v>
      </c>
      <c r="X48" s="20">
        <f t="shared" si="25"/>
        <v>1030</v>
      </c>
      <c r="Y48" s="14" t="s">
        <v>49</v>
      </c>
      <c r="Z48" s="515"/>
    </row>
    <row r="49" spans="1:26" ht="20.25">
      <c r="A49" s="527" t="s">
        <v>483</v>
      </c>
      <c r="B49" s="527"/>
      <c r="C49" s="30">
        <v>97</v>
      </c>
      <c r="D49" s="30">
        <v>46</v>
      </c>
      <c r="E49" s="30">
        <v>29</v>
      </c>
      <c r="F49" s="20">
        <f t="shared" si="20"/>
        <v>172</v>
      </c>
      <c r="G49" s="30">
        <v>25986</v>
      </c>
      <c r="H49" s="30">
        <v>10394</v>
      </c>
      <c r="I49" s="20">
        <f t="shared" si="21"/>
        <v>36380</v>
      </c>
      <c r="J49" s="30">
        <v>2015</v>
      </c>
      <c r="K49" s="30">
        <v>791</v>
      </c>
      <c r="L49" s="20">
        <f t="shared" si="22"/>
        <v>2806</v>
      </c>
      <c r="M49" s="30">
        <v>72</v>
      </c>
      <c r="N49" s="30">
        <v>100</v>
      </c>
      <c r="O49" s="20">
        <f t="shared" si="23"/>
        <v>172</v>
      </c>
      <c r="P49" s="30">
        <v>59</v>
      </c>
      <c r="Q49" s="30">
        <v>34</v>
      </c>
      <c r="R49" s="30">
        <v>75</v>
      </c>
      <c r="S49" s="30">
        <v>4</v>
      </c>
      <c r="T49" s="30">
        <f t="shared" si="24"/>
        <v>172</v>
      </c>
      <c r="U49" s="73">
        <v>644</v>
      </c>
      <c r="V49" s="73">
        <v>252</v>
      </c>
      <c r="W49" s="73">
        <v>79</v>
      </c>
      <c r="X49" s="20">
        <f t="shared" si="25"/>
        <v>975</v>
      </c>
      <c r="Y49" s="509" t="s">
        <v>682</v>
      </c>
      <c r="Z49" s="509"/>
    </row>
    <row r="50" spans="1:26" ht="20.25">
      <c r="A50" s="527" t="s">
        <v>22</v>
      </c>
      <c r="B50" s="527"/>
      <c r="C50" s="30">
        <v>67</v>
      </c>
      <c r="D50" s="30">
        <v>46</v>
      </c>
      <c r="E50" s="30">
        <v>60</v>
      </c>
      <c r="F50" s="20">
        <f t="shared" si="20"/>
        <v>173</v>
      </c>
      <c r="G50" s="30">
        <v>46751</v>
      </c>
      <c r="H50" s="30">
        <v>29047</v>
      </c>
      <c r="I50" s="20">
        <f t="shared" si="21"/>
        <v>75798</v>
      </c>
      <c r="J50" s="30">
        <v>2028</v>
      </c>
      <c r="K50" s="30">
        <v>2387</v>
      </c>
      <c r="L50" s="20">
        <f t="shared" si="22"/>
        <v>4415</v>
      </c>
      <c r="M50" s="30">
        <v>40</v>
      </c>
      <c r="N50" s="30">
        <v>133</v>
      </c>
      <c r="O50" s="20">
        <f t="shared" si="23"/>
        <v>173</v>
      </c>
      <c r="P50" s="30">
        <v>17</v>
      </c>
      <c r="Q50" s="30">
        <v>1</v>
      </c>
      <c r="R50" s="30">
        <v>148</v>
      </c>
      <c r="S50" s="30">
        <v>7</v>
      </c>
      <c r="T50" s="30">
        <f t="shared" si="24"/>
        <v>173</v>
      </c>
      <c r="U50" s="73">
        <v>878</v>
      </c>
      <c r="V50" s="73">
        <v>598</v>
      </c>
      <c r="W50" s="73">
        <v>214</v>
      </c>
      <c r="X50" s="20">
        <f t="shared" si="25"/>
        <v>1690</v>
      </c>
      <c r="Y50" s="509" t="s">
        <v>50</v>
      </c>
      <c r="Z50" s="509"/>
    </row>
    <row r="51" spans="1:26" ht="20.25">
      <c r="A51" s="527" t="s">
        <v>23</v>
      </c>
      <c r="B51" s="527"/>
      <c r="C51" s="30">
        <v>66</v>
      </c>
      <c r="D51" s="30">
        <v>35</v>
      </c>
      <c r="E51" s="30">
        <v>14</v>
      </c>
      <c r="F51" s="20">
        <f t="shared" si="20"/>
        <v>115</v>
      </c>
      <c r="G51" s="30">
        <v>33477</v>
      </c>
      <c r="H51" s="30">
        <v>16429</v>
      </c>
      <c r="I51" s="20">
        <f t="shared" si="21"/>
        <v>49906</v>
      </c>
      <c r="J51" s="30">
        <v>1649</v>
      </c>
      <c r="K51" s="30">
        <v>1307</v>
      </c>
      <c r="L51" s="20">
        <f t="shared" si="22"/>
        <v>2956</v>
      </c>
      <c r="M51" s="30">
        <v>53</v>
      </c>
      <c r="N51" s="30">
        <v>62</v>
      </c>
      <c r="O51" s="20">
        <f t="shared" si="23"/>
        <v>115</v>
      </c>
      <c r="P51" s="30">
        <v>15</v>
      </c>
      <c r="Q51" s="30">
        <v>1</v>
      </c>
      <c r="R51" s="30">
        <v>91</v>
      </c>
      <c r="S51" s="30">
        <v>8</v>
      </c>
      <c r="T51" s="30">
        <f t="shared" si="24"/>
        <v>115</v>
      </c>
      <c r="U51" s="73">
        <v>815</v>
      </c>
      <c r="V51" s="73">
        <v>386</v>
      </c>
      <c r="W51" s="73">
        <v>21</v>
      </c>
      <c r="X51" s="20">
        <f t="shared" si="25"/>
        <v>1222</v>
      </c>
      <c r="Y51" s="509" t="s">
        <v>24</v>
      </c>
      <c r="Z51" s="509"/>
    </row>
    <row r="52" spans="1:26" ht="20.25">
      <c r="A52" s="527" t="s">
        <v>25</v>
      </c>
      <c r="B52" s="527"/>
      <c r="C52" s="30">
        <v>76</v>
      </c>
      <c r="D52" s="30">
        <v>54</v>
      </c>
      <c r="E52" s="30">
        <v>20</v>
      </c>
      <c r="F52" s="20">
        <f t="shared" si="20"/>
        <v>150</v>
      </c>
      <c r="G52" s="30">
        <v>35724</v>
      </c>
      <c r="H52" s="30">
        <v>27399</v>
      </c>
      <c r="I52" s="20">
        <f t="shared" si="21"/>
        <v>63123</v>
      </c>
      <c r="J52" s="30">
        <v>1380</v>
      </c>
      <c r="K52" s="30">
        <v>2531</v>
      </c>
      <c r="L52" s="20">
        <f t="shared" si="22"/>
        <v>3911</v>
      </c>
      <c r="M52" s="30">
        <v>83</v>
      </c>
      <c r="N52" s="30">
        <v>67</v>
      </c>
      <c r="O52" s="20">
        <f t="shared" si="23"/>
        <v>150</v>
      </c>
      <c r="P52" s="30">
        <v>81</v>
      </c>
      <c r="Q52" s="30">
        <v>61</v>
      </c>
      <c r="R52" s="30">
        <v>2</v>
      </c>
      <c r="S52" s="30">
        <v>6</v>
      </c>
      <c r="T52" s="30">
        <f t="shared" si="24"/>
        <v>150</v>
      </c>
      <c r="U52" s="73">
        <v>942</v>
      </c>
      <c r="V52" s="73">
        <v>704</v>
      </c>
      <c r="W52" s="73">
        <v>24</v>
      </c>
      <c r="X52" s="20">
        <f t="shared" si="25"/>
        <v>1670</v>
      </c>
      <c r="Y52" s="509" t="s">
        <v>51</v>
      </c>
      <c r="Z52" s="509"/>
    </row>
    <row r="53" spans="1:26" ht="20.25">
      <c r="A53" s="527" t="s">
        <v>65</v>
      </c>
      <c r="B53" s="527"/>
      <c r="C53" s="30">
        <v>65</v>
      </c>
      <c r="D53" s="30">
        <v>63</v>
      </c>
      <c r="E53" s="30">
        <v>34</v>
      </c>
      <c r="F53" s="20">
        <f t="shared" si="20"/>
        <v>162</v>
      </c>
      <c r="G53" s="30">
        <v>35600</v>
      </c>
      <c r="H53" s="30">
        <v>27848</v>
      </c>
      <c r="I53" s="20">
        <f t="shared" si="21"/>
        <v>63448</v>
      </c>
      <c r="J53" s="30">
        <v>1582</v>
      </c>
      <c r="K53" s="30">
        <v>2331</v>
      </c>
      <c r="L53" s="20">
        <f t="shared" si="22"/>
        <v>3913</v>
      </c>
      <c r="M53" s="30">
        <v>62</v>
      </c>
      <c r="N53" s="30">
        <v>100</v>
      </c>
      <c r="O53" s="20">
        <f t="shared" si="23"/>
        <v>162</v>
      </c>
      <c r="P53" s="30">
        <v>27</v>
      </c>
      <c r="Q53" s="30">
        <v>9</v>
      </c>
      <c r="R53" s="30">
        <v>119</v>
      </c>
      <c r="S53" s="30">
        <v>7</v>
      </c>
      <c r="T53" s="30">
        <f t="shared" si="24"/>
        <v>162</v>
      </c>
      <c r="U53" s="73">
        <v>772</v>
      </c>
      <c r="V53" s="73">
        <v>652</v>
      </c>
      <c r="W53" s="73">
        <v>76</v>
      </c>
      <c r="X53" s="20">
        <f t="shared" si="25"/>
        <v>1500</v>
      </c>
      <c r="Y53" s="509" t="s">
        <v>52</v>
      </c>
      <c r="Z53" s="509"/>
    </row>
    <row r="54" spans="1:26" ht="20.25">
      <c r="A54" s="527" t="s">
        <v>27</v>
      </c>
      <c r="B54" s="527"/>
      <c r="C54" s="30">
        <v>35</v>
      </c>
      <c r="D54" s="30">
        <v>13</v>
      </c>
      <c r="E54" s="30">
        <v>20</v>
      </c>
      <c r="F54" s="20">
        <f t="shared" si="20"/>
        <v>68</v>
      </c>
      <c r="G54" s="30">
        <v>20442</v>
      </c>
      <c r="H54" s="30">
        <v>7876</v>
      </c>
      <c r="I54" s="20">
        <f t="shared" si="21"/>
        <v>28318</v>
      </c>
      <c r="J54" s="30">
        <v>601</v>
      </c>
      <c r="K54" s="30">
        <v>520</v>
      </c>
      <c r="L54" s="20">
        <f t="shared" si="22"/>
        <v>1121</v>
      </c>
      <c r="M54" s="30">
        <v>45</v>
      </c>
      <c r="N54" s="30">
        <v>23</v>
      </c>
      <c r="O54" s="20">
        <f t="shared" si="23"/>
        <v>68</v>
      </c>
      <c r="P54" s="30">
        <v>38</v>
      </c>
      <c r="Q54" s="30">
        <v>6</v>
      </c>
      <c r="R54" s="30">
        <v>23</v>
      </c>
      <c r="S54" s="30">
        <v>1</v>
      </c>
      <c r="T54" s="30">
        <f t="shared" si="24"/>
        <v>68</v>
      </c>
      <c r="U54" s="73">
        <v>423</v>
      </c>
      <c r="V54" s="73">
        <v>154</v>
      </c>
      <c r="W54" s="73">
        <v>49</v>
      </c>
      <c r="X54" s="20">
        <f t="shared" si="25"/>
        <v>626</v>
      </c>
      <c r="Y54" s="509" t="s">
        <v>28</v>
      </c>
      <c r="Z54" s="509"/>
    </row>
    <row r="55" spans="1:26" ht="20.25">
      <c r="A55" s="527" t="s">
        <v>29</v>
      </c>
      <c r="B55" s="527"/>
      <c r="C55" s="30">
        <v>76</v>
      </c>
      <c r="D55" s="30">
        <v>45</v>
      </c>
      <c r="E55" s="30">
        <v>37</v>
      </c>
      <c r="F55" s="20">
        <f t="shared" si="20"/>
        <v>158</v>
      </c>
      <c r="G55" s="30">
        <v>35171</v>
      </c>
      <c r="H55" s="30">
        <v>20752</v>
      </c>
      <c r="I55" s="20">
        <f t="shared" si="21"/>
        <v>55923</v>
      </c>
      <c r="J55" s="30">
        <v>1244</v>
      </c>
      <c r="K55" s="30">
        <v>1846</v>
      </c>
      <c r="L55" s="20">
        <f t="shared" si="22"/>
        <v>3090</v>
      </c>
      <c r="M55" s="30">
        <v>91</v>
      </c>
      <c r="N55" s="30">
        <v>67</v>
      </c>
      <c r="O55" s="20">
        <f t="shared" si="23"/>
        <v>158</v>
      </c>
      <c r="P55" s="30">
        <v>70</v>
      </c>
      <c r="Q55" s="30">
        <v>7</v>
      </c>
      <c r="R55" s="30">
        <v>71</v>
      </c>
      <c r="S55" s="30">
        <v>10</v>
      </c>
      <c r="T55" s="30">
        <f t="shared" si="24"/>
        <v>158</v>
      </c>
      <c r="U55" s="73">
        <v>832</v>
      </c>
      <c r="V55" s="73">
        <v>473</v>
      </c>
      <c r="W55" s="73">
        <v>124</v>
      </c>
      <c r="X55" s="20">
        <f t="shared" si="25"/>
        <v>1429</v>
      </c>
      <c r="Y55" s="509" t="s">
        <v>30</v>
      </c>
      <c r="Z55" s="509"/>
    </row>
    <row r="56" spans="1:26" ht="20.25">
      <c r="A56" s="527" t="s">
        <v>31</v>
      </c>
      <c r="B56" s="527"/>
      <c r="C56" s="30">
        <v>120</v>
      </c>
      <c r="D56" s="30">
        <v>64</v>
      </c>
      <c r="E56" s="30">
        <v>95</v>
      </c>
      <c r="F56" s="20">
        <f t="shared" si="20"/>
        <v>279</v>
      </c>
      <c r="G56" s="30">
        <v>56006</v>
      </c>
      <c r="H56" s="30">
        <v>31971</v>
      </c>
      <c r="I56" s="20">
        <f t="shared" si="21"/>
        <v>87977</v>
      </c>
      <c r="J56" s="30">
        <v>2469</v>
      </c>
      <c r="K56" s="30">
        <v>2224</v>
      </c>
      <c r="L56" s="20">
        <f t="shared" si="22"/>
        <v>4693</v>
      </c>
      <c r="M56" s="30">
        <v>47</v>
      </c>
      <c r="N56" s="30">
        <v>232</v>
      </c>
      <c r="O56" s="20">
        <f t="shared" si="23"/>
        <v>279</v>
      </c>
      <c r="P56" s="30">
        <v>23</v>
      </c>
      <c r="Q56" s="30">
        <v>17</v>
      </c>
      <c r="R56" s="30">
        <v>224</v>
      </c>
      <c r="S56" s="30">
        <v>15</v>
      </c>
      <c r="T56" s="30">
        <f t="shared" si="24"/>
        <v>279</v>
      </c>
      <c r="U56" s="73">
        <v>1163</v>
      </c>
      <c r="V56" s="73">
        <v>707</v>
      </c>
      <c r="W56" s="73">
        <v>281</v>
      </c>
      <c r="X56" s="20">
        <f t="shared" si="25"/>
        <v>2151</v>
      </c>
      <c r="Y56" s="509" t="s">
        <v>32</v>
      </c>
      <c r="Z56" s="509"/>
    </row>
    <row r="57" spans="1:26" ht="20.25">
      <c r="A57" s="527" t="s">
        <v>33</v>
      </c>
      <c r="B57" s="527"/>
      <c r="C57" s="30">
        <v>39</v>
      </c>
      <c r="D57" s="30">
        <v>16</v>
      </c>
      <c r="E57" s="30">
        <v>14</v>
      </c>
      <c r="F57" s="20">
        <f t="shared" si="20"/>
        <v>69</v>
      </c>
      <c r="G57" s="30">
        <v>22651</v>
      </c>
      <c r="H57" s="30">
        <v>9674</v>
      </c>
      <c r="I57" s="20">
        <f t="shared" si="21"/>
        <v>32325</v>
      </c>
      <c r="J57" s="30">
        <v>1116</v>
      </c>
      <c r="K57" s="30">
        <v>322</v>
      </c>
      <c r="L57" s="20">
        <f t="shared" si="22"/>
        <v>1438</v>
      </c>
      <c r="M57" s="30">
        <v>33</v>
      </c>
      <c r="N57" s="30">
        <v>36</v>
      </c>
      <c r="O57" s="20">
        <f t="shared" si="23"/>
        <v>69</v>
      </c>
      <c r="P57" s="30">
        <v>22</v>
      </c>
      <c r="Q57" s="30">
        <v>7</v>
      </c>
      <c r="R57" s="30">
        <v>32</v>
      </c>
      <c r="S57" s="30">
        <v>8</v>
      </c>
      <c r="T57" s="30">
        <f t="shared" si="24"/>
        <v>69</v>
      </c>
      <c r="U57" s="73">
        <v>463</v>
      </c>
      <c r="V57" s="73">
        <v>198</v>
      </c>
      <c r="W57" s="73">
        <v>65</v>
      </c>
      <c r="X57" s="20">
        <f t="shared" si="25"/>
        <v>726</v>
      </c>
      <c r="Y57" s="509" t="s">
        <v>34</v>
      </c>
      <c r="Z57" s="509"/>
    </row>
    <row r="58" spans="1:26" ht="20.25">
      <c r="A58" s="593" t="s">
        <v>35</v>
      </c>
      <c r="B58" s="593"/>
      <c r="C58" s="30">
        <v>168</v>
      </c>
      <c r="D58" s="30">
        <v>115</v>
      </c>
      <c r="E58" s="30">
        <v>27</v>
      </c>
      <c r="F58" s="20">
        <f t="shared" si="20"/>
        <v>310</v>
      </c>
      <c r="G58" s="30">
        <v>77394</v>
      </c>
      <c r="H58" s="30">
        <v>51064</v>
      </c>
      <c r="I58" s="20">
        <f t="shared" si="21"/>
        <v>128458</v>
      </c>
      <c r="J58" s="30">
        <v>2792</v>
      </c>
      <c r="K58" s="30">
        <v>5065</v>
      </c>
      <c r="L58" s="20">
        <f t="shared" si="22"/>
        <v>7857</v>
      </c>
      <c r="M58" s="30">
        <v>118</v>
      </c>
      <c r="N58" s="30">
        <v>192</v>
      </c>
      <c r="O58" s="20">
        <f t="shared" si="23"/>
        <v>310</v>
      </c>
      <c r="P58" s="30">
        <v>72</v>
      </c>
      <c r="Q58" s="30">
        <v>33</v>
      </c>
      <c r="R58" s="30">
        <v>187</v>
      </c>
      <c r="S58" s="30">
        <v>18</v>
      </c>
      <c r="T58" s="30">
        <f t="shared" si="24"/>
        <v>310</v>
      </c>
      <c r="U58" s="73">
        <v>1729</v>
      </c>
      <c r="V58" s="73">
        <v>1216</v>
      </c>
      <c r="W58" s="73">
        <v>79</v>
      </c>
      <c r="X58" s="20">
        <f t="shared" si="25"/>
        <v>3024</v>
      </c>
      <c r="Y58" s="516" t="s">
        <v>53</v>
      </c>
      <c r="Z58" s="516"/>
    </row>
    <row r="59" spans="1:26" ht="20.25">
      <c r="A59" s="558" t="s">
        <v>8</v>
      </c>
      <c r="B59" s="558"/>
      <c r="C59" s="24">
        <f>SUM(C40:C58)</f>
        <v>1407</v>
      </c>
      <c r="D59" s="24">
        <f t="shared" ref="D59:X59" si="26">SUM(D40:D58)</f>
        <v>835</v>
      </c>
      <c r="E59" s="24">
        <f t="shared" si="26"/>
        <v>591</v>
      </c>
      <c r="F59" s="24">
        <f t="shared" si="26"/>
        <v>2833</v>
      </c>
      <c r="G59" s="24">
        <f t="shared" si="26"/>
        <v>703542</v>
      </c>
      <c r="H59" s="24">
        <f t="shared" si="26"/>
        <v>410602</v>
      </c>
      <c r="I59" s="24">
        <f t="shared" si="26"/>
        <v>1114144</v>
      </c>
      <c r="J59" s="24">
        <f t="shared" si="26"/>
        <v>26173</v>
      </c>
      <c r="K59" s="24">
        <f t="shared" si="26"/>
        <v>36405</v>
      </c>
      <c r="L59" s="24">
        <f t="shared" si="26"/>
        <v>62578</v>
      </c>
      <c r="M59" s="24">
        <f t="shared" si="26"/>
        <v>1201</v>
      </c>
      <c r="N59" s="24">
        <f t="shared" si="26"/>
        <v>1632</v>
      </c>
      <c r="O59" s="24">
        <f t="shared" si="26"/>
        <v>2833</v>
      </c>
      <c r="P59" s="24">
        <f t="shared" si="26"/>
        <v>803</v>
      </c>
      <c r="Q59" s="24">
        <f t="shared" si="26"/>
        <v>267</v>
      </c>
      <c r="R59" s="24">
        <f t="shared" si="26"/>
        <v>1634</v>
      </c>
      <c r="S59" s="24">
        <f t="shared" si="26"/>
        <v>129</v>
      </c>
      <c r="T59" s="24">
        <f t="shared" si="26"/>
        <v>2833</v>
      </c>
      <c r="U59" s="24">
        <f t="shared" si="26"/>
        <v>15792</v>
      </c>
      <c r="V59" s="24">
        <f t="shared" si="26"/>
        <v>9605</v>
      </c>
      <c r="W59" s="24">
        <f t="shared" si="26"/>
        <v>1746</v>
      </c>
      <c r="X59" s="24">
        <f t="shared" si="26"/>
        <v>27143</v>
      </c>
      <c r="Y59" s="518" t="s">
        <v>456</v>
      </c>
      <c r="Z59" s="518"/>
    </row>
    <row r="60" spans="1:26" ht="20.25">
      <c r="A60" s="37"/>
      <c r="B60" s="3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76"/>
      <c r="V60" s="76"/>
      <c r="W60" s="76"/>
      <c r="X60" s="76"/>
    </row>
    <row r="61" spans="1:26" ht="324">
      <c r="A61" s="495" t="s">
        <v>589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</row>
    <row r="62" spans="1:26" ht="409.5">
      <c r="A62" s="574" t="s">
        <v>586</v>
      </c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</row>
    <row r="63" spans="1:26" ht="20.25">
      <c r="A63" s="590" t="s">
        <v>219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497" t="s">
        <v>552</v>
      </c>
      <c r="Z63" s="497"/>
    </row>
    <row r="64" spans="1:26" ht="20.25">
      <c r="A64" s="498" t="s">
        <v>0</v>
      </c>
      <c r="B64" s="498"/>
      <c r="C64" s="563" t="s">
        <v>220</v>
      </c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 t="s">
        <v>683</v>
      </c>
      <c r="Z64" s="563"/>
    </row>
    <row r="65" spans="1:26" ht="31.5">
      <c r="A65" s="499"/>
      <c r="B65" s="499"/>
      <c r="C65" s="564" t="s">
        <v>221</v>
      </c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</row>
    <row r="66" spans="1:26" ht="31.5">
      <c r="A66" s="499"/>
      <c r="B66" s="499"/>
      <c r="C66" s="564" t="s">
        <v>54</v>
      </c>
      <c r="D66" s="564"/>
      <c r="E66" s="564"/>
      <c r="F66" s="564"/>
      <c r="G66" s="564" t="s">
        <v>194</v>
      </c>
      <c r="H66" s="564"/>
      <c r="I66" s="564"/>
      <c r="J66" s="564" t="s">
        <v>195</v>
      </c>
      <c r="K66" s="564"/>
      <c r="L66" s="564"/>
      <c r="M66" s="564" t="s">
        <v>196</v>
      </c>
      <c r="N66" s="564"/>
      <c r="O66" s="564"/>
      <c r="P66" s="564" t="s">
        <v>197</v>
      </c>
      <c r="Q66" s="564"/>
      <c r="R66" s="564"/>
      <c r="S66" s="564"/>
      <c r="T66" s="564"/>
      <c r="U66" s="564" t="s">
        <v>198</v>
      </c>
      <c r="V66" s="564"/>
      <c r="W66" s="564"/>
      <c r="X66" s="564"/>
      <c r="Y66" s="564"/>
      <c r="Z66" s="564"/>
    </row>
    <row r="67" spans="1:26" ht="63">
      <c r="A67" s="499"/>
      <c r="B67" s="499"/>
      <c r="C67" s="564" t="s">
        <v>56</v>
      </c>
      <c r="D67" s="564"/>
      <c r="E67" s="564"/>
      <c r="F67" s="564"/>
      <c r="G67" s="564" t="s">
        <v>199</v>
      </c>
      <c r="H67" s="564"/>
      <c r="I67" s="564"/>
      <c r="J67" s="564" t="s">
        <v>200</v>
      </c>
      <c r="K67" s="564"/>
      <c r="L67" s="564"/>
      <c r="M67" s="564" t="s">
        <v>201</v>
      </c>
      <c r="N67" s="564"/>
      <c r="O67" s="564"/>
      <c r="P67" s="564" t="s">
        <v>202</v>
      </c>
      <c r="Q67" s="564"/>
      <c r="R67" s="564"/>
      <c r="S67" s="564"/>
      <c r="T67" s="564"/>
      <c r="U67" s="564"/>
      <c r="V67" s="564" t="s">
        <v>203</v>
      </c>
      <c r="W67" s="564"/>
      <c r="X67" s="564"/>
      <c r="Y67" s="564"/>
      <c r="Z67" s="564"/>
    </row>
    <row r="68" spans="1:26" ht="20.25">
      <c r="A68" s="499"/>
      <c r="B68" s="499"/>
      <c r="C68" s="329" t="s">
        <v>5</v>
      </c>
      <c r="D68" s="329" t="s">
        <v>43</v>
      </c>
      <c r="E68" s="329" t="s">
        <v>7</v>
      </c>
      <c r="F68" s="329" t="s">
        <v>94</v>
      </c>
      <c r="G68" s="329" t="s">
        <v>5</v>
      </c>
      <c r="H68" s="329" t="s">
        <v>43</v>
      </c>
      <c r="I68" s="329" t="s">
        <v>94</v>
      </c>
      <c r="J68" s="329" t="s">
        <v>5</v>
      </c>
      <c r="K68" s="329" t="s">
        <v>6</v>
      </c>
      <c r="L68" s="329" t="s">
        <v>94</v>
      </c>
      <c r="M68" s="329" t="s">
        <v>204</v>
      </c>
      <c r="N68" s="329" t="s">
        <v>205</v>
      </c>
      <c r="O68" s="329" t="s">
        <v>94</v>
      </c>
      <c r="P68" s="329" t="s">
        <v>206</v>
      </c>
      <c r="Q68" s="329" t="s">
        <v>207</v>
      </c>
      <c r="R68" s="329" t="s">
        <v>208</v>
      </c>
      <c r="S68" s="329" t="s">
        <v>209</v>
      </c>
      <c r="T68" s="329" t="s">
        <v>8</v>
      </c>
      <c r="U68" s="329" t="s">
        <v>5</v>
      </c>
      <c r="V68" s="329" t="s">
        <v>43</v>
      </c>
      <c r="W68" s="329" t="s">
        <v>7</v>
      </c>
      <c r="X68" s="329" t="s">
        <v>94</v>
      </c>
      <c r="Y68" s="564"/>
      <c r="Z68" s="564"/>
    </row>
    <row r="69" spans="1:26" ht="78.75">
      <c r="A69" s="500"/>
      <c r="B69" s="500"/>
      <c r="C69" s="317" t="s">
        <v>9</v>
      </c>
      <c r="D69" s="317" t="s">
        <v>10</v>
      </c>
      <c r="E69" s="317" t="s">
        <v>11</v>
      </c>
      <c r="F69" s="317" t="s">
        <v>12</v>
      </c>
      <c r="G69" s="317" t="s">
        <v>9</v>
      </c>
      <c r="H69" s="317" t="s">
        <v>10</v>
      </c>
      <c r="I69" s="317" t="s">
        <v>12</v>
      </c>
      <c r="J69" s="317" t="s">
        <v>9</v>
      </c>
      <c r="K69" s="317" t="s">
        <v>10</v>
      </c>
      <c r="L69" s="317" t="s">
        <v>12</v>
      </c>
      <c r="M69" s="317" t="s">
        <v>210</v>
      </c>
      <c r="N69" s="317" t="s">
        <v>211</v>
      </c>
      <c r="O69" s="317" t="s">
        <v>12</v>
      </c>
      <c r="P69" s="317" t="s">
        <v>212</v>
      </c>
      <c r="Q69" s="317" t="s">
        <v>213</v>
      </c>
      <c r="R69" s="317" t="s">
        <v>214</v>
      </c>
      <c r="S69" s="317" t="s">
        <v>215</v>
      </c>
      <c r="T69" s="317" t="s">
        <v>12</v>
      </c>
      <c r="U69" s="317" t="s">
        <v>9</v>
      </c>
      <c r="V69" s="317" t="s">
        <v>10</v>
      </c>
      <c r="W69" s="317" t="s">
        <v>11</v>
      </c>
      <c r="X69" s="317" t="s">
        <v>12</v>
      </c>
      <c r="Y69" s="565"/>
      <c r="Z69" s="565"/>
    </row>
    <row r="70" spans="1:26" ht="20.25">
      <c r="A70" s="526" t="s">
        <v>14</v>
      </c>
      <c r="B70" s="526"/>
      <c r="C70" s="30">
        <v>40</v>
      </c>
      <c r="D70" s="30">
        <v>15</v>
      </c>
      <c r="E70" s="30">
        <v>4</v>
      </c>
      <c r="F70" s="20">
        <f>SUM(C70:E70)</f>
        <v>59</v>
      </c>
      <c r="G70" s="30">
        <v>18128</v>
      </c>
      <c r="H70" s="30">
        <v>16179</v>
      </c>
      <c r="I70" s="20">
        <f>SUM(G70:H70)</f>
        <v>34307</v>
      </c>
      <c r="J70" s="30">
        <v>950</v>
      </c>
      <c r="K70" s="30">
        <v>820</v>
      </c>
      <c r="L70" s="20">
        <f>SUM(J70:K70)</f>
        <v>1770</v>
      </c>
      <c r="M70" s="30">
        <v>44</v>
      </c>
      <c r="N70" s="30">
        <v>15</v>
      </c>
      <c r="O70" s="20">
        <f>SUM(M70:N70)</f>
        <v>59</v>
      </c>
      <c r="P70" s="30">
        <v>24</v>
      </c>
      <c r="Q70" s="30">
        <v>4</v>
      </c>
      <c r="R70" s="30">
        <v>29</v>
      </c>
      <c r="S70" s="30">
        <v>2</v>
      </c>
      <c r="T70" s="30">
        <f>SUM(P70:S70)</f>
        <v>59</v>
      </c>
      <c r="U70" s="73">
        <v>423</v>
      </c>
      <c r="V70" s="73">
        <v>250</v>
      </c>
      <c r="W70" s="73">
        <v>26</v>
      </c>
      <c r="X70" s="20">
        <f>SUM(U70:W70)</f>
        <v>699</v>
      </c>
      <c r="Y70" s="507" t="s">
        <v>15</v>
      </c>
      <c r="Z70" s="507"/>
    </row>
    <row r="71" spans="1:26" ht="20.25">
      <c r="A71" s="527" t="s">
        <v>16</v>
      </c>
      <c r="B71" s="527"/>
      <c r="C71" s="30">
        <v>31</v>
      </c>
      <c r="D71" s="30">
        <v>13</v>
      </c>
      <c r="E71" s="30">
        <v>2</v>
      </c>
      <c r="F71" s="20">
        <f t="shared" ref="F71:F88" si="27">SUM(C71:E71)</f>
        <v>46</v>
      </c>
      <c r="G71" s="30">
        <v>13726</v>
      </c>
      <c r="H71" s="30">
        <v>6267</v>
      </c>
      <c r="I71" s="20">
        <f t="shared" ref="I71:I88" si="28">SUM(G71:H71)</f>
        <v>19993</v>
      </c>
      <c r="J71" s="30">
        <v>493</v>
      </c>
      <c r="K71" s="30">
        <v>253</v>
      </c>
      <c r="L71" s="20">
        <f t="shared" ref="L71:L88" si="29">SUM(J71:K71)</f>
        <v>746</v>
      </c>
      <c r="M71" s="30">
        <v>38</v>
      </c>
      <c r="N71" s="30">
        <v>8</v>
      </c>
      <c r="O71" s="20">
        <f t="shared" ref="O71:O88" si="30">SUM(M71:N71)</f>
        <v>46</v>
      </c>
      <c r="P71" s="30">
        <v>16</v>
      </c>
      <c r="Q71" s="30">
        <v>0</v>
      </c>
      <c r="R71" s="30">
        <v>29</v>
      </c>
      <c r="S71" s="30">
        <v>1</v>
      </c>
      <c r="T71" s="30">
        <f t="shared" ref="T71:T88" si="31">SUM(P71:S71)</f>
        <v>46</v>
      </c>
      <c r="U71" s="73">
        <v>373</v>
      </c>
      <c r="V71" s="73">
        <v>205</v>
      </c>
      <c r="W71" s="73">
        <v>6</v>
      </c>
      <c r="X71" s="20">
        <f t="shared" ref="X71:X88" si="32">SUM(U71:W71)</f>
        <v>584</v>
      </c>
      <c r="Y71" s="509" t="s">
        <v>17</v>
      </c>
      <c r="Z71" s="509"/>
    </row>
    <row r="72" spans="1:26" ht="20.25">
      <c r="A72" s="527" t="s">
        <v>18</v>
      </c>
      <c r="B72" s="527"/>
      <c r="C72" s="30">
        <v>45</v>
      </c>
      <c r="D72" s="30">
        <v>29</v>
      </c>
      <c r="E72" s="30">
        <v>4</v>
      </c>
      <c r="F72" s="20">
        <f t="shared" si="27"/>
        <v>78</v>
      </c>
      <c r="G72" s="30">
        <v>17399</v>
      </c>
      <c r="H72" s="30">
        <v>12551</v>
      </c>
      <c r="I72" s="20">
        <f t="shared" si="28"/>
        <v>29950</v>
      </c>
      <c r="J72" s="30">
        <v>1066</v>
      </c>
      <c r="K72" s="30">
        <v>923</v>
      </c>
      <c r="L72" s="20">
        <f t="shared" si="29"/>
        <v>1989</v>
      </c>
      <c r="M72" s="30">
        <v>43</v>
      </c>
      <c r="N72" s="30">
        <v>35</v>
      </c>
      <c r="O72" s="20">
        <f t="shared" si="30"/>
        <v>78</v>
      </c>
      <c r="P72" s="30">
        <v>22</v>
      </c>
      <c r="Q72" s="30">
        <v>0</v>
      </c>
      <c r="R72" s="30">
        <v>52</v>
      </c>
      <c r="S72" s="30">
        <v>4</v>
      </c>
      <c r="T72" s="30">
        <f t="shared" si="31"/>
        <v>78</v>
      </c>
      <c r="U72" s="73">
        <v>472</v>
      </c>
      <c r="V72" s="73">
        <v>302</v>
      </c>
      <c r="W72" s="73">
        <v>20</v>
      </c>
      <c r="X72" s="20">
        <f t="shared" si="32"/>
        <v>794</v>
      </c>
      <c r="Y72" s="509" t="s">
        <v>19</v>
      </c>
      <c r="Z72" s="509"/>
    </row>
    <row r="73" spans="1:26" ht="59.25">
      <c r="A73" s="555" t="s">
        <v>20</v>
      </c>
      <c r="B73" s="145" t="s">
        <v>498</v>
      </c>
      <c r="C73" s="30">
        <v>27</v>
      </c>
      <c r="D73" s="30">
        <v>25</v>
      </c>
      <c r="E73" s="30">
        <v>0</v>
      </c>
      <c r="F73" s="20">
        <f t="shared" si="27"/>
        <v>52</v>
      </c>
      <c r="G73" s="30">
        <v>15510</v>
      </c>
      <c r="H73" s="30">
        <v>14498</v>
      </c>
      <c r="I73" s="20">
        <f t="shared" si="28"/>
        <v>30008</v>
      </c>
      <c r="J73" s="30">
        <v>789</v>
      </c>
      <c r="K73" s="30">
        <v>1158</v>
      </c>
      <c r="L73" s="20">
        <f t="shared" si="29"/>
        <v>1947</v>
      </c>
      <c r="M73" s="30">
        <v>43</v>
      </c>
      <c r="N73" s="30">
        <v>9</v>
      </c>
      <c r="O73" s="20">
        <f t="shared" si="30"/>
        <v>52</v>
      </c>
      <c r="P73" s="30">
        <v>23</v>
      </c>
      <c r="Q73" s="30">
        <v>0</v>
      </c>
      <c r="R73" s="30">
        <v>29</v>
      </c>
      <c r="S73" s="30">
        <v>0</v>
      </c>
      <c r="T73" s="30">
        <f t="shared" si="31"/>
        <v>52</v>
      </c>
      <c r="U73" s="73">
        <v>377</v>
      </c>
      <c r="V73" s="73">
        <v>380</v>
      </c>
      <c r="W73" s="73">
        <v>0</v>
      </c>
      <c r="X73" s="20">
        <f t="shared" si="32"/>
        <v>757</v>
      </c>
      <c r="Y73" s="14" t="s">
        <v>44</v>
      </c>
      <c r="Z73" s="513" t="s">
        <v>455</v>
      </c>
    </row>
    <row r="74" spans="1:26" ht="20.25">
      <c r="A74" s="556"/>
      <c r="B74" s="145" t="s">
        <v>499</v>
      </c>
      <c r="C74" s="30">
        <v>38</v>
      </c>
      <c r="D74" s="30">
        <v>18</v>
      </c>
      <c r="E74" s="30">
        <v>0</v>
      </c>
      <c r="F74" s="20">
        <f t="shared" si="27"/>
        <v>56</v>
      </c>
      <c r="G74" s="30">
        <v>24397</v>
      </c>
      <c r="H74" s="30">
        <v>12148</v>
      </c>
      <c r="I74" s="20">
        <f t="shared" si="28"/>
        <v>36545</v>
      </c>
      <c r="J74" s="30">
        <v>803</v>
      </c>
      <c r="K74" s="30">
        <v>672</v>
      </c>
      <c r="L74" s="20">
        <f t="shared" si="29"/>
        <v>1475</v>
      </c>
      <c r="M74" s="30">
        <v>36</v>
      </c>
      <c r="N74" s="30">
        <v>20</v>
      </c>
      <c r="O74" s="20">
        <f t="shared" si="30"/>
        <v>56</v>
      </c>
      <c r="P74" s="30">
        <v>17</v>
      </c>
      <c r="Q74" s="30">
        <v>1</v>
      </c>
      <c r="R74" s="30">
        <v>35</v>
      </c>
      <c r="S74" s="30">
        <v>3</v>
      </c>
      <c r="T74" s="30">
        <f t="shared" si="31"/>
        <v>56</v>
      </c>
      <c r="U74" s="73">
        <v>506</v>
      </c>
      <c r="V74" s="73">
        <v>271</v>
      </c>
      <c r="W74" s="73">
        <v>0</v>
      </c>
      <c r="X74" s="20">
        <f t="shared" si="32"/>
        <v>777</v>
      </c>
      <c r="Y74" s="14" t="s">
        <v>45</v>
      </c>
      <c r="Z74" s="514"/>
    </row>
    <row r="75" spans="1:26" ht="20.25">
      <c r="A75" s="556"/>
      <c r="B75" s="145" t="s">
        <v>500</v>
      </c>
      <c r="C75" s="30">
        <v>17</v>
      </c>
      <c r="D75" s="30">
        <v>14</v>
      </c>
      <c r="E75" s="30">
        <v>0</v>
      </c>
      <c r="F75" s="20">
        <f t="shared" si="27"/>
        <v>31</v>
      </c>
      <c r="G75" s="30">
        <v>12786</v>
      </c>
      <c r="H75" s="30">
        <v>10625</v>
      </c>
      <c r="I75" s="20">
        <f t="shared" si="28"/>
        <v>23411</v>
      </c>
      <c r="J75" s="30">
        <v>640</v>
      </c>
      <c r="K75" s="30">
        <v>605</v>
      </c>
      <c r="L75" s="20">
        <f t="shared" si="29"/>
        <v>1245</v>
      </c>
      <c r="M75" s="30">
        <v>29</v>
      </c>
      <c r="N75" s="30">
        <v>2</v>
      </c>
      <c r="O75" s="20">
        <f t="shared" si="30"/>
        <v>31</v>
      </c>
      <c r="P75" s="30">
        <v>30</v>
      </c>
      <c r="Q75" s="30">
        <v>0</v>
      </c>
      <c r="R75" s="30">
        <v>1</v>
      </c>
      <c r="S75" s="30">
        <v>0</v>
      </c>
      <c r="T75" s="30">
        <f t="shared" si="31"/>
        <v>31</v>
      </c>
      <c r="U75" s="73">
        <v>282</v>
      </c>
      <c r="V75" s="73">
        <v>253</v>
      </c>
      <c r="W75" s="73">
        <v>0</v>
      </c>
      <c r="X75" s="20">
        <f t="shared" si="32"/>
        <v>535</v>
      </c>
      <c r="Y75" s="14" t="s">
        <v>46</v>
      </c>
      <c r="Z75" s="514"/>
    </row>
    <row r="76" spans="1:26" ht="20.25">
      <c r="A76" s="556"/>
      <c r="B76" s="145" t="s">
        <v>457</v>
      </c>
      <c r="C76" s="30">
        <v>28</v>
      </c>
      <c r="D76" s="30">
        <v>14</v>
      </c>
      <c r="E76" s="30">
        <v>1</v>
      </c>
      <c r="F76" s="20">
        <f t="shared" si="27"/>
        <v>43</v>
      </c>
      <c r="G76" s="30">
        <v>12958</v>
      </c>
      <c r="H76" s="30">
        <v>7420</v>
      </c>
      <c r="I76" s="20">
        <f t="shared" si="28"/>
        <v>20378</v>
      </c>
      <c r="J76" s="30">
        <v>433</v>
      </c>
      <c r="K76" s="30">
        <v>1582</v>
      </c>
      <c r="L76" s="20">
        <f t="shared" si="29"/>
        <v>2015</v>
      </c>
      <c r="M76" s="30">
        <v>36</v>
      </c>
      <c r="N76" s="30">
        <v>7</v>
      </c>
      <c r="O76" s="20">
        <f t="shared" si="30"/>
        <v>43</v>
      </c>
      <c r="P76" s="30">
        <v>29</v>
      </c>
      <c r="Q76" s="30">
        <v>1</v>
      </c>
      <c r="R76" s="30">
        <v>10</v>
      </c>
      <c r="S76" s="30">
        <v>3</v>
      </c>
      <c r="T76" s="30">
        <f t="shared" si="31"/>
        <v>43</v>
      </c>
      <c r="U76" s="73">
        <v>329</v>
      </c>
      <c r="V76" s="73">
        <v>192</v>
      </c>
      <c r="W76" s="73">
        <v>0</v>
      </c>
      <c r="X76" s="20">
        <f t="shared" si="32"/>
        <v>521</v>
      </c>
      <c r="Y76" s="14" t="s">
        <v>47</v>
      </c>
      <c r="Z76" s="514"/>
    </row>
    <row r="77" spans="1:26" ht="20.25">
      <c r="A77" s="556"/>
      <c r="B77" s="145" t="s">
        <v>458</v>
      </c>
      <c r="C77" s="30">
        <v>32</v>
      </c>
      <c r="D77" s="30">
        <v>27</v>
      </c>
      <c r="E77" s="30">
        <v>0</v>
      </c>
      <c r="F77" s="20">
        <f t="shared" si="27"/>
        <v>59</v>
      </c>
      <c r="G77" s="30">
        <v>17477</v>
      </c>
      <c r="H77" s="30">
        <v>13654</v>
      </c>
      <c r="I77" s="20">
        <f t="shared" si="28"/>
        <v>31131</v>
      </c>
      <c r="J77" s="30">
        <v>651</v>
      </c>
      <c r="K77" s="30">
        <v>1049</v>
      </c>
      <c r="L77" s="20">
        <f t="shared" si="29"/>
        <v>1700</v>
      </c>
      <c r="M77" s="30">
        <v>45</v>
      </c>
      <c r="N77" s="30">
        <v>14</v>
      </c>
      <c r="O77" s="20">
        <f t="shared" si="30"/>
        <v>59</v>
      </c>
      <c r="P77" s="30">
        <v>17</v>
      </c>
      <c r="Q77" s="30">
        <v>0</v>
      </c>
      <c r="R77" s="30">
        <v>40</v>
      </c>
      <c r="S77" s="30">
        <v>2</v>
      </c>
      <c r="T77" s="30">
        <f t="shared" si="31"/>
        <v>59</v>
      </c>
      <c r="U77" s="73">
        <v>448</v>
      </c>
      <c r="V77" s="73">
        <v>356</v>
      </c>
      <c r="W77" s="73">
        <v>0</v>
      </c>
      <c r="X77" s="20">
        <f t="shared" si="32"/>
        <v>804</v>
      </c>
      <c r="Y77" s="14" t="s">
        <v>48</v>
      </c>
      <c r="Z77" s="514"/>
    </row>
    <row r="78" spans="1:26" ht="20.25">
      <c r="A78" s="557"/>
      <c r="B78" s="145" t="s">
        <v>459</v>
      </c>
      <c r="C78" s="30">
        <v>15</v>
      </c>
      <c r="D78" s="30">
        <v>15</v>
      </c>
      <c r="E78" s="30">
        <v>0</v>
      </c>
      <c r="F78" s="20">
        <f t="shared" si="27"/>
        <v>30</v>
      </c>
      <c r="G78" s="30">
        <v>9769</v>
      </c>
      <c r="H78" s="30">
        <v>8737</v>
      </c>
      <c r="I78" s="20">
        <f t="shared" si="28"/>
        <v>18506</v>
      </c>
      <c r="J78" s="30">
        <v>466</v>
      </c>
      <c r="K78" s="30">
        <v>561</v>
      </c>
      <c r="L78" s="20">
        <f t="shared" si="29"/>
        <v>1027</v>
      </c>
      <c r="M78" s="30">
        <v>26</v>
      </c>
      <c r="N78" s="30">
        <v>4</v>
      </c>
      <c r="O78" s="20">
        <f t="shared" si="30"/>
        <v>30</v>
      </c>
      <c r="P78" s="30">
        <v>10</v>
      </c>
      <c r="Q78" s="30">
        <v>0</v>
      </c>
      <c r="R78" s="30">
        <v>18</v>
      </c>
      <c r="S78" s="30">
        <v>2</v>
      </c>
      <c r="T78" s="30">
        <f t="shared" si="31"/>
        <v>30</v>
      </c>
      <c r="U78" s="73">
        <v>222</v>
      </c>
      <c r="V78" s="73">
        <v>248</v>
      </c>
      <c r="W78" s="73">
        <v>0</v>
      </c>
      <c r="X78" s="20">
        <f t="shared" si="32"/>
        <v>470</v>
      </c>
      <c r="Y78" s="14" t="s">
        <v>49</v>
      </c>
      <c r="Z78" s="515"/>
    </row>
    <row r="79" spans="1:26" ht="20.25">
      <c r="A79" s="527" t="s">
        <v>483</v>
      </c>
      <c r="B79" s="527"/>
      <c r="C79" s="30">
        <v>42</v>
      </c>
      <c r="D79" s="30">
        <v>15</v>
      </c>
      <c r="E79" s="30">
        <v>0</v>
      </c>
      <c r="F79" s="20">
        <f t="shared" si="27"/>
        <v>57</v>
      </c>
      <c r="G79" s="30">
        <v>13477</v>
      </c>
      <c r="H79" s="30">
        <v>4319</v>
      </c>
      <c r="I79" s="20">
        <f t="shared" si="28"/>
        <v>17796</v>
      </c>
      <c r="J79" s="30">
        <v>949</v>
      </c>
      <c r="K79" s="30">
        <v>363</v>
      </c>
      <c r="L79" s="20">
        <f t="shared" si="29"/>
        <v>1312</v>
      </c>
      <c r="M79" s="30">
        <v>34</v>
      </c>
      <c r="N79" s="30">
        <v>23</v>
      </c>
      <c r="O79" s="20">
        <f t="shared" si="30"/>
        <v>57</v>
      </c>
      <c r="P79" s="30">
        <v>26</v>
      </c>
      <c r="Q79" s="30">
        <v>3</v>
      </c>
      <c r="R79" s="30">
        <v>25</v>
      </c>
      <c r="S79" s="30">
        <v>3</v>
      </c>
      <c r="T79" s="30">
        <f t="shared" si="31"/>
        <v>57</v>
      </c>
      <c r="U79" s="73">
        <v>385</v>
      </c>
      <c r="V79" s="73">
        <v>124</v>
      </c>
      <c r="W79" s="73">
        <v>2</v>
      </c>
      <c r="X79" s="20">
        <f t="shared" si="32"/>
        <v>511</v>
      </c>
      <c r="Y79" s="509" t="s">
        <v>682</v>
      </c>
      <c r="Z79" s="509"/>
    </row>
    <row r="80" spans="1:26" ht="20.25">
      <c r="A80" s="527" t="s">
        <v>22</v>
      </c>
      <c r="B80" s="527"/>
      <c r="C80" s="30">
        <v>35</v>
      </c>
      <c r="D80" s="30">
        <v>31</v>
      </c>
      <c r="E80" s="30">
        <v>4</v>
      </c>
      <c r="F80" s="20">
        <f t="shared" si="27"/>
        <v>70</v>
      </c>
      <c r="G80" s="30">
        <v>23973</v>
      </c>
      <c r="H80" s="30">
        <v>18732</v>
      </c>
      <c r="I80" s="20">
        <f t="shared" si="28"/>
        <v>42705</v>
      </c>
      <c r="J80" s="30">
        <v>1094</v>
      </c>
      <c r="K80" s="30">
        <v>1264</v>
      </c>
      <c r="L80" s="20">
        <f t="shared" si="29"/>
        <v>2358</v>
      </c>
      <c r="M80" s="30">
        <v>63</v>
      </c>
      <c r="N80" s="30">
        <v>7</v>
      </c>
      <c r="O80" s="20">
        <f t="shared" si="30"/>
        <v>70</v>
      </c>
      <c r="P80" s="30">
        <v>7</v>
      </c>
      <c r="Q80" s="30">
        <v>1</v>
      </c>
      <c r="R80" s="30">
        <v>59</v>
      </c>
      <c r="S80" s="30">
        <v>3</v>
      </c>
      <c r="T80" s="30">
        <f t="shared" si="31"/>
        <v>70</v>
      </c>
      <c r="U80" s="73">
        <v>502</v>
      </c>
      <c r="V80" s="73">
        <v>426</v>
      </c>
      <c r="W80" s="73">
        <v>31</v>
      </c>
      <c r="X80" s="20">
        <f t="shared" si="32"/>
        <v>959</v>
      </c>
      <c r="Y80" s="509" t="s">
        <v>50</v>
      </c>
      <c r="Z80" s="509"/>
    </row>
    <row r="81" spans="1:26" ht="20.25">
      <c r="A81" s="527" t="s">
        <v>23</v>
      </c>
      <c r="B81" s="527"/>
      <c r="C81" s="30">
        <v>35</v>
      </c>
      <c r="D81" s="30">
        <v>24</v>
      </c>
      <c r="E81" s="30">
        <v>0</v>
      </c>
      <c r="F81" s="20">
        <f t="shared" si="27"/>
        <v>59</v>
      </c>
      <c r="G81" s="30">
        <v>16512</v>
      </c>
      <c r="H81" s="30">
        <v>12665</v>
      </c>
      <c r="I81" s="20">
        <f t="shared" si="28"/>
        <v>29177</v>
      </c>
      <c r="J81" s="30">
        <v>905</v>
      </c>
      <c r="K81" s="30">
        <v>803</v>
      </c>
      <c r="L81" s="20">
        <f t="shared" si="29"/>
        <v>1708</v>
      </c>
      <c r="M81" s="30">
        <v>40</v>
      </c>
      <c r="N81" s="30">
        <v>19</v>
      </c>
      <c r="O81" s="20">
        <f t="shared" si="30"/>
        <v>59</v>
      </c>
      <c r="P81" s="30">
        <v>17</v>
      </c>
      <c r="Q81" s="30">
        <v>0</v>
      </c>
      <c r="R81" s="30">
        <v>37</v>
      </c>
      <c r="S81" s="30">
        <v>5</v>
      </c>
      <c r="T81" s="30">
        <f t="shared" si="31"/>
        <v>59</v>
      </c>
      <c r="U81" s="73">
        <v>469</v>
      </c>
      <c r="V81" s="73">
        <v>313</v>
      </c>
      <c r="W81" s="73">
        <v>0</v>
      </c>
      <c r="X81" s="20">
        <f t="shared" si="32"/>
        <v>782</v>
      </c>
      <c r="Y81" s="509" t="s">
        <v>24</v>
      </c>
      <c r="Z81" s="509"/>
    </row>
    <row r="82" spans="1:26" ht="20.25">
      <c r="A82" s="527" t="s">
        <v>25</v>
      </c>
      <c r="B82" s="527"/>
      <c r="C82" s="30">
        <v>34</v>
      </c>
      <c r="D82" s="30">
        <v>29</v>
      </c>
      <c r="E82" s="30">
        <v>5</v>
      </c>
      <c r="F82" s="20">
        <f t="shared" si="27"/>
        <v>68</v>
      </c>
      <c r="G82" s="30">
        <v>17714</v>
      </c>
      <c r="H82" s="30">
        <v>14840</v>
      </c>
      <c r="I82" s="20">
        <f t="shared" si="28"/>
        <v>32554</v>
      </c>
      <c r="J82" s="30">
        <v>977</v>
      </c>
      <c r="K82" s="30">
        <v>989</v>
      </c>
      <c r="L82" s="20">
        <f t="shared" si="29"/>
        <v>1966</v>
      </c>
      <c r="M82" s="30">
        <v>51</v>
      </c>
      <c r="N82" s="30">
        <v>17</v>
      </c>
      <c r="O82" s="20">
        <f t="shared" si="30"/>
        <v>68</v>
      </c>
      <c r="P82" s="30">
        <v>51</v>
      </c>
      <c r="Q82" s="30">
        <v>15</v>
      </c>
      <c r="R82" s="30">
        <v>0</v>
      </c>
      <c r="S82" s="30">
        <v>2</v>
      </c>
      <c r="T82" s="30">
        <f t="shared" si="31"/>
        <v>68</v>
      </c>
      <c r="U82" s="73">
        <v>459</v>
      </c>
      <c r="V82" s="73">
        <v>415</v>
      </c>
      <c r="W82" s="73">
        <v>6</v>
      </c>
      <c r="X82" s="20">
        <f t="shared" si="32"/>
        <v>880</v>
      </c>
      <c r="Y82" s="509" t="s">
        <v>51</v>
      </c>
      <c r="Z82" s="509"/>
    </row>
    <row r="83" spans="1:26" ht="20.25">
      <c r="A83" s="527" t="s">
        <v>65</v>
      </c>
      <c r="B83" s="527"/>
      <c r="C83" s="30">
        <v>31</v>
      </c>
      <c r="D83" s="30">
        <v>24</v>
      </c>
      <c r="E83" s="30">
        <v>0</v>
      </c>
      <c r="F83" s="20">
        <f t="shared" si="27"/>
        <v>55</v>
      </c>
      <c r="G83" s="30">
        <v>15883</v>
      </c>
      <c r="H83" s="30">
        <v>14735</v>
      </c>
      <c r="I83" s="20">
        <f t="shared" si="28"/>
        <v>30618</v>
      </c>
      <c r="J83" s="30">
        <v>947</v>
      </c>
      <c r="K83" s="30">
        <v>1012</v>
      </c>
      <c r="L83" s="20">
        <f t="shared" si="29"/>
        <v>1959</v>
      </c>
      <c r="M83" s="30">
        <v>44</v>
      </c>
      <c r="N83" s="30">
        <v>11</v>
      </c>
      <c r="O83" s="20">
        <f t="shared" si="30"/>
        <v>55</v>
      </c>
      <c r="P83" s="30">
        <v>20</v>
      </c>
      <c r="Q83" s="30">
        <v>0</v>
      </c>
      <c r="R83" s="30">
        <v>33</v>
      </c>
      <c r="S83" s="30">
        <v>2</v>
      </c>
      <c r="T83" s="30">
        <f t="shared" si="31"/>
        <v>55</v>
      </c>
      <c r="U83" s="73">
        <v>384</v>
      </c>
      <c r="V83" s="73">
        <v>342</v>
      </c>
      <c r="W83" s="73">
        <v>6</v>
      </c>
      <c r="X83" s="20">
        <f t="shared" si="32"/>
        <v>732</v>
      </c>
      <c r="Y83" s="509" t="s">
        <v>52</v>
      </c>
      <c r="Z83" s="509"/>
    </row>
    <row r="84" spans="1:26" ht="20.25">
      <c r="A84" s="527" t="s">
        <v>27</v>
      </c>
      <c r="B84" s="527"/>
      <c r="C84" s="30">
        <v>18</v>
      </c>
      <c r="D84" s="30">
        <v>7</v>
      </c>
      <c r="E84" s="30">
        <v>1</v>
      </c>
      <c r="F84" s="20">
        <f t="shared" si="27"/>
        <v>26</v>
      </c>
      <c r="G84" s="30">
        <v>11380</v>
      </c>
      <c r="H84" s="30">
        <v>4903</v>
      </c>
      <c r="I84" s="20">
        <f t="shared" si="28"/>
        <v>16283</v>
      </c>
      <c r="J84" s="30">
        <v>345</v>
      </c>
      <c r="K84" s="30">
        <v>187</v>
      </c>
      <c r="L84" s="20">
        <f t="shared" si="29"/>
        <v>532</v>
      </c>
      <c r="M84" s="30">
        <v>22</v>
      </c>
      <c r="N84" s="30">
        <v>4</v>
      </c>
      <c r="O84" s="20">
        <f t="shared" si="30"/>
        <v>26</v>
      </c>
      <c r="P84" s="30">
        <v>17</v>
      </c>
      <c r="Q84" s="30">
        <v>0</v>
      </c>
      <c r="R84" s="30">
        <v>8</v>
      </c>
      <c r="S84" s="30">
        <v>1</v>
      </c>
      <c r="T84" s="30">
        <f t="shared" si="31"/>
        <v>26</v>
      </c>
      <c r="U84" s="73">
        <v>237</v>
      </c>
      <c r="V84" s="73">
        <v>98</v>
      </c>
      <c r="W84" s="73">
        <v>5</v>
      </c>
      <c r="X84" s="20">
        <f t="shared" si="32"/>
        <v>340</v>
      </c>
      <c r="Y84" s="509" t="s">
        <v>28</v>
      </c>
      <c r="Z84" s="509"/>
    </row>
    <row r="85" spans="1:26" ht="20.25">
      <c r="A85" s="527" t="s">
        <v>29</v>
      </c>
      <c r="B85" s="527"/>
      <c r="C85" s="30">
        <v>41</v>
      </c>
      <c r="D85" s="30">
        <v>29</v>
      </c>
      <c r="E85" s="30">
        <v>2</v>
      </c>
      <c r="F85" s="20">
        <f t="shared" si="27"/>
        <v>72</v>
      </c>
      <c r="G85" s="30">
        <v>16332</v>
      </c>
      <c r="H85" s="30">
        <v>10078</v>
      </c>
      <c r="I85" s="20">
        <f t="shared" si="28"/>
        <v>26410</v>
      </c>
      <c r="J85" s="30">
        <v>911</v>
      </c>
      <c r="K85" s="30">
        <v>678</v>
      </c>
      <c r="L85" s="20">
        <f t="shared" si="29"/>
        <v>1589</v>
      </c>
      <c r="M85" s="30">
        <v>48</v>
      </c>
      <c r="N85" s="30">
        <v>24</v>
      </c>
      <c r="O85" s="20">
        <f t="shared" si="30"/>
        <v>72</v>
      </c>
      <c r="P85" s="30">
        <v>41</v>
      </c>
      <c r="Q85" s="30">
        <v>0</v>
      </c>
      <c r="R85" s="30">
        <v>28</v>
      </c>
      <c r="S85" s="30">
        <v>3</v>
      </c>
      <c r="T85" s="30">
        <f t="shared" si="31"/>
        <v>72</v>
      </c>
      <c r="U85" s="73">
        <v>437</v>
      </c>
      <c r="V85" s="73">
        <v>288</v>
      </c>
      <c r="W85" s="73">
        <v>21</v>
      </c>
      <c r="X85" s="20">
        <f t="shared" si="32"/>
        <v>746</v>
      </c>
      <c r="Y85" s="509" t="s">
        <v>30</v>
      </c>
      <c r="Z85" s="509"/>
    </row>
    <row r="86" spans="1:26" ht="20.25">
      <c r="A86" s="527" t="s">
        <v>31</v>
      </c>
      <c r="B86" s="527"/>
      <c r="C86" s="30">
        <v>62</v>
      </c>
      <c r="D86" s="30">
        <v>37</v>
      </c>
      <c r="E86" s="30">
        <v>7</v>
      </c>
      <c r="F86" s="20">
        <f t="shared" si="27"/>
        <v>106</v>
      </c>
      <c r="G86" s="30">
        <v>28882</v>
      </c>
      <c r="H86" s="30">
        <v>17956</v>
      </c>
      <c r="I86" s="20">
        <f t="shared" si="28"/>
        <v>46838</v>
      </c>
      <c r="J86" s="30">
        <v>1485</v>
      </c>
      <c r="K86" s="30">
        <v>1072</v>
      </c>
      <c r="L86" s="20">
        <f t="shared" si="29"/>
        <v>2557</v>
      </c>
      <c r="M86" s="30">
        <v>73</v>
      </c>
      <c r="N86" s="30">
        <v>33</v>
      </c>
      <c r="O86" s="20">
        <f t="shared" si="30"/>
        <v>106</v>
      </c>
      <c r="P86" s="30">
        <v>5</v>
      </c>
      <c r="Q86" s="30">
        <v>5</v>
      </c>
      <c r="R86" s="30">
        <v>90</v>
      </c>
      <c r="S86" s="30">
        <v>6</v>
      </c>
      <c r="T86" s="30">
        <f t="shared" si="31"/>
        <v>106</v>
      </c>
      <c r="U86" s="73">
        <v>638</v>
      </c>
      <c r="V86" s="73">
        <v>441</v>
      </c>
      <c r="W86" s="73">
        <v>37</v>
      </c>
      <c r="X86" s="20">
        <f t="shared" si="32"/>
        <v>1116</v>
      </c>
      <c r="Y86" s="509" t="s">
        <v>32</v>
      </c>
      <c r="Z86" s="509"/>
    </row>
    <row r="87" spans="1:26" ht="20.25">
      <c r="A87" s="527" t="s">
        <v>33</v>
      </c>
      <c r="B87" s="527"/>
      <c r="C87" s="30">
        <v>12</v>
      </c>
      <c r="D87" s="30">
        <v>6</v>
      </c>
      <c r="E87" s="30">
        <v>0</v>
      </c>
      <c r="F87" s="20">
        <f t="shared" si="27"/>
        <v>18</v>
      </c>
      <c r="G87" s="30">
        <v>8011</v>
      </c>
      <c r="H87" s="30">
        <v>2169</v>
      </c>
      <c r="I87" s="20">
        <f t="shared" si="28"/>
        <v>10180</v>
      </c>
      <c r="J87" s="30">
        <v>198</v>
      </c>
      <c r="K87" s="30">
        <v>410</v>
      </c>
      <c r="L87" s="20">
        <f t="shared" si="29"/>
        <v>608</v>
      </c>
      <c r="M87" s="30">
        <v>15</v>
      </c>
      <c r="N87" s="30">
        <v>3</v>
      </c>
      <c r="O87" s="20">
        <f t="shared" si="30"/>
        <v>18</v>
      </c>
      <c r="P87" s="30">
        <v>2</v>
      </c>
      <c r="Q87" s="30">
        <v>0</v>
      </c>
      <c r="R87" s="30">
        <v>15</v>
      </c>
      <c r="S87" s="30">
        <v>1</v>
      </c>
      <c r="T87" s="30">
        <f t="shared" si="31"/>
        <v>18</v>
      </c>
      <c r="U87" s="73">
        <v>166</v>
      </c>
      <c r="V87" s="73">
        <v>77</v>
      </c>
      <c r="W87" s="73">
        <v>0</v>
      </c>
      <c r="X87" s="20">
        <f t="shared" si="32"/>
        <v>243</v>
      </c>
      <c r="Y87" s="509" t="s">
        <v>34</v>
      </c>
      <c r="Z87" s="509"/>
    </row>
    <row r="88" spans="1:26" ht="20.25">
      <c r="A88" s="593" t="s">
        <v>35</v>
      </c>
      <c r="B88" s="593"/>
      <c r="C88" s="30">
        <v>55</v>
      </c>
      <c r="D88" s="30">
        <v>49</v>
      </c>
      <c r="E88" s="30">
        <v>1</v>
      </c>
      <c r="F88" s="20">
        <f t="shared" si="27"/>
        <v>105</v>
      </c>
      <c r="G88" s="30">
        <v>27932</v>
      </c>
      <c r="H88" s="30">
        <v>21298</v>
      </c>
      <c r="I88" s="20">
        <f t="shared" si="28"/>
        <v>49230</v>
      </c>
      <c r="J88" s="30">
        <v>1492</v>
      </c>
      <c r="K88" s="30">
        <v>1763</v>
      </c>
      <c r="L88" s="20">
        <f t="shared" si="29"/>
        <v>3255</v>
      </c>
      <c r="M88" s="30">
        <v>70</v>
      </c>
      <c r="N88" s="30">
        <v>35</v>
      </c>
      <c r="O88" s="20">
        <f t="shared" si="30"/>
        <v>105</v>
      </c>
      <c r="P88" s="30">
        <v>31</v>
      </c>
      <c r="Q88" s="30">
        <v>4</v>
      </c>
      <c r="R88" s="30">
        <v>64</v>
      </c>
      <c r="S88" s="30">
        <v>6</v>
      </c>
      <c r="T88" s="30">
        <f t="shared" si="31"/>
        <v>105</v>
      </c>
      <c r="U88" s="73">
        <v>666</v>
      </c>
      <c r="V88" s="73">
        <v>581</v>
      </c>
      <c r="W88" s="73">
        <v>2</v>
      </c>
      <c r="X88" s="20">
        <f t="shared" si="32"/>
        <v>1249</v>
      </c>
      <c r="Y88" s="516" t="s">
        <v>53</v>
      </c>
      <c r="Z88" s="516"/>
    </row>
    <row r="89" spans="1:26" ht="20.25">
      <c r="A89" s="558" t="s">
        <v>8</v>
      </c>
      <c r="B89" s="558"/>
      <c r="C89" s="24">
        <f t="shared" ref="C89:X89" si="33">SUM(C70:C88)</f>
        <v>638</v>
      </c>
      <c r="D89" s="24">
        <f t="shared" si="33"/>
        <v>421</v>
      </c>
      <c r="E89" s="24">
        <f t="shared" si="33"/>
        <v>31</v>
      </c>
      <c r="F89" s="24">
        <f t="shared" si="33"/>
        <v>1090</v>
      </c>
      <c r="G89" s="24">
        <f t="shared" si="33"/>
        <v>322246</v>
      </c>
      <c r="H89" s="24">
        <f t="shared" si="33"/>
        <v>223774</v>
      </c>
      <c r="I89" s="24">
        <f t="shared" si="33"/>
        <v>546020</v>
      </c>
      <c r="J89" s="24">
        <f t="shared" si="33"/>
        <v>15594</v>
      </c>
      <c r="K89" s="24">
        <f t="shared" si="33"/>
        <v>16164</v>
      </c>
      <c r="L89" s="24">
        <f t="shared" si="33"/>
        <v>31758</v>
      </c>
      <c r="M89" s="24">
        <f t="shared" si="33"/>
        <v>800</v>
      </c>
      <c r="N89" s="24">
        <f t="shared" si="33"/>
        <v>290</v>
      </c>
      <c r="O89" s="24">
        <f t="shared" si="33"/>
        <v>1090</v>
      </c>
      <c r="P89" s="24">
        <f t="shared" si="33"/>
        <v>405</v>
      </c>
      <c r="Q89" s="24">
        <f t="shared" si="33"/>
        <v>34</v>
      </c>
      <c r="R89" s="24">
        <f t="shared" si="33"/>
        <v>602</v>
      </c>
      <c r="S89" s="24">
        <f t="shared" si="33"/>
        <v>49</v>
      </c>
      <c r="T89" s="24">
        <f t="shared" si="33"/>
        <v>1090</v>
      </c>
      <c r="U89" s="24">
        <f t="shared" si="33"/>
        <v>7775</v>
      </c>
      <c r="V89" s="24">
        <f t="shared" si="33"/>
        <v>5562</v>
      </c>
      <c r="W89" s="24">
        <f t="shared" si="33"/>
        <v>162</v>
      </c>
      <c r="X89" s="24">
        <f t="shared" si="33"/>
        <v>13499</v>
      </c>
      <c r="Y89" s="518" t="s">
        <v>456</v>
      </c>
      <c r="Z89" s="518"/>
    </row>
    <row r="90" spans="1:26" ht="20.25">
      <c r="A90" s="37"/>
      <c r="B90" s="3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76"/>
      <c r="V90" s="76"/>
      <c r="W90" s="76"/>
      <c r="X90" s="76"/>
    </row>
    <row r="91" spans="1:26" ht="324">
      <c r="A91" s="495" t="s">
        <v>590</v>
      </c>
      <c r="B91" s="495"/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</row>
    <row r="92" spans="1:26" ht="409.5">
      <c r="A92" s="574" t="s">
        <v>586</v>
      </c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</row>
    <row r="93" spans="1:26" ht="20.25">
      <c r="A93" s="519" t="s">
        <v>222</v>
      </c>
      <c r="B93" s="519"/>
      <c r="C93" s="519"/>
      <c r="D93" s="519"/>
      <c r="E93" s="519"/>
      <c r="F93" s="519"/>
      <c r="G93" s="519"/>
      <c r="H93" s="519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497" t="s">
        <v>553</v>
      </c>
      <c r="Z93" s="497"/>
    </row>
    <row r="94" spans="1:26" ht="20.25">
      <c r="A94" s="498" t="s">
        <v>0</v>
      </c>
      <c r="B94" s="498"/>
      <c r="C94" s="563" t="s">
        <v>223</v>
      </c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 t="s">
        <v>683</v>
      </c>
      <c r="Z94" s="563"/>
    </row>
    <row r="95" spans="1:26" ht="31.5">
      <c r="A95" s="499"/>
      <c r="B95" s="499"/>
      <c r="C95" s="564" t="s">
        <v>221</v>
      </c>
      <c r="D95" s="564"/>
      <c r="E95" s="564"/>
      <c r="F95" s="564"/>
      <c r="G95" s="564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4"/>
      <c r="S95" s="564"/>
      <c r="T95" s="564"/>
      <c r="U95" s="564"/>
      <c r="V95" s="564"/>
      <c r="W95" s="564"/>
      <c r="X95" s="564"/>
      <c r="Y95" s="564"/>
      <c r="Z95" s="564"/>
    </row>
    <row r="96" spans="1:26" ht="31.5">
      <c r="A96" s="499"/>
      <c r="B96" s="499"/>
      <c r="C96" s="564" t="s">
        <v>54</v>
      </c>
      <c r="D96" s="564"/>
      <c r="E96" s="564"/>
      <c r="F96" s="564"/>
      <c r="G96" s="564" t="s">
        <v>194</v>
      </c>
      <c r="H96" s="564"/>
      <c r="I96" s="564"/>
      <c r="J96" s="564" t="s">
        <v>195</v>
      </c>
      <c r="K96" s="564"/>
      <c r="L96" s="564"/>
      <c r="M96" s="564" t="s">
        <v>196</v>
      </c>
      <c r="N96" s="564"/>
      <c r="O96" s="564"/>
      <c r="P96" s="564" t="s">
        <v>197</v>
      </c>
      <c r="Q96" s="564"/>
      <c r="R96" s="564"/>
      <c r="S96" s="564"/>
      <c r="T96" s="564"/>
      <c r="U96" s="564" t="s">
        <v>198</v>
      </c>
      <c r="V96" s="564"/>
      <c r="W96" s="564"/>
      <c r="X96" s="564"/>
      <c r="Y96" s="564"/>
      <c r="Z96" s="564"/>
    </row>
    <row r="97" spans="1:26" ht="63">
      <c r="A97" s="499"/>
      <c r="B97" s="499"/>
      <c r="C97" s="564" t="s">
        <v>56</v>
      </c>
      <c r="D97" s="564"/>
      <c r="E97" s="564"/>
      <c r="F97" s="564"/>
      <c r="G97" s="564" t="s">
        <v>199</v>
      </c>
      <c r="H97" s="564"/>
      <c r="I97" s="564"/>
      <c r="J97" s="564" t="s">
        <v>200</v>
      </c>
      <c r="K97" s="564"/>
      <c r="L97" s="564"/>
      <c r="M97" s="564" t="s">
        <v>201</v>
      </c>
      <c r="N97" s="564"/>
      <c r="O97" s="564"/>
      <c r="P97" s="564" t="s">
        <v>202</v>
      </c>
      <c r="Q97" s="564"/>
      <c r="R97" s="564"/>
      <c r="S97" s="564"/>
      <c r="T97" s="564"/>
      <c r="U97" s="564"/>
      <c r="V97" s="564" t="s">
        <v>203</v>
      </c>
      <c r="W97" s="564"/>
      <c r="X97" s="564"/>
      <c r="Y97" s="564"/>
      <c r="Z97" s="564"/>
    </row>
    <row r="98" spans="1:26" ht="20.25">
      <c r="A98" s="499"/>
      <c r="B98" s="499"/>
      <c r="C98" s="329" t="s">
        <v>5</v>
      </c>
      <c r="D98" s="329" t="s">
        <v>43</v>
      </c>
      <c r="E98" s="329" t="s">
        <v>7</v>
      </c>
      <c r="F98" s="329" t="s">
        <v>94</v>
      </c>
      <c r="G98" s="329" t="s">
        <v>5</v>
      </c>
      <c r="H98" s="329" t="s">
        <v>43</v>
      </c>
      <c r="I98" s="329" t="s">
        <v>94</v>
      </c>
      <c r="J98" s="329" t="s">
        <v>5</v>
      </c>
      <c r="K98" s="329" t="s">
        <v>6</v>
      </c>
      <c r="L98" s="329" t="s">
        <v>94</v>
      </c>
      <c r="M98" s="329" t="s">
        <v>204</v>
      </c>
      <c r="N98" s="329" t="s">
        <v>205</v>
      </c>
      <c r="O98" s="329" t="s">
        <v>94</v>
      </c>
      <c r="P98" s="329" t="s">
        <v>206</v>
      </c>
      <c r="Q98" s="329" t="s">
        <v>207</v>
      </c>
      <c r="R98" s="329" t="s">
        <v>208</v>
      </c>
      <c r="S98" s="329" t="s">
        <v>209</v>
      </c>
      <c r="T98" s="329" t="s">
        <v>8</v>
      </c>
      <c r="U98" s="329" t="s">
        <v>5</v>
      </c>
      <c r="V98" s="329" t="s">
        <v>43</v>
      </c>
      <c r="W98" s="329" t="s">
        <v>7</v>
      </c>
      <c r="X98" s="329" t="s">
        <v>94</v>
      </c>
      <c r="Y98" s="564"/>
      <c r="Z98" s="564"/>
    </row>
    <row r="99" spans="1:26" ht="78.75">
      <c r="A99" s="500"/>
      <c r="B99" s="500"/>
      <c r="C99" s="317" t="s">
        <v>9</v>
      </c>
      <c r="D99" s="317" t="s">
        <v>10</v>
      </c>
      <c r="E99" s="317" t="s">
        <v>11</v>
      </c>
      <c r="F99" s="317" t="s">
        <v>12</v>
      </c>
      <c r="G99" s="317" t="s">
        <v>9</v>
      </c>
      <c r="H99" s="317" t="s">
        <v>10</v>
      </c>
      <c r="I99" s="317" t="s">
        <v>12</v>
      </c>
      <c r="J99" s="317" t="s">
        <v>9</v>
      </c>
      <c r="K99" s="317" t="s">
        <v>10</v>
      </c>
      <c r="L99" s="317" t="s">
        <v>12</v>
      </c>
      <c r="M99" s="317" t="s">
        <v>210</v>
      </c>
      <c r="N99" s="317" t="s">
        <v>211</v>
      </c>
      <c r="O99" s="317" t="s">
        <v>12</v>
      </c>
      <c r="P99" s="317" t="s">
        <v>212</v>
      </c>
      <c r="Q99" s="317" t="s">
        <v>213</v>
      </c>
      <c r="R99" s="317" t="s">
        <v>214</v>
      </c>
      <c r="S99" s="317" t="s">
        <v>215</v>
      </c>
      <c r="T99" s="317" t="s">
        <v>12</v>
      </c>
      <c r="U99" s="317" t="s">
        <v>9</v>
      </c>
      <c r="V99" s="317" t="s">
        <v>10</v>
      </c>
      <c r="W99" s="317" t="s">
        <v>11</v>
      </c>
      <c r="X99" s="317" t="s">
        <v>12</v>
      </c>
      <c r="Y99" s="565"/>
      <c r="Z99" s="565"/>
    </row>
    <row r="100" spans="1:26" ht="20.25">
      <c r="A100" s="527" t="s">
        <v>14</v>
      </c>
      <c r="B100" s="527"/>
      <c r="C100" s="30">
        <v>94</v>
      </c>
      <c r="D100" s="30">
        <v>94</v>
      </c>
      <c r="E100" s="30">
        <v>81</v>
      </c>
      <c r="F100" s="20">
        <f>SUM(C100:E100)</f>
        <v>269</v>
      </c>
      <c r="G100" s="30">
        <v>44720</v>
      </c>
      <c r="H100" s="30">
        <v>30810</v>
      </c>
      <c r="I100" s="20">
        <f>SUM(G100:H100)</f>
        <v>75530</v>
      </c>
      <c r="J100" s="30">
        <v>1204</v>
      </c>
      <c r="K100" s="30">
        <v>1302</v>
      </c>
      <c r="L100" s="20">
        <f>SUM(J100:K100)</f>
        <v>2506</v>
      </c>
      <c r="M100" s="30">
        <v>146</v>
      </c>
      <c r="N100" s="30">
        <v>123</v>
      </c>
      <c r="O100" s="20">
        <f>SUM(M100:N100)</f>
        <v>269</v>
      </c>
      <c r="P100" s="30">
        <v>114</v>
      </c>
      <c r="Q100" s="30">
        <v>35</v>
      </c>
      <c r="R100" s="30">
        <v>95</v>
      </c>
      <c r="S100" s="30">
        <v>25</v>
      </c>
      <c r="T100" s="30">
        <f>SUM(P100:S100)</f>
        <v>269</v>
      </c>
      <c r="U100" s="73">
        <v>1035</v>
      </c>
      <c r="V100" s="73">
        <v>940</v>
      </c>
      <c r="W100" s="73">
        <v>490</v>
      </c>
      <c r="X100" s="20">
        <f>SUM(U100:W100)</f>
        <v>2465</v>
      </c>
      <c r="Y100" s="507" t="s">
        <v>15</v>
      </c>
      <c r="Z100" s="507"/>
    </row>
    <row r="101" spans="1:26" ht="20.25">
      <c r="A101" s="527" t="s">
        <v>16</v>
      </c>
      <c r="B101" s="527"/>
      <c r="C101" s="30">
        <v>31</v>
      </c>
      <c r="D101" s="30">
        <v>72</v>
      </c>
      <c r="E101" s="30">
        <v>27</v>
      </c>
      <c r="F101" s="20">
        <f>SUM(C101:E101)</f>
        <v>130</v>
      </c>
      <c r="G101" s="30">
        <v>15463</v>
      </c>
      <c r="H101" s="30">
        <v>32053</v>
      </c>
      <c r="I101" s="20">
        <f>SUM(G101:H101)</f>
        <v>47516</v>
      </c>
      <c r="J101" s="30">
        <v>627</v>
      </c>
      <c r="K101" s="30">
        <v>1786</v>
      </c>
      <c r="L101" s="20">
        <f>SUM(J101:K101)</f>
        <v>2413</v>
      </c>
      <c r="M101" s="30">
        <v>79</v>
      </c>
      <c r="N101" s="30">
        <v>51</v>
      </c>
      <c r="O101" s="20">
        <f>SUM(M101:N101)</f>
        <v>130</v>
      </c>
      <c r="P101" s="30">
        <v>39</v>
      </c>
      <c r="Q101" s="30">
        <v>2</v>
      </c>
      <c r="R101" s="30">
        <v>79</v>
      </c>
      <c r="S101" s="30">
        <v>10</v>
      </c>
      <c r="T101" s="30">
        <f>SUM(P101:S101)</f>
        <v>130</v>
      </c>
      <c r="U101" s="73">
        <v>388</v>
      </c>
      <c r="V101" s="73">
        <v>1023</v>
      </c>
      <c r="W101" s="73">
        <v>162</v>
      </c>
      <c r="X101" s="20">
        <f>SUM(U101:W101)</f>
        <v>1573</v>
      </c>
      <c r="Y101" s="509" t="s">
        <v>17</v>
      </c>
      <c r="Z101" s="509"/>
    </row>
    <row r="102" spans="1:26" ht="20.25">
      <c r="A102" s="527" t="s">
        <v>18</v>
      </c>
      <c r="B102" s="527"/>
      <c r="C102" s="30">
        <v>54</v>
      </c>
      <c r="D102" s="30">
        <v>70</v>
      </c>
      <c r="E102" s="30">
        <v>89</v>
      </c>
      <c r="F102" s="20">
        <f t="shared" ref="F102:F118" si="34">SUM(C102:E102)</f>
        <v>213</v>
      </c>
      <c r="G102" s="30">
        <v>32344</v>
      </c>
      <c r="H102" s="30">
        <v>35817</v>
      </c>
      <c r="I102" s="20">
        <f t="shared" ref="I102:I118" si="35">SUM(G102:H102)</f>
        <v>68161</v>
      </c>
      <c r="J102" s="30">
        <v>2326</v>
      </c>
      <c r="K102" s="30">
        <v>2551</v>
      </c>
      <c r="L102" s="20">
        <f t="shared" ref="L102:L118" si="36">SUM(J102:K102)</f>
        <v>4877</v>
      </c>
      <c r="M102" s="30">
        <v>103</v>
      </c>
      <c r="N102" s="30">
        <v>110</v>
      </c>
      <c r="O102" s="20">
        <f t="shared" ref="O102:O118" si="37">SUM(M102:N102)</f>
        <v>213</v>
      </c>
      <c r="P102" s="30">
        <v>50</v>
      </c>
      <c r="Q102" s="30">
        <v>8</v>
      </c>
      <c r="R102" s="30">
        <v>143</v>
      </c>
      <c r="S102" s="30">
        <v>12</v>
      </c>
      <c r="T102" s="30">
        <f t="shared" ref="T102:T118" si="38">SUM(P102:S102)</f>
        <v>213</v>
      </c>
      <c r="U102" s="73">
        <v>672</v>
      </c>
      <c r="V102" s="73">
        <v>843</v>
      </c>
      <c r="W102" s="73">
        <v>518</v>
      </c>
      <c r="X102" s="20">
        <f t="shared" ref="X102:X118" si="39">SUM(U102:W102)</f>
        <v>2033</v>
      </c>
      <c r="Y102" s="509" t="s">
        <v>19</v>
      </c>
      <c r="Z102" s="509"/>
    </row>
    <row r="103" spans="1:26" ht="59.25">
      <c r="A103" s="555" t="s">
        <v>20</v>
      </c>
      <c r="B103" s="145" t="s">
        <v>498</v>
      </c>
      <c r="C103" s="30">
        <v>19</v>
      </c>
      <c r="D103" s="30">
        <v>28</v>
      </c>
      <c r="E103" s="30">
        <v>3</v>
      </c>
      <c r="F103" s="20">
        <f t="shared" si="34"/>
        <v>50</v>
      </c>
      <c r="G103" s="30">
        <v>12835</v>
      </c>
      <c r="H103" s="30">
        <v>17291</v>
      </c>
      <c r="I103" s="20">
        <f t="shared" si="35"/>
        <v>30126</v>
      </c>
      <c r="J103" s="30">
        <v>466</v>
      </c>
      <c r="K103" s="30">
        <v>1385</v>
      </c>
      <c r="L103" s="20">
        <f t="shared" si="36"/>
        <v>1851</v>
      </c>
      <c r="M103" s="30">
        <v>23</v>
      </c>
      <c r="N103" s="30">
        <v>27</v>
      </c>
      <c r="O103" s="20">
        <f t="shared" si="37"/>
        <v>50</v>
      </c>
      <c r="P103" s="30">
        <v>24</v>
      </c>
      <c r="Q103" s="30">
        <v>1</v>
      </c>
      <c r="R103" s="30">
        <v>9</v>
      </c>
      <c r="S103" s="30">
        <v>16</v>
      </c>
      <c r="T103" s="30">
        <f t="shared" si="38"/>
        <v>50</v>
      </c>
      <c r="U103" s="73">
        <v>300</v>
      </c>
      <c r="V103" s="73">
        <v>462</v>
      </c>
      <c r="W103" s="73">
        <v>17</v>
      </c>
      <c r="X103" s="20">
        <f t="shared" si="39"/>
        <v>779</v>
      </c>
      <c r="Y103" s="14" t="s">
        <v>44</v>
      </c>
      <c r="Z103" s="513" t="s">
        <v>455</v>
      </c>
    </row>
    <row r="104" spans="1:26" ht="20.25">
      <c r="A104" s="556"/>
      <c r="B104" s="145" t="s">
        <v>499</v>
      </c>
      <c r="C104" s="30">
        <v>25</v>
      </c>
      <c r="D104" s="30">
        <v>56</v>
      </c>
      <c r="E104" s="30">
        <v>2</v>
      </c>
      <c r="F104" s="20">
        <f t="shared" si="34"/>
        <v>83</v>
      </c>
      <c r="G104" s="30">
        <v>17733</v>
      </c>
      <c r="H104" s="30">
        <v>45536</v>
      </c>
      <c r="I104" s="20">
        <f t="shared" si="35"/>
        <v>63269</v>
      </c>
      <c r="J104" s="30">
        <v>455</v>
      </c>
      <c r="K104" s="30">
        <v>2251</v>
      </c>
      <c r="L104" s="20">
        <f t="shared" si="36"/>
        <v>2706</v>
      </c>
      <c r="M104" s="30">
        <v>50</v>
      </c>
      <c r="N104" s="30">
        <v>33</v>
      </c>
      <c r="O104" s="20">
        <f t="shared" si="37"/>
        <v>83</v>
      </c>
      <c r="P104" s="30">
        <v>32</v>
      </c>
      <c r="Q104" s="30">
        <v>1</v>
      </c>
      <c r="R104" s="30">
        <v>35</v>
      </c>
      <c r="S104" s="30">
        <v>15</v>
      </c>
      <c r="T104" s="30">
        <f t="shared" si="38"/>
        <v>83</v>
      </c>
      <c r="U104" s="73">
        <v>407</v>
      </c>
      <c r="V104" s="73">
        <v>1010</v>
      </c>
      <c r="W104" s="73">
        <v>10</v>
      </c>
      <c r="X104" s="20">
        <f t="shared" si="39"/>
        <v>1427</v>
      </c>
      <c r="Y104" s="14" t="s">
        <v>45</v>
      </c>
      <c r="Z104" s="514"/>
    </row>
    <row r="105" spans="1:26" ht="20.25">
      <c r="A105" s="556"/>
      <c r="B105" s="145" t="s">
        <v>500</v>
      </c>
      <c r="C105" s="30">
        <v>6</v>
      </c>
      <c r="D105" s="30">
        <v>6</v>
      </c>
      <c r="E105" s="30">
        <v>0</v>
      </c>
      <c r="F105" s="20">
        <f t="shared" si="34"/>
        <v>12</v>
      </c>
      <c r="G105" s="30">
        <v>6451</v>
      </c>
      <c r="H105" s="30">
        <v>3210</v>
      </c>
      <c r="I105" s="20">
        <f t="shared" si="35"/>
        <v>9661</v>
      </c>
      <c r="J105" s="30">
        <v>169</v>
      </c>
      <c r="K105" s="30">
        <v>174</v>
      </c>
      <c r="L105" s="20">
        <f t="shared" si="36"/>
        <v>343</v>
      </c>
      <c r="M105" s="30">
        <v>7</v>
      </c>
      <c r="N105" s="30">
        <v>5</v>
      </c>
      <c r="O105" s="20">
        <f t="shared" si="37"/>
        <v>12</v>
      </c>
      <c r="P105" s="30">
        <v>6</v>
      </c>
      <c r="Q105" s="30">
        <v>0</v>
      </c>
      <c r="R105" s="30">
        <v>1</v>
      </c>
      <c r="S105" s="30">
        <v>5</v>
      </c>
      <c r="T105" s="30">
        <f t="shared" si="38"/>
        <v>12</v>
      </c>
      <c r="U105" s="73">
        <v>114</v>
      </c>
      <c r="V105" s="73">
        <v>76</v>
      </c>
      <c r="W105" s="73">
        <v>0</v>
      </c>
      <c r="X105" s="20">
        <f t="shared" si="39"/>
        <v>190</v>
      </c>
      <c r="Y105" s="14" t="s">
        <v>46</v>
      </c>
      <c r="Z105" s="514"/>
    </row>
    <row r="106" spans="1:26" ht="20.25">
      <c r="A106" s="556"/>
      <c r="B106" s="145" t="s">
        <v>457</v>
      </c>
      <c r="C106" s="30">
        <v>17</v>
      </c>
      <c r="D106" s="30">
        <v>36</v>
      </c>
      <c r="E106" s="30">
        <v>13</v>
      </c>
      <c r="F106" s="20">
        <f t="shared" si="34"/>
        <v>66</v>
      </c>
      <c r="G106" s="30">
        <v>10872</v>
      </c>
      <c r="H106" s="30">
        <v>18422</v>
      </c>
      <c r="I106" s="20">
        <f t="shared" si="35"/>
        <v>29294</v>
      </c>
      <c r="J106" s="30">
        <v>737</v>
      </c>
      <c r="K106" s="30">
        <v>1013</v>
      </c>
      <c r="L106" s="20">
        <f t="shared" si="36"/>
        <v>1750</v>
      </c>
      <c r="M106" s="30">
        <v>48</v>
      </c>
      <c r="N106" s="30">
        <v>18</v>
      </c>
      <c r="O106" s="20">
        <f t="shared" si="37"/>
        <v>66</v>
      </c>
      <c r="P106" s="30">
        <v>49</v>
      </c>
      <c r="Q106" s="30">
        <v>0</v>
      </c>
      <c r="R106" s="30">
        <v>8</v>
      </c>
      <c r="S106" s="30">
        <v>9</v>
      </c>
      <c r="T106" s="30">
        <f t="shared" si="38"/>
        <v>66</v>
      </c>
      <c r="U106" s="73">
        <v>285</v>
      </c>
      <c r="V106" s="73">
        <v>542</v>
      </c>
      <c r="W106" s="73">
        <v>52</v>
      </c>
      <c r="X106" s="20">
        <f t="shared" si="39"/>
        <v>879</v>
      </c>
      <c r="Y106" s="14" t="s">
        <v>47</v>
      </c>
      <c r="Z106" s="514"/>
    </row>
    <row r="107" spans="1:26" ht="20.25">
      <c r="A107" s="556"/>
      <c r="B107" s="145" t="s">
        <v>458</v>
      </c>
      <c r="C107" s="30">
        <v>27</v>
      </c>
      <c r="D107" s="30">
        <v>48</v>
      </c>
      <c r="E107" s="30">
        <v>15</v>
      </c>
      <c r="F107" s="20">
        <f t="shared" si="34"/>
        <v>90</v>
      </c>
      <c r="G107" s="30">
        <v>21215</v>
      </c>
      <c r="H107" s="30">
        <v>30313</v>
      </c>
      <c r="I107" s="20">
        <f t="shared" si="35"/>
        <v>51528</v>
      </c>
      <c r="J107" s="30">
        <v>663</v>
      </c>
      <c r="K107" s="30">
        <v>1999</v>
      </c>
      <c r="L107" s="20">
        <f t="shared" si="36"/>
        <v>2662</v>
      </c>
      <c r="M107" s="30">
        <v>51</v>
      </c>
      <c r="N107" s="30">
        <v>39</v>
      </c>
      <c r="O107" s="20">
        <f t="shared" si="37"/>
        <v>90</v>
      </c>
      <c r="P107" s="30">
        <v>38</v>
      </c>
      <c r="Q107" s="30">
        <v>3</v>
      </c>
      <c r="R107" s="30">
        <v>36</v>
      </c>
      <c r="S107" s="30">
        <v>13</v>
      </c>
      <c r="T107" s="30">
        <f t="shared" si="38"/>
        <v>90</v>
      </c>
      <c r="U107" s="73">
        <v>491</v>
      </c>
      <c r="V107" s="73">
        <v>787</v>
      </c>
      <c r="W107" s="73">
        <v>45</v>
      </c>
      <c r="X107" s="20">
        <f t="shared" si="39"/>
        <v>1323</v>
      </c>
      <c r="Y107" s="14" t="s">
        <v>48</v>
      </c>
      <c r="Z107" s="514"/>
    </row>
    <row r="108" spans="1:26" ht="20.25">
      <c r="A108" s="557"/>
      <c r="B108" s="145" t="s">
        <v>459</v>
      </c>
      <c r="C108" s="30">
        <v>28</v>
      </c>
      <c r="D108" s="30">
        <v>31</v>
      </c>
      <c r="E108" s="30">
        <v>12</v>
      </c>
      <c r="F108" s="20">
        <f t="shared" si="34"/>
        <v>71</v>
      </c>
      <c r="G108" s="30">
        <v>18981</v>
      </c>
      <c r="H108" s="30">
        <v>19920</v>
      </c>
      <c r="I108" s="20">
        <f t="shared" si="35"/>
        <v>38901</v>
      </c>
      <c r="J108" s="30">
        <v>832</v>
      </c>
      <c r="K108" s="30">
        <v>1181</v>
      </c>
      <c r="L108" s="20">
        <f t="shared" si="36"/>
        <v>2013</v>
      </c>
      <c r="M108" s="30">
        <v>42</v>
      </c>
      <c r="N108" s="30">
        <v>29</v>
      </c>
      <c r="O108" s="20">
        <f t="shared" si="37"/>
        <v>71</v>
      </c>
      <c r="P108" s="30">
        <v>36</v>
      </c>
      <c r="Q108" s="30">
        <v>1</v>
      </c>
      <c r="R108" s="30">
        <v>24</v>
      </c>
      <c r="S108" s="30">
        <v>10</v>
      </c>
      <c r="T108" s="30">
        <f t="shared" si="38"/>
        <v>71</v>
      </c>
      <c r="U108" s="73">
        <v>452</v>
      </c>
      <c r="V108" s="73">
        <v>504</v>
      </c>
      <c r="W108" s="73">
        <v>42</v>
      </c>
      <c r="X108" s="20">
        <f t="shared" si="39"/>
        <v>998</v>
      </c>
      <c r="Y108" s="14" t="s">
        <v>49</v>
      </c>
      <c r="Z108" s="515"/>
    </row>
    <row r="109" spans="1:26" ht="20.25">
      <c r="A109" s="527" t="s">
        <v>483</v>
      </c>
      <c r="B109" s="527"/>
      <c r="C109" s="30">
        <v>46</v>
      </c>
      <c r="D109" s="30">
        <v>79</v>
      </c>
      <c r="E109" s="30">
        <v>23</v>
      </c>
      <c r="F109" s="20">
        <f t="shared" ref="F109" si="40">SUM(C109:E109)</f>
        <v>148</v>
      </c>
      <c r="G109" s="30">
        <v>19509</v>
      </c>
      <c r="H109" s="30">
        <v>29114</v>
      </c>
      <c r="I109" s="20">
        <f t="shared" ref="I109" si="41">SUM(G109:H109)</f>
        <v>48623</v>
      </c>
      <c r="J109" s="30">
        <v>1363</v>
      </c>
      <c r="K109" s="30">
        <v>1419</v>
      </c>
      <c r="L109" s="20">
        <f t="shared" ref="L109" si="42">SUM(J109:K109)</f>
        <v>2782</v>
      </c>
      <c r="M109" s="30">
        <v>74</v>
      </c>
      <c r="N109" s="30">
        <v>74</v>
      </c>
      <c r="O109" s="20">
        <f t="shared" ref="O109" si="43">SUM(M109:N109)</f>
        <v>148</v>
      </c>
      <c r="P109" s="30">
        <v>71</v>
      </c>
      <c r="Q109" s="30">
        <v>23</v>
      </c>
      <c r="R109" s="30">
        <v>42</v>
      </c>
      <c r="S109" s="30">
        <v>12</v>
      </c>
      <c r="T109" s="30">
        <f t="shared" ref="T109" si="44">SUM(P109:S109)</f>
        <v>148</v>
      </c>
      <c r="U109" s="73">
        <v>533</v>
      </c>
      <c r="V109" s="73">
        <v>755</v>
      </c>
      <c r="W109" s="73">
        <v>85</v>
      </c>
      <c r="X109" s="20">
        <f t="shared" ref="X109" si="45">SUM(U109:W109)</f>
        <v>1373</v>
      </c>
      <c r="Y109" s="509" t="s">
        <v>682</v>
      </c>
      <c r="Z109" s="509"/>
    </row>
    <row r="110" spans="1:26" ht="20.25">
      <c r="A110" s="527" t="s">
        <v>22</v>
      </c>
      <c r="B110" s="527"/>
      <c r="C110" s="30">
        <v>41</v>
      </c>
      <c r="D110" s="30">
        <v>44</v>
      </c>
      <c r="E110" s="30">
        <v>60</v>
      </c>
      <c r="F110" s="20">
        <f t="shared" si="34"/>
        <v>145</v>
      </c>
      <c r="G110" s="30">
        <v>45006</v>
      </c>
      <c r="H110" s="30">
        <v>34859</v>
      </c>
      <c r="I110" s="20">
        <f t="shared" si="35"/>
        <v>79865</v>
      </c>
      <c r="J110" s="30">
        <v>2169</v>
      </c>
      <c r="K110" s="30">
        <v>2326</v>
      </c>
      <c r="L110" s="20">
        <f t="shared" si="36"/>
        <v>4495</v>
      </c>
      <c r="M110" s="30">
        <v>66</v>
      </c>
      <c r="N110" s="30">
        <v>79</v>
      </c>
      <c r="O110" s="20">
        <f t="shared" si="37"/>
        <v>145</v>
      </c>
      <c r="P110" s="30">
        <v>18</v>
      </c>
      <c r="Q110" s="30">
        <v>0</v>
      </c>
      <c r="R110" s="30">
        <v>120</v>
      </c>
      <c r="S110" s="30">
        <v>7</v>
      </c>
      <c r="T110" s="30">
        <f t="shared" si="38"/>
        <v>145</v>
      </c>
      <c r="U110" s="73">
        <v>686</v>
      </c>
      <c r="V110" s="73">
        <v>699</v>
      </c>
      <c r="W110" s="73">
        <v>547</v>
      </c>
      <c r="X110" s="20">
        <f t="shared" si="39"/>
        <v>1932</v>
      </c>
      <c r="Y110" s="509" t="s">
        <v>50</v>
      </c>
      <c r="Z110" s="509"/>
    </row>
    <row r="111" spans="1:26" ht="20.25">
      <c r="A111" s="527" t="s">
        <v>23</v>
      </c>
      <c r="B111" s="527"/>
      <c r="C111" s="30">
        <v>18</v>
      </c>
      <c r="D111" s="30">
        <v>44</v>
      </c>
      <c r="E111" s="30">
        <v>3</v>
      </c>
      <c r="F111" s="20">
        <f t="shared" si="34"/>
        <v>65</v>
      </c>
      <c r="G111" s="30">
        <v>9716</v>
      </c>
      <c r="H111" s="30">
        <v>24040</v>
      </c>
      <c r="I111" s="20">
        <f t="shared" si="35"/>
        <v>33756</v>
      </c>
      <c r="J111" s="30">
        <v>590</v>
      </c>
      <c r="K111" s="30">
        <v>1565</v>
      </c>
      <c r="L111" s="20">
        <f t="shared" si="36"/>
        <v>2155</v>
      </c>
      <c r="M111" s="30">
        <v>35</v>
      </c>
      <c r="N111" s="30">
        <v>30</v>
      </c>
      <c r="O111" s="20">
        <f t="shared" si="37"/>
        <v>65</v>
      </c>
      <c r="P111" s="30">
        <v>12</v>
      </c>
      <c r="Q111" s="30">
        <v>0</v>
      </c>
      <c r="R111" s="30">
        <v>51</v>
      </c>
      <c r="S111" s="30">
        <v>2</v>
      </c>
      <c r="T111" s="30">
        <f t="shared" si="38"/>
        <v>65</v>
      </c>
      <c r="U111" s="73">
        <v>275</v>
      </c>
      <c r="V111" s="73">
        <v>618</v>
      </c>
      <c r="W111" s="73">
        <v>14</v>
      </c>
      <c r="X111" s="20">
        <f t="shared" si="39"/>
        <v>907</v>
      </c>
      <c r="Y111" s="509" t="s">
        <v>24</v>
      </c>
      <c r="Z111" s="509"/>
    </row>
    <row r="112" spans="1:26" ht="20.25">
      <c r="A112" s="527" t="s">
        <v>25</v>
      </c>
      <c r="B112" s="527"/>
      <c r="C112" s="30">
        <v>35</v>
      </c>
      <c r="D112" s="30">
        <v>36</v>
      </c>
      <c r="E112" s="30">
        <v>13</v>
      </c>
      <c r="F112" s="20">
        <f t="shared" si="34"/>
        <v>84</v>
      </c>
      <c r="G112" s="30">
        <v>21217</v>
      </c>
      <c r="H112" s="30">
        <v>18720</v>
      </c>
      <c r="I112" s="20">
        <f t="shared" si="35"/>
        <v>39937</v>
      </c>
      <c r="J112" s="30">
        <v>865</v>
      </c>
      <c r="K112" s="30">
        <v>1382</v>
      </c>
      <c r="L112" s="20">
        <f t="shared" si="36"/>
        <v>2247</v>
      </c>
      <c r="M112" s="30">
        <v>47</v>
      </c>
      <c r="N112" s="30">
        <v>37</v>
      </c>
      <c r="O112" s="20">
        <f t="shared" si="37"/>
        <v>84</v>
      </c>
      <c r="P112" s="30">
        <v>45</v>
      </c>
      <c r="Q112" s="30">
        <v>25</v>
      </c>
      <c r="R112" s="30">
        <v>2</v>
      </c>
      <c r="S112" s="30">
        <v>12</v>
      </c>
      <c r="T112" s="30">
        <f t="shared" si="38"/>
        <v>84</v>
      </c>
      <c r="U112" s="73">
        <v>560</v>
      </c>
      <c r="V112" s="73">
        <v>488</v>
      </c>
      <c r="W112" s="73">
        <v>59</v>
      </c>
      <c r="X112" s="20">
        <f t="shared" si="39"/>
        <v>1107</v>
      </c>
      <c r="Y112" s="509" t="s">
        <v>51</v>
      </c>
      <c r="Z112" s="509"/>
    </row>
    <row r="113" spans="1:26" ht="20.25">
      <c r="A113" s="527" t="s">
        <v>65</v>
      </c>
      <c r="B113" s="527"/>
      <c r="C113" s="30">
        <v>26</v>
      </c>
      <c r="D113" s="30">
        <v>24</v>
      </c>
      <c r="E113" s="30">
        <v>21</v>
      </c>
      <c r="F113" s="20">
        <f t="shared" si="34"/>
        <v>71</v>
      </c>
      <c r="G113" s="30">
        <v>19532</v>
      </c>
      <c r="H113" s="30">
        <v>14576</v>
      </c>
      <c r="I113" s="20">
        <f t="shared" si="35"/>
        <v>34108</v>
      </c>
      <c r="J113" s="30">
        <v>869</v>
      </c>
      <c r="K113" s="30">
        <v>834</v>
      </c>
      <c r="L113" s="20">
        <f t="shared" si="36"/>
        <v>1703</v>
      </c>
      <c r="M113" s="30">
        <v>36</v>
      </c>
      <c r="N113" s="30">
        <v>35</v>
      </c>
      <c r="O113" s="20">
        <f t="shared" si="37"/>
        <v>71</v>
      </c>
      <c r="P113" s="30">
        <v>19</v>
      </c>
      <c r="Q113" s="30">
        <v>1</v>
      </c>
      <c r="R113" s="30">
        <v>40</v>
      </c>
      <c r="S113" s="30">
        <v>11</v>
      </c>
      <c r="T113" s="30">
        <f t="shared" si="38"/>
        <v>71</v>
      </c>
      <c r="U113" s="73">
        <v>413</v>
      </c>
      <c r="V113" s="73">
        <v>318</v>
      </c>
      <c r="W113" s="73">
        <v>104</v>
      </c>
      <c r="X113" s="20">
        <f t="shared" si="39"/>
        <v>835</v>
      </c>
      <c r="Y113" s="509" t="s">
        <v>52</v>
      </c>
      <c r="Z113" s="509"/>
    </row>
    <row r="114" spans="1:26" ht="20.25">
      <c r="A114" s="527" t="s">
        <v>27</v>
      </c>
      <c r="B114" s="527"/>
      <c r="C114" s="30">
        <v>8</v>
      </c>
      <c r="D114" s="30">
        <v>28</v>
      </c>
      <c r="E114" s="30">
        <v>14</v>
      </c>
      <c r="F114" s="20">
        <f t="shared" si="34"/>
        <v>50</v>
      </c>
      <c r="G114" s="30">
        <v>8491</v>
      </c>
      <c r="H114" s="30">
        <v>16172</v>
      </c>
      <c r="I114" s="20">
        <f t="shared" si="35"/>
        <v>24663</v>
      </c>
      <c r="J114" s="30">
        <v>281</v>
      </c>
      <c r="K114" s="30">
        <v>665</v>
      </c>
      <c r="L114" s="20">
        <f t="shared" si="36"/>
        <v>946</v>
      </c>
      <c r="M114" s="30">
        <v>35</v>
      </c>
      <c r="N114" s="30">
        <v>15</v>
      </c>
      <c r="O114" s="20">
        <f t="shared" si="37"/>
        <v>50</v>
      </c>
      <c r="P114" s="30">
        <v>31</v>
      </c>
      <c r="Q114" s="30">
        <v>1</v>
      </c>
      <c r="R114" s="30">
        <v>13</v>
      </c>
      <c r="S114" s="30">
        <v>5</v>
      </c>
      <c r="T114" s="30">
        <f t="shared" si="38"/>
        <v>50</v>
      </c>
      <c r="U114" s="73">
        <v>147</v>
      </c>
      <c r="V114" s="73">
        <v>352</v>
      </c>
      <c r="W114" s="73">
        <v>76</v>
      </c>
      <c r="X114" s="20">
        <f t="shared" si="39"/>
        <v>575</v>
      </c>
      <c r="Y114" s="509" t="s">
        <v>28</v>
      </c>
      <c r="Z114" s="509"/>
    </row>
    <row r="115" spans="1:26" ht="20.25">
      <c r="A115" s="527" t="s">
        <v>29</v>
      </c>
      <c r="B115" s="527"/>
      <c r="C115" s="30">
        <v>16</v>
      </c>
      <c r="D115" s="30">
        <v>27</v>
      </c>
      <c r="E115" s="30">
        <v>29</v>
      </c>
      <c r="F115" s="20">
        <f t="shared" si="34"/>
        <v>72</v>
      </c>
      <c r="G115" s="30">
        <v>12352</v>
      </c>
      <c r="H115" s="30">
        <v>12831</v>
      </c>
      <c r="I115" s="20">
        <f t="shared" si="35"/>
        <v>25183</v>
      </c>
      <c r="J115" s="30">
        <v>650</v>
      </c>
      <c r="K115" s="30">
        <v>937</v>
      </c>
      <c r="L115" s="20">
        <f t="shared" si="36"/>
        <v>1587</v>
      </c>
      <c r="M115" s="30">
        <v>44</v>
      </c>
      <c r="N115" s="30">
        <v>28</v>
      </c>
      <c r="O115" s="20">
        <f t="shared" si="37"/>
        <v>72</v>
      </c>
      <c r="P115" s="30">
        <v>38</v>
      </c>
      <c r="Q115" s="30">
        <v>2</v>
      </c>
      <c r="R115" s="30">
        <v>24</v>
      </c>
      <c r="S115" s="30">
        <v>8</v>
      </c>
      <c r="T115" s="30">
        <f t="shared" si="38"/>
        <v>72</v>
      </c>
      <c r="U115" s="73">
        <v>242</v>
      </c>
      <c r="V115" s="73">
        <v>323</v>
      </c>
      <c r="W115" s="73">
        <v>175</v>
      </c>
      <c r="X115" s="20">
        <f t="shared" si="39"/>
        <v>740</v>
      </c>
      <c r="Y115" s="509" t="s">
        <v>30</v>
      </c>
      <c r="Z115" s="509"/>
    </row>
    <row r="116" spans="1:26" ht="20.25">
      <c r="A116" s="527" t="s">
        <v>31</v>
      </c>
      <c r="B116" s="527"/>
      <c r="C116" s="30">
        <v>31</v>
      </c>
      <c r="D116" s="30">
        <v>59</v>
      </c>
      <c r="E116" s="30">
        <v>87</v>
      </c>
      <c r="F116" s="20">
        <f t="shared" si="34"/>
        <v>177</v>
      </c>
      <c r="G116" s="30">
        <v>26763</v>
      </c>
      <c r="H116" s="30">
        <v>31368</v>
      </c>
      <c r="I116" s="20">
        <f t="shared" si="35"/>
        <v>58131</v>
      </c>
      <c r="J116" s="30">
        <v>1676</v>
      </c>
      <c r="K116" s="30">
        <v>1803</v>
      </c>
      <c r="L116" s="20">
        <f t="shared" si="36"/>
        <v>3479</v>
      </c>
      <c r="M116" s="30">
        <v>54</v>
      </c>
      <c r="N116" s="30">
        <v>123</v>
      </c>
      <c r="O116" s="20">
        <f t="shared" si="37"/>
        <v>177</v>
      </c>
      <c r="P116" s="30">
        <v>28</v>
      </c>
      <c r="Q116" s="30">
        <v>6</v>
      </c>
      <c r="R116" s="30">
        <v>133</v>
      </c>
      <c r="S116" s="30">
        <v>10</v>
      </c>
      <c r="T116" s="30">
        <f t="shared" si="38"/>
        <v>177</v>
      </c>
      <c r="U116" s="73">
        <v>474</v>
      </c>
      <c r="V116" s="73">
        <v>700</v>
      </c>
      <c r="W116" s="73">
        <v>473</v>
      </c>
      <c r="X116" s="20">
        <f t="shared" si="39"/>
        <v>1647</v>
      </c>
      <c r="Y116" s="509" t="s">
        <v>32</v>
      </c>
      <c r="Z116" s="509"/>
    </row>
    <row r="117" spans="1:26" ht="20.25">
      <c r="A117" s="527" t="s">
        <v>33</v>
      </c>
      <c r="B117" s="527"/>
      <c r="C117" s="30">
        <v>28</v>
      </c>
      <c r="D117" s="30">
        <v>34</v>
      </c>
      <c r="E117" s="30">
        <v>12</v>
      </c>
      <c r="F117" s="20">
        <f t="shared" si="34"/>
        <v>74</v>
      </c>
      <c r="G117" s="30">
        <v>16949</v>
      </c>
      <c r="H117" s="30">
        <v>21640</v>
      </c>
      <c r="I117" s="20">
        <f t="shared" si="35"/>
        <v>38589</v>
      </c>
      <c r="J117" s="30">
        <v>633</v>
      </c>
      <c r="K117" s="30">
        <v>1132</v>
      </c>
      <c r="L117" s="20">
        <f t="shared" si="36"/>
        <v>1765</v>
      </c>
      <c r="M117" s="30">
        <v>53</v>
      </c>
      <c r="N117" s="30">
        <v>21</v>
      </c>
      <c r="O117" s="20">
        <f t="shared" si="37"/>
        <v>74</v>
      </c>
      <c r="P117" s="30">
        <v>32</v>
      </c>
      <c r="Q117" s="30">
        <v>2</v>
      </c>
      <c r="R117" s="30">
        <v>35</v>
      </c>
      <c r="S117" s="30">
        <v>5</v>
      </c>
      <c r="T117" s="30">
        <f t="shared" si="38"/>
        <v>74</v>
      </c>
      <c r="U117" s="73">
        <v>406</v>
      </c>
      <c r="V117" s="73">
        <v>450</v>
      </c>
      <c r="W117" s="73">
        <v>89</v>
      </c>
      <c r="X117" s="20">
        <f t="shared" si="39"/>
        <v>945</v>
      </c>
      <c r="Y117" s="509" t="s">
        <v>34</v>
      </c>
      <c r="Z117" s="509"/>
    </row>
    <row r="118" spans="1:26" ht="20.25">
      <c r="A118" s="593" t="s">
        <v>35</v>
      </c>
      <c r="B118" s="593"/>
      <c r="C118" s="30">
        <v>44</v>
      </c>
      <c r="D118" s="30">
        <v>69</v>
      </c>
      <c r="E118" s="30">
        <v>22</v>
      </c>
      <c r="F118" s="74">
        <f t="shared" si="34"/>
        <v>135</v>
      </c>
      <c r="G118" s="30">
        <v>30942</v>
      </c>
      <c r="H118" s="30">
        <v>37391</v>
      </c>
      <c r="I118" s="20">
        <f t="shared" si="35"/>
        <v>68333</v>
      </c>
      <c r="J118" s="30">
        <v>1258</v>
      </c>
      <c r="K118" s="30">
        <v>2289</v>
      </c>
      <c r="L118" s="20">
        <f t="shared" si="36"/>
        <v>3547</v>
      </c>
      <c r="M118" s="30">
        <v>74</v>
      </c>
      <c r="N118" s="30">
        <v>61</v>
      </c>
      <c r="O118" s="20">
        <f t="shared" si="37"/>
        <v>135</v>
      </c>
      <c r="P118" s="30">
        <v>48</v>
      </c>
      <c r="Q118" s="30">
        <v>6</v>
      </c>
      <c r="R118" s="30">
        <v>66</v>
      </c>
      <c r="S118" s="30">
        <v>15</v>
      </c>
      <c r="T118" s="30">
        <f t="shared" si="38"/>
        <v>135</v>
      </c>
      <c r="U118" s="73">
        <v>657</v>
      </c>
      <c r="V118" s="73">
        <v>938</v>
      </c>
      <c r="W118" s="73">
        <v>83</v>
      </c>
      <c r="X118" s="74">
        <f t="shared" si="39"/>
        <v>1678</v>
      </c>
      <c r="Y118" s="516" t="s">
        <v>53</v>
      </c>
      <c r="Z118" s="516"/>
    </row>
    <row r="119" spans="1:26" ht="20.25">
      <c r="A119" s="558" t="s">
        <v>8</v>
      </c>
      <c r="B119" s="558"/>
      <c r="C119" s="24">
        <f>SUM(C100:C118)</f>
        <v>594</v>
      </c>
      <c r="D119" s="24">
        <f t="shared" ref="D119:X119" si="46">SUM(D100:D118)</f>
        <v>885</v>
      </c>
      <c r="E119" s="24">
        <f t="shared" si="46"/>
        <v>526</v>
      </c>
      <c r="F119" s="24">
        <f t="shared" si="46"/>
        <v>2005</v>
      </c>
      <c r="G119" s="24">
        <f t="shared" si="46"/>
        <v>391091</v>
      </c>
      <c r="H119" s="24">
        <f t="shared" si="46"/>
        <v>474083</v>
      </c>
      <c r="I119" s="24">
        <f t="shared" si="46"/>
        <v>865174</v>
      </c>
      <c r="J119" s="24">
        <f t="shared" si="46"/>
        <v>17833</v>
      </c>
      <c r="K119" s="24">
        <f t="shared" si="46"/>
        <v>27994</v>
      </c>
      <c r="L119" s="24">
        <f t="shared" si="46"/>
        <v>45827</v>
      </c>
      <c r="M119" s="24">
        <f t="shared" si="46"/>
        <v>1067</v>
      </c>
      <c r="N119" s="24">
        <f t="shared" si="46"/>
        <v>938</v>
      </c>
      <c r="O119" s="24">
        <f t="shared" si="46"/>
        <v>2005</v>
      </c>
      <c r="P119" s="24">
        <f t="shared" si="46"/>
        <v>730</v>
      </c>
      <c r="Q119" s="24">
        <f t="shared" si="46"/>
        <v>117</v>
      </c>
      <c r="R119" s="24">
        <f t="shared" si="46"/>
        <v>956</v>
      </c>
      <c r="S119" s="24">
        <f t="shared" si="46"/>
        <v>202</v>
      </c>
      <c r="T119" s="24">
        <f t="shared" si="46"/>
        <v>2005</v>
      </c>
      <c r="U119" s="24">
        <f t="shared" si="46"/>
        <v>8537</v>
      </c>
      <c r="V119" s="24">
        <f t="shared" si="46"/>
        <v>11828</v>
      </c>
      <c r="W119" s="24">
        <f t="shared" si="46"/>
        <v>3041</v>
      </c>
      <c r="X119" s="24">
        <f t="shared" si="46"/>
        <v>23406</v>
      </c>
      <c r="Y119" s="518" t="s">
        <v>456</v>
      </c>
      <c r="Z119" s="518"/>
    </row>
    <row r="120" spans="1:26" ht="2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0"/>
  <sheetViews>
    <sheetView rightToLeft="1" workbookViewId="0"/>
  </sheetViews>
  <sheetFormatPr defaultRowHeight="14.25"/>
  <sheetData>
    <row r="1" spans="1:24" ht="270">
      <c r="A1" s="599" t="s">
        <v>591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78"/>
      <c r="S1" s="78"/>
      <c r="T1" s="78"/>
      <c r="U1" s="78"/>
      <c r="V1" s="78"/>
      <c r="W1" s="78"/>
      <c r="X1" s="78"/>
    </row>
    <row r="2" spans="1:24" ht="409.5">
      <c r="A2" s="167"/>
      <c r="B2" s="599" t="s">
        <v>592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78"/>
      <c r="S2" s="78"/>
      <c r="T2" s="78"/>
      <c r="U2" s="78"/>
      <c r="V2" s="78"/>
      <c r="W2" s="78"/>
      <c r="X2" s="78"/>
    </row>
    <row r="3" spans="1:24" ht="20.25">
      <c r="A3" s="600" t="s">
        <v>224</v>
      </c>
      <c r="B3" s="600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97" t="s">
        <v>554</v>
      </c>
      <c r="Q3" s="497"/>
      <c r="R3" s="78"/>
      <c r="S3" s="78"/>
      <c r="T3" s="78"/>
      <c r="U3" s="78"/>
      <c r="V3" s="78"/>
      <c r="W3" s="78"/>
      <c r="X3" s="78"/>
    </row>
    <row r="4" spans="1:24" ht="20.25">
      <c r="A4" s="498" t="s">
        <v>99</v>
      </c>
      <c r="B4" s="498"/>
      <c r="C4" s="552" t="s">
        <v>68</v>
      </c>
      <c r="D4" s="552"/>
      <c r="E4" s="552" t="s">
        <v>496</v>
      </c>
      <c r="F4" s="552"/>
      <c r="G4" s="552" t="s">
        <v>269</v>
      </c>
      <c r="H4" s="552"/>
      <c r="I4" s="552" t="s">
        <v>271</v>
      </c>
      <c r="J4" s="552"/>
      <c r="K4" s="552" t="s">
        <v>273</v>
      </c>
      <c r="L4" s="552"/>
      <c r="M4" s="552" t="s">
        <v>8</v>
      </c>
      <c r="N4" s="552"/>
      <c r="O4" s="552"/>
      <c r="P4" s="502" t="s">
        <v>683</v>
      </c>
      <c r="Q4" s="502"/>
      <c r="R4" s="78"/>
      <c r="S4" s="78"/>
      <c r="T4" s="78"/>
      <c r="U4" s="78"/>
      <c r="V4" s="78"/>
      <c r="W4" s="78"/>
      <c r="X4" s="78"/>
    </row>
    <row r="5" spans="1:24" ht="20.25">
      <c r="A5" s="499"/>
      <c r="B5" s="499"/>
      <c r="C5" s="554" t="s">
        <v>78</v>
      </c>
      <c r="D5" s="554"/>
      <c r="E5" s="554" t="s">
        <v>90</v>
      </c>
      <c r="F5" s="554"/>
      <c r="G5" s="554" t="s">
        <v>91</v>
      </c>
      <c r="H5" s="554"/>
      <c r="I5" s="554" t="s">
        <v>92</v>
      </c>
      <c r="J5" s="554"/>
      <c r="K5" s="554" t="s">
        <v>93</v>
      </c>
      <c r="L5" s="554"/>
      <c r="M5" s="554" t="s">
        <v>12</v>
      </c>
      <c r="N5" s="554"/>
      <c r="O5" s="554"/>
      <c r="P5" s="503"/>
      <c r="Q5" s="503"/>
      <c r="R5" s="78"/>
      <c r="S5" s="78"/>
      <c r="T5" s="78"/>
      <c r="U5" s="78"/>
      <c r="V5" s="78"/>
      <c r="W5" s="78"/>
      <c r="X5" s="78"/>
    </row>
    <row r="6" spans="1:24" ht="20.25">
      <c r="A6" s="499"/>
      <c r="B6" s="499"/>
      <c r="C6" s="274" t="s">
        <v>88</v>
      </c>
      <c r="D6" s="274" t="s">
        <v>43</v>
      </c>
      <c r="E6" s="274" t="s">
        <v>88</v>
      </c>
      <c r="F6" s="274" t="s">
        <v>43</v>
      </c>
      <c r="G6" s="274" t="s">
        <v>88</v>
      </c>
      <c r="H6" s="274" t="s">
        <v>43</v>
      </c>
      <c r="I6" s="274" t="s">
        <v>88</v>
      </c>
      <c r="J6" s="274" t="s">
        <v>43</v>
      </c>
      <c r="K6" s="274" t="s">
        <v>88</v>
      </c>
      <c r="L6" s="274" t="s">
        <v>43</v>
      </c>
      <c r="M6" s="274" t="s">
        <v>88</v>
      </c>
      <c r="N6" s="274" t="s">
        <v>43</v>
      </c>
      <c r="O6" s="274" t="s">
        <v>94</v>
      </c>
      <c r="P6" s="503"/>
      <c r="Q6" s="503"/>
      <c r="R6" s="78"/>
      <c r="S6" s="78"/>
      <c r="T6" s="78"/>
      <c r="U6" s="78"/>
      <c r="V6" s="78"/>
      <c r="W6" s="78"/>
      <c r="X6" s="78"/>
    </row>
    <row r="7" spans="1:24" ht="44.25">
      <c r="A7" s="500"/>
      <c r="B7" s="500"/>
      <c r="C7" s="317" t="s">
        <v>9</v>
      </c>
      <c r="D7" s="317" t="s">
        <v>10</v>
      </c>
      <c r="E7" s="317" t="s">
        <v>9</v>
      </c>
      <c r="F7" s="317" t="s">
        <v>10</v>
      </c>
      <c r="G7" s="317" t="s">
        <v>9</v>
      </c>
      <c r="H7" s="317" t="s">
        <v>10</v>
      </c>
      <c r="I7" s="317" t="s">
        <v>9</v>
      </c>
      <c r="J7" s="317" t="s">
        <v>10</v>
      </c>
      <c r="K7" s="317" t="s">
        <v>9</v>
      </c>
      <c r="L7" s="317" t="s">
        <v>10</v>
      </c>
      <c r="M7" s="317" t="s">
        <v>9</v>
      </c>
      <c r="N7" s="317" t="s">
        <v>10</v>
      </c>
      <c r="O7" s="317" t="s">
        <v>12</v>
      </c>
      <c r="P7" s="504"/>
      <c r="Q7" s="504"/>
      <c r="R7" s="78"/>
      <c r="S7" s="78"/>
      <c r="T7" s="78"/>
      <c r="U7" s="78"/>
      <c r="V7" s="78"/>
      <c r="W7" s="78"/>
      <c r="X7" s="78"/>
    </row>
    <row r="8" spans="1:24" ht="20.25">
      <c r="A8" s="601" t="s">
        <v>14</v>
      </c>
      <c r="B8" s="601"/>
      <c r="C8" s="278">
        <v>8650</v>
      </c>
      <c r="D8" s="278">
        <v>6334</v>
      </c>
      <c r="E8" s="278">
        <v>5012</v>
      </c>
      <c r="F8" s="278">
        <v>3543</v>
      </c>
      <c r="G8" s="278">
        <v>3130</v>
      </c>
      <c r="H8" s="278">
        <v>1622</v>
      </c>
      <c r="I8" s="278">
        <v>1793</v>
      </c>
      <c r="J8" s="278">
        <v>822</v>
      </c>
      <c r="K8" s="278">
        <v>887</v>
      </c>
      <c r="L8" s="278">
        <v>460</v>
      </c>
      <c r="M8" s="192">
        <f>SUM(C8,E8,G8,I8,K8)</f>
        <v>19472</v>
      </c>
      <c r="N8" s="192">
        <f t="shared" ref="N8" si="0">SUM(D8,F8,H8,J8,L8)</f>
        <v>12781</v>
      </c>
      <c r="O8" s="192">
        <f>SUM(M8:N8)</f>
        <v>32253</v>
      </c>
      <c r="P8" s="507" t="s">
        <v>15</v>
      </c>
      <c r="Q8" s="507"/>
    </row>
    <row r="9" spans="1:24" ht="20.25">
      <c r="A9" s="602" t="s">
        <v>16</v>
      </c>
      <c r="B9" s="602"/>
      <c r="C9" s="279">
        <v>5147</v>
      </c>
      <c r="D9" s="279">
        <v>5608</v>
      </c>
      <c r="E9" s="279">
        <v>3419</v>
      </c>
      <c r="F9" s="279">
        <v>2893</v>
      </c>
      <c r="G9" s="279">
        <v>1423</v>
      </c>
      <c r="H9" s="279">
        <v>805</v>
      </c>
      <c r="I9" s="279">
        <v>740</v>
      </c>
      <c r="J9" s="279">
        <v>340</v>
      </c>
      <c r="K9" s="279">
        <v>824</v>
      </c>
      <c r="L9" s="279">
        <v>193</v>
      </c>
      <c r="M9" s="192">
        <f t="shared" ref="M9:M26" si="1">SUM(C9,E9,G9,I9,K9)</f>
        <v>11553</v>
      </c>
      <c r="N9" s="192">
        <f t="shared" ref="N9:N26" si="2">SUM(D9,F9,H9,J9,L9)</f>
        <v>9839</v>
      </c>
      <c r="O9" s="192">
        <f t="shared" ref="O9:O26" si="3">SUM(M9:N9)</f>
        <v>21392</v>
      </c>
      <c r="P9" s="509" t="s">
        <v>17</v>
      </c>
      <c r="Q9" s="509"/>
    </row>
    <row r="10" spans="1:24" ht="20.25">
      <c r="A10" s="602" t="s">
        <v>18</v>
      </c>
      <c r="B10" s="602"/>
      <c r="C10" s="279">
        <v>7430</v>
      </c>
      <c r="D10" s="279">
        <v>8887</v>
      </c>
      <c r="E10" s="279">
        <v>4371</v>
      </c>
      <c r="F10" s="279">
        <v>3227</v>
      </c>
      <c r="G10" s="279">
        <v>2427</v>
      </c>
      <c r="H10" s="279">
        <v>1367</v>
      </c>
      <c r="I10" s="279">
        <v>1527</v>
      </c>
      <c r="J10" s="279">
        <v>567</v>
      </c>
      <c r="K10" s="279">
        <v>1133</v>
      </c>
      <c r="L10" s="279">
        <v>211</v>
      </c>
      <c r="M10" s="192">
        <f t="shared" si="1"/>
        <v>16888</v>
      </c>
      <c r="N10" s="192">
        <f t="shared" si="2"/>
        <v>14259</v>
      </c>
      <c r="O10" s="192">
        <f t="shared" si="3"/>
        <v>31147</v>
      </c>
      <c r="P10" s="509" t="s">
        <v>19</v>
      </c>
      <c r="Q10" s="509"/>
    </row>
    <row r="11" spans="1:24" ht="59.25">
      <c r="A11" s="555" t="s">
        <v>20</v>
      </c>
      <c r="B11" s="233" t="s">
        <v>498</v>
      </c>
      <c r="C11" s="279">
        <v>7280</v>
      </c>
      <c r="D11" s="279">
        <v>8733</v>
      </c>
      <c r="E11" s="279">
        <v>2976</v>
      </c>
      <c r="F11" s="279">
        <v>2554</v>
      </c>
      <c r="G11" s="279">
        <v>1456</v>
      </c>
      <c r="H11" s="279">
        <v>1050</v>
      </c>
      <c r="I11" s="279">
        <v>888</v>
      </c>
      <c r="J11" s="279">
        <v>347</v>
      </c>
      <c r="K11" s="279">
        <v>788</v>
      </c>
      <c r="L11" s="279">
        <v>251</v>
      </c>
      <c r="M11" s="192">
        <f t="shared" si="1"/>
        <v>13388</v>
      </c>
      <c r="N11" s="192">
        <f t="shared" si="2"/>
        <v>12935</v>
      </c>
      <c r="O11" s="192">
        <f t="shared" si="3"/>
        <v>26323</v>
      </c>
      <c r="P11" s="14" t="s">
        <v>44</v>
      </c>
      <c r="Q11" s="513" t="s">
        <v>455</v>
      </c>
    </row>
    <row r="12" spans="1:24" ht="20.25">
      <c r="A12" s="556"/>
      <c r="B12" s="233" t="s">
        <v>499</v>
      </c>
      <c r="C12" s="279">
        <v>12468</v>
      </c>
      <c r="D12" s="279">
        <v>13597</v>
      </c>
      <c r="E12" s="279">
        <v>5028</v>
      </c>
      <c r="F12" s="279">
        <v>3787</v>
      </c>
      <c r="G12" s="279">
        <v>3365</v>
      </c>
      <c r="H12" s="279">
        <v>1704</v>
      </c>
      <c r="I12" s="279">
        <v>2036</v>
      </c>
      <c r="J12" s="279">
        <v>759</v>
      </c>
      <c r="K12" s="279">
        <v>1579</v>
      </c>
      <c r="L12" s="279">
        <v>361</v>
      </c>
      <c r="M12" s="192">
        <f t="shared" si="1"/>
        <v>24476</v>
      </c>
      <c r="N12" s="192">
        <f t="shared" si="2"/>
        <v>20208</v>
      </c>
      <c r="O12" s="192">
        <f t="shared" si="3"/>
        <v>44684</v>
      </c>
      <c r="P12" s="14" t="s">
        <v>45</v>
      </c>
      <c r="Q12" s="514"/>
    </row>
    <row r="13" spans="1:24" ht="20.25">
      <c r="A13" s="556"/>
      <c r="B13" s="233" t="s">
        <v>500</v>
      </c>
      <c r="C13" s="279">
        <v>4750</v>
      </c>
      <c r="D13" s="279">
        <v>5469</v>
      </c>
      <c r="E13" s="279">
        <v>3231</v>
      </c>
      <c r="F13" s="279">
        <v>2778</v>
      </c>
      <c r="G13" s="279">
        <v>1568</v>
      </c>
      <c r="H13" s="279">
        <v>929</v>
      </c>
      <c r="I13" s="279">
        <v>987</v>
      </c>
      <c r="J13" s="279">
        <v>347</v>
      </c>
      <c r="K13" s="279">
        <v>1266</v>
      </c>
      <c r="L13" s="279">
        <v>168</v>
      </c>
      <c r="M13" s="192">
        <f t="shared" si="1"/>
        <v>11802</v>
      </c>
      <c r="N13" s="192">
        <f t="shared" si="2"/>
        <v>9691</v>
      </c>
      <c r="O13" s="192">
        <f t="shared" si="3"/>
        <v>21493</v>
      </c>
      <c r="P13" s="14" t="s">
        <v>46</v>
      </c>
      <c r="Q13" s="514"/>
    </row>
    <row r="14" spans="1:24" ht="20.25">
      <c r="A14" s="556"/>
      <c r="B14" s="233" t="s">
        <v>457</v>
      </c>
      <c r="C14" s="279">
        <v>5304</v>
      </c>
      <c r="D14" s="279">
        <v>4997</v>
      </c>
      <c r="E14" s="279">
        <v>2599</v>
      </c>
      <c r="F14" s="279">
        <v>1991</v>
      </c>
      <c r="G14" s="279">
        <v>1256</v>
      </c>
      <c r="H14" s="279">
        <v>762</v>
      </c>
      <c r="I14" s="279">
        <v>858</v>
      </c>
      <c r="J14" s="279">
        <v>263</v>
      </c>
      <c r="K14" s="279">
        <v>670</v>
      </c>
      <c r="L14" s="279">
        <v>249</v>
      </c>
      <c r="M14" s="192">
        <f t="shared" si="1"/>
        <v>10687</v>
      </c>
      <c r="N14" s="192">
        <f t="shared" si="2"/>
        <v>8262</v>
      </c>
      <c r="O14" s="192">
        <f t="shared" si="3"/>
        <v>18949</v>
      </c>
      <c r="P14" s="14" t="s">
        <v>47</v>
      </c>
      <c r="Q14" s="514"/>
    </row>
    <row r="15" spans="1:24" ht="20.25">
      <c r="A15" s="556"/>
      <c r="B15" s="233" t="s">
        <v>458</v>
      </c>
      <c r="C15" s="279">
        <v>9949</v>
      </c>
      <c r="D15" s="279">
        <v>10600</v>
      </c>
      <c r="E15" s="279">
        <v>3004</v>
      </c>
      <c r="F15" s="279">
        <v>2387</v>
      </c>
      <c r="G15" s="279">
        <v>1676</v>
      </c>
      <c r="H15" s="279">
        <v>1109</v>
      </c>
      <c r="I15" s="279">
        <v>1119</v>
      </c>
      <c r="J15" s="279">
        <v>603</v>
      </c>
      <c r="K15" s="279">
        <v>868</v>
      </c>
      <c r="L15" s="279">
        <v>376</v>
      </c>
      <c r="M15" s="192">
        <f t="shared" si="1"/>
        <v>16616</v>
      </c>
      <c r="N15" s="192">
        <f t="shared" si="2"/>
        <v>15075</v>
      </c>
      <c r="O15" s="192">
        <f t="shared" si="3"/>
        <v>31691</v>
      </c>
      <c r="P15" s="14" t="s">
        <v>48</v>
      </c>
      <c r="Q15" s="514"/>
    </row>
    <row r="16" spans="1:24" ht="20.25">
      <c r="A16" s="557"/>
      <c r="B16" s="233" t="s">
        <v>459</v>
      </c>
      <c r="C16" s="279">
        <v>4951</v>
      </c>
      <c r="D16" s="279">
        <v>5585</v>
      </c>
      <c r="E16" s="279">
        <v>2502</v>
      </c>
      <c r="F16" s="279">
        <v>2184</v>
      </c>
      <c r="G16" s="279">
        <v>1369</v>
      </c>
      <c r="H16" s="279">
        <v>882</v>
      </c>
      <c r="I16" s="279">
        <v>965</v>
      </c>
      <c r="J16" s="279">
        <v>309</v>
      </c>
      <c r="K16" s="279">
        <v>816</v>
      </c>
      <c r="L16" s="279">
        <v>211</v>
      </c>
      <c r="M16" s="192">
        <f t="shared" si="1"/>
        <v>10603</v>
      </c>
      <c r="N16" s="192">
        <f t="shared" si="2"/>
        <v>9171</v>
      </c>
      <c r="O16" s="192">
        <f t="shared" si="3"/>
        <v>19774</v>
      </c>
      <c r="P16" s="14" t="s">
        <v>49</v>
      </c>
      <c r="Q16" s="515"/>
    </row>
    <row r="17" spans="1:25" ht="20.25">
      <c r="A17" s="602" t="s">
        <v>483</v>
      </c>
      <c r="B17" s="602"/>
      <c r="C17" s="279">
        <v>4025</v>
      </c>
      <c r="D17" s="279">
        <v>3897</v>
      </c>
      <c r="E17" s="279">
        <v>3289</v>
      </c>
      <c r="F17" s="279">
        <v>2345</v>
      </c>
      <c r="G17" s="279">
        <v>2123</v>
      </c>
      <c r="H17" s="279">
        <v>1561</v>
      </c>
      <c r="I17" s="279">
        <v>1207</v>
      </c>
      <c r="J17" s="279">
        <v>722</v>
      </c>
      <c r="K17" s="279">
        <v>618</v>
      </c>
      <c r="L17" s="279">
        <v>365</v>
      </c>
      <c r="M17" s="192">
        <f t="shared" si="1"/>
        <v>11262</v>
      </c>
      <c r="N17" s="192">
        <f t="shared" si="2"/>
        <v>8890</v>
      </c>
      <c r="O17" s="192">
        <f t="shared" si="3"/>
        <v>20152</v>
      </c>
      <c r="P17" s="509" t="s">
        <v>682</v>
      </c>
      <c r="Q17" s="509"/>
      <c r="R17" s="8"/>
      <c r="S17" s="8"/>
      <c r="T17" s="8"/>
      <c r="U17" s="8"/>
      <c r="V17" s="8"/>
      <c r="W17" s="8"/>
      <c r="X17" s="8"/>
      <c r="Y17" s="80"/>
    </row>
    <row r="18" spans="1:25" ht="20.25">
      <c r="A18" s="602" t="s">
        <v>22</v>
      </c>
      <c r="B18" s="602"/>
      <c r="C18" s="279">
        <v>10806</v>
      </c>
      <c r="D18" s="279">
        <v>9251</v>
      </c>
      <c r="E18" s="279">
        <v>6241</v>
      </c>
      <c r="F18" s="279">
        <v>5338</v>
      </c>
      <c r="G18" s="279">
        <v>3733</v>
      </c>
      <c r="H18" s="279">
        <v>1988</v>
      </c>
      <c r="I18" s="279">
        <v>2209</v>
      </c>
      <c r="J18" s="279">
        <v>857</v>
      </c>
      <c r="K18" s="279">
        <v>1961</v>
      </c>
      <c r="L18" s="279">
        <v>530</v>
      </c>
      <c r="M18" s="192">
        <f t="shared" si="1"/>
        <v>24950</v>
      </c>
      <c r="N18" s="192">
        <f t="shared" si="2"/>
        <v>17964</v>
      </c>
      <c r="O18" s="192">
        <f t="shared" si="3"/>
        <v>42914</v>
      </c>
      <c r="P18" s="509" t="s">
        <v>50</v>
      </c>
      <c r="Q18" s="509"/>
    </row>
    <row r="19" spans="1:25" ht="20.25">
      <c r="A19" s="602" t="s">
        <v>23</v>
      </c>
      <c r="B19" s="602"/>
      <c r="C19" s="279">
        <v>4417</v>
      </c>
      <c r="D19" s="279">
        <v>5846</v>
      </c>
      <c r="E19" s="279">
        <v>3528</v>
      </c>
      <c r="F19" s="279">
        <v>2818</v>
      </c>
      <c r="G19" s="279">
        <v>1760</v>
      </c>
      <c r="H19" s="279">
        <v>1318</v>
      </c>
      <c r="I19" s="279">
        <v>1042</v>
      </c>
      <c r="J19" s="279">
        <v>610</v>
      </c>
      <c r="K19" s="279">
        <v>999</v>
      </c>
      <c r="L19" s="279">
        <v>295</v>
      </c>
      <c r="M19" s="192">
        <f t="shared" si="1"/>
        <v>11746</v>
      </c>
      <c r="N19" s="192">
        <f t="shared" si="2"/>
        <v>10887</v>
      </c>
      <c r="O19" s="192">
        <f t="shared" si="3"/>
        <v>22633</v>
      </c>
      <c r="P19" s="509" t="s">
        <v>24</v>
      </c>
      <c r="Q19" s="509"/>
    </row>
    <row r="20" spans="1:25" ht="20.25">
      <c r="A20" s="602" t="s">
        <v>25</v>
      </c>
      <c r="B20" s="602"/>
      <c r="C20" s="279">
        <v>4950</v>
      </c>
      <c r="D20" s="279">
        <v>6568</v>
      </c>
      <c r="E20" s="279">
        <v>4156</v>
      </c>
      <c r="F20" s="279">
        <v>3940</v>
      </c>
      <c r="G20" s="279">
        <v>2440</v>
      </c>
      <c r="H20" s="279">
        <v>1608</v>
      </c>
      <c r="I20" s="279">
        <v>1805</v>
      </c>
      <c r="J20" s="279">
        <v>743</v>
      </c>
      <c r="K20" s="279">
        <v>1388</v>
      </c>
      <c r="L20" s="279">
        <v>413</v>
      </c>
      <c r="M20" s="192">
        <f t="shared" si="1"/>
        <v>14739</v>
      </c>
      <c r="N20" s="192">
        <f t="shared" si="2"/>
        <v>13272</v>
      </c>
      <c r="O20" s="192">
        <f t="shared" si="3"/>
        <v>28011</v>
      </c>
      <c r="P20" s="509" t="s">
        <v>51</v>
      </c>
      <c r="Q20" s="509"/>
    </row>
    <row r="21" spans="1:25" ht="20.25">
      <c r="A21" s="602" t="s">
        <v>65</v>
      </c>
      <c r="B21" s="602"/>
      <c r="C21" s="279">
        <v>6020</v>
      </c>
      <c r="D21" s="279">
        <v>6574</v>
      </c>
      <c r="E21" s="279">
        <v>4276</v>
      </c>
      <c r="F21" s="279">
        <v>3817</v>
      </c>
      <c r="G21" s="279">
        <v>3154</v>
      </c>
      <c r="H21" s="279">
        <v>1576</v>
      </c>
      <c r="I21" s="279">
        <v>2032</v>
      </c>
      <c r="J21" s="279">
        <v>676</v>
      </c>
      <c r="K21" s="279">
        <v>1714</v>
      </c>
      <c r="L21" s="279">
        <v>556</v>
      </c>
      <c r="M21" s="192">
        <f t="shared" si="1"/>
        <v>17196</v>
      </c>
      <c r="N21" s="192">
        <f t="shared" si="2"/>
        <v>13199</v>
      </c>
      <c r="O21" s="192">
        <f t="shared" si="3"/>
        <v>30395</v>
      </c>
      <c r="P21" s="509" t="s">
        <v>52</v>
      </c>
      <c r="Q21" s="509"/>
    </row>
    <row r="22" spans="1:25" ht="20.25">
      <c r="A22" s="602" t="s">
        <v>27</v>
      </c>
      <c r="B22" s="602"/>
      <c r="C22" s="279">
        <v>2491</v>
      </c>
      <c r="D22" s="279">
        <v>3355</v>
      </c>
      <c r="E22" s="279">
        <v>2369</v>
      </c>
      <c r="F22" s="279">
        <v>1674</v>
      </c>
      <c r="G22" s="279">
        <v>1462</v>
      </c>
      <c r="H22" s="279">
        <v>898</v>
      </c>
      <c r="I22" s="279">
        <v>904</v>
      </c>
      <c r="J22" s="279">
        <v>290</v>
      </c>
      <c r="K22" s="279">
        <v>620</v>
      </c>
      <c r="L22" s="279">
        <v>167</v>
      </c>
      <c r="M22" s="192">
        <f t="shared" si="1"/>
        <v>7846</v>
      </c>
      <c r="N22" s="192">
        <f t="shared" si="2"/>
        <v>6384</v>
      </c>
      <c r="O22" s="192">
        <f t="shared" si="3"/>
        <v>14230</v>
      </c>
      <c r="P22" s="509" t="s">
        <v>28</v>
      </c>
      <c r="Q22" s="509"/>
    </row>
    <row r="23" spans="1:25" ht="20.25">
      <c r="A23" s="602" t="s">
        <v>29</v>
      </c>
      <c r="B23" s="602"/>
      <c r="C23" s="279">
        <v>5555</v>
      </c>
      <c r="D23" s="279">
        <v>5355</v>
      </c>
      <c r="E23" s="279">
        <v>3700</v>
      </c>
      <c r="F23" s="279">
        <v>2927</v>
      </c>
      <c r="G23" s="279">
        <v>2311</v>
      </c>
      <c r="H23" s="279">
        <v>1211</v>
      </c>
      <c r="I23" s="279">
        <v>1585</v>
      </c>
      <c r="J23" s="279">
        <v>583</v>
      </c>
      <c r="K23" s="279">
        <v>1860</v>
      </c>
      <c r="L23" s="279">
        <v>346</v>
      </c>
      <c r="M23" s="192">
        <f t="shared" si="1"/>
        <v>15011</v>
      </c>
      <c r="N23" s="192">
        <f t="shared" si="2"/>
        <v>10422</v>
      </c>
      <c r="O23" s="192">
        <f t="shared" si="3"/>
        <v>25433</v>
      </c>
      <c r="P23" s="509" t="s">
        <v>30</v>
      </c>
      <c r="Q23" s="509"/>
    </row>
    <row r="24" spans="1:25" ht="20.25">
      <c r="A24" s="602" t="s">
        <v>31</v>
      </c>
      <c r="B24" s="602"/>
      <c r="C24" s="279">
        <v>8456</v>
      </c>
      <c r="D24" s="279">
        <v>9461</v>
      </c>
      <c r="E24" s="279">
        <v>6289</v>
      </c>
      <c r="F24" s="279">
        <v>4926</v>
      </c>
      <c r="G24" s="279">
        <v>3620</v>
      </c>
      <c r="H24" s="279">
        <v>2260</v>
      </c>
      <c r="I24" s="279">
        <v>2517</v>
      </c>
      <c r="J24" s="279">
        <v>1171</v>
      </c>
      <c r="K24" s="279">
        <v>2608</v>
      </c>
      <c r="L24" s="279">
        <v>573</v>
      </c>
      <c r="M24" s="192">
        <f t="shared" si="1"/>
        <v>23490</v>
      </c>
      <c r="N24" s="192">
        <f t="shared" si="2"/>
        <v>18391</v>
      </c>
      <c r="O24" s="192">
        <f t="shared" si="3"/>
        <v>41881</v>
      </c>
      <c r="P24" s="509" t="s">
        <v>32</v>
      </c>
      <c r="Q24" s="509"/>
    </row>
    <row r="25" spans="1:25" ht="20.25">
      <c r="A25" s="602" t="s">
        <v>33</v>
      </c>
      <c r="B25" s="602"/>
      <c r="C25" s="279">
        <v>3891</v>
      </c>
      <c r="D25" s="279">
        <v>4110</v>
      </c>
      <c r="E25" s="279">
        <v>4329</v>
      </c>
      <c r="F25" s="279">
        <v>2113</v>
      </c>
      <c r="G25" s="279">
        <v>2502</v>
      </c>
      <c r="H25" s="279">
        <v>1008</v>
      </c>
      <c r="I25" s="279">
        <v>1611</v>
      </c>
      <c r="J25" s="279">
        <v>494</v>
      </c>
      <c r="K25" s="279">
        <v>1139</v>
      </c>
      <c r="L25" s="279">
        <v>170</v>
      </c>
      <c r="M25" s="192">
        <f t="shared" si="1"/>
        <v>13472</v>
      </c>
      <c r="N25" s="192">
        <f t="shared" si="2"/>
        <v>7895</v>
      </c>
      <c r="O25" s="192">
        <f t="shared" si="3"/>
        <v>21367</v>
      </c>
      <c r="P25" s="509" t="s">
        <v>34</v>
      </c>
      <c r="Q25" s="509"/>
    </row>
    <row r="26" spans="1:25" ht="20.25">
      <c r="A26" s="603" t="s">
        <v>35</v>
      </c>
      <c r="B26" s="603"/>
      <c r="C26" s="280">
        <v>12438</v>
      </c>
      <c r="D26" s="280">
        <v>15101</v>
      </c>
      <c r="E26" s="280">
        <v>8398</v>
      </c>
      <c r="F26" s="280">
        <v>8026</v>
      </c>
      <c r="G26" s="280">
        <v>4985</v>
      </c>
      <c r="H26" s="280">
        <v>2925</v>
      </c>
      <c r="I26" s="280">
        <v>3050</v>
      </c>
      <c r="J26" s="280">
        <v>1073</v>
      </c>
      <c r="K26" s="280">
        <v>3383</v>
      </c>
      <c r="L26" s="280">
        <v>731</v>
      </c>
      <c r="M26" s="192">
        <f t="shared" si="1"/>
        <v>32254</v>
      </c>
      <c r="N26" s="192">
        <f t="shared" si="2"/>
        <v>27856</v>
      </c>
      <c r="O26" s="192">
        <f t="shared" si="3"/>
        <v>60110</v>
      </c>
      <c r="P26" s="516" t="s">
        <v>53</v>
      </c>
      <c r="Q26" s="516"/>
    </row>
    <row r="27" spans="1:25" ht="20.25">
      <c r="A27" s="517" t="s">
        <v>8</v>
      </c>
      <c r="B27" s="517"/>
      <c r="C27" s="194">
        <f>SUM(C8:C26)</f>
        <v>128978</v>
      </c>
      <c r="D27" s="194">
        <f t="shared" ref="D27:L27" si="4">SUM(D8:D26)</f>
        <v>139328</v>
      </c>
      <c r="E27" s="194">
        <f t="shared" si="4"/>
        <v>78717</v>
      </c>
      <c r="F27" s="194">
        <f t="shared" si="4"/>
        <v>63268</v>
      </c>
      <c r="G27" s="194">
        <f t="shared" si="4"/>
        <v>45760</v>
      </c>
      <c r="H27" s="194">
        <f t="shared" si="4"/>
        <v>26583</v>
      </c>
      <c r="I27" s="194">
        <f t="shared" si="4"/>
        <v>28875</v>
      </c>
      <c r="J27" s="194">
        <f t="shared" si="4"/>
        <v>11576</v>
      </c>
      <c r="K27" s="194">
        <f t="shared" si="4"/>
        <v>25121</v>
      </c>
      <c r="L27" s="194">
        <f t="shared" si="4"/>
        <v>6626</v>
      </c>
      <c r="M27" s="194">
        <f t="shared" ref="M27:O27" si="5">SUM(M8:M26)</f>
        <v>307451</v>
      </c>
      <c r="N27" s="194">
        <f t="shared" si="5"/>
        <v>247381</v>
      </c>
      <c r="O27" s="194">
        <f t="shared" si="5"/>
        <v>554832</v>
      </c>
      <c r="P27" s="518" t="s">
        <v>456</v>
      </c>
      <c r="Q27" s="518"/>
      <c r="R27" s="78"/>
      <c r="S27" s="78"/>
      <c r="T27" s="78"/>
      <c r="U27" s="78"/>
      <c r="V27" s="78"/>
      <c r="W27" s="78"/>
      <c r="X27" s="78"/>
    </row>
    <row r="28" spans="1:25" ht="20.25">
      <c r="A28" s="83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25" ht="20.25">
      <c r="A29" s="83"/>
      <c r="B29" s="83"/>
      <c r="C29" s="83"/>
      <c r="D29" s="83"/>
      <c r="E29" s="83"/>
      <c r="F29" s="83"/>
      <c r="G29" s="83"/>
      <c r="H29" s="83"/>
      <c r="I29" s="83"/>
      <c r="J29" s="85"/>
      <c r="K29" s="83"/>
      <c r="L29" s="83"/>
      <c r="M29" s="83"/>
      <c r="N29" s="83"/>
      <c r="O29" s="83"/>
      <c r="P29" s="83"/>
      <c r="Q29" s="83"/>
    </row>
    <row r="30" spans="1:25" ht="20.25">
      <c r="A30" s="83"/>
      <c r="B30" s="8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25" ht="20.25">
      <c r="A31" s="83"/>
      <c r="B31" s="83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25" ht="20.25">
      <c r="A32" s="83"/>
      <c r="B32" s="8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24" ht="20.25">
      <c r="A33" s="83"/>
      <c r="B33" s="8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24" ht="20.25">
      <c r="A34" s="83"/>
      <c r="B34" s="8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24" ht="20.25">
      <c r="A35" s="83"/>
      <c r="B35" s="83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1"/>
      <c r="S35" s="81"/>
      <c r="T35" s="81"/>
      <c r="U35" s="81"/>
      <c r="V35" s="81"/>
      <c r="W35" s="81"/>
      <c r="X35" s="81"/>
    </row>
    <row r="36" spans="1:24" ht="20.25">
      <c r="A36" s="83"/>
      <c r="B36" s="8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1"/>
      <c r="S36" s="81"/>
      <c r="T36" s="81"/>
      <c r="U36" s="81"/>
      <c r="V36" s="81"/>
      <c r="W36" s="81"/>
      <c r="X36" s="81"/>
    </row>
    <row r="37" spans="1:24" ht="20.25">
      <c r="A37" s="83"/>
      <c r="B37" s="83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1"/>
      <c r="S37" s="81"/>
      <c r="T37" s="81"/>
      <c r="U37" s="81"/>
      <c r="V37" s="81"/>
      <c r="W37" s="81"/>
      <c r="X37" s="81"/>
    </row>
    <row r="38" spans="1:24" ht="20.25">
      <c r="A38" s="83"/>
      <c r="B38" s="83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1"/>
      <c r="S38" s="81"/>
      <c r="T38" s="81"/>
      <c r="U38" s="81"/>
      <c r="V38" s="81"/>
      <c r="W38" s="81"/>
      <c r="X38" s="81"/>
    </row>
    <row r="39" spans="1:24" ht="20.25">
      <c r="A39" s="83"/>
      <c r="B39" s="8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1"/>
      <c r="S39" s="81"/>
      <c r="T39" s="81"/>
      <c r="U39" s="81"/>
      <c r="V39" s="81"/>
      <c r="W39" s="81"/>
      <c r="X39" s="81"/>
    </row>
    <row r="40" spans="1:24" ht="20.25">
      <c r="A40" s="83"/>
      <c r="B40" s="83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1"/>
      <c r="S40" s="81"/>
      <c r="T40" s="81"/>
      <c r="U40" s="81"/>
      <c r="V40" s="81"/>
      <c r="W40" s="81"/>
      <c r="X40" s="8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M1430"/>
  <sheetViews>
    <sheetView rightToLeft="1" workbookViewId="0"/>
  </sheetViews>
  <sheetFormatPr defaultRowHeight="14.25"/>
  <sheetData>
    <row r="1" spans="1:247" ht="288">
      <c r="A1" s="495" t="s">
        <v>593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</row>
    <row r="2" spans="1:247" ht="409.5">
      <c r="A2" s="604" t="s">
        <v>594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</row>
    <row r="3" spans="1:247" ht="30">
      <c r="A3" s="600" t="s">
        <v>225</v>
      </c>
      <c r="B3" s="600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605" t="s">
        <v>555</v>
      </c>
      <c r="Q3" s="605"/>
      <c r="R3" s="87"/>
      <c r="S3" s="87"/>
      <c r="T3" s="87"/>
      <c r="U3" s="87"/>
      <c r="V3" s="87"/>
      <c r="W3" s="87"/>
      <c r="X3" s="87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</row>
    <row r="4" spans="1:247" ht="20.25">
      <c r="A4" s="498" t="s">
        <v>99</v>
      </c>
      <c r="B4" s="498"/>
      <c r="C4" s="552" t="s">
        <v>275</v>
      </c>
      <c r="D4" s="552"/>
      <c r="E4" s="552" t="s">
        <v>74</v>
      </c>
      <c r="F4" s="552"/>
      <c r="G4" s="552" t="s">
        <v>75</v>
      </c>
      <c r="H4" s="552"/>
      <c r="I4" s="552" t="s">
        <v>76</v>
      </c>
      <c r="J4" s="552"/>
      <c r="K4" s="552" t="s">
        <v>77</v>
      </c>
      <c r="L4" s="552"/>
      <c r="M4" s="552" t="s">
        <v>8</v>
      </c>
      <c r="N4" s="552"/>
      <c r="O4" s="552"/>
      <c r="P4" s="502" t="s">
        <v>683</v>
      </c>
      <c r="Q4" s="502"/>
    </row>
    <row r="5" spans="1:247" ht="20.25">
      <c r="A5" s="499"/>
      <c r="B5" s="499"/>
      <c r="C5" s="554" t="s">
        <v>92</v>
      </c>
      <c r="D5" s="554"/>
      <c r="E5" s="554" t="s">
        <v>93</v>
      </c>
      <c r="F5" s="554"/>
      <c r="G5" s="554" t="s">
        <v>96</v>
      </c>
      <c r="H5" s="554"/>
      <c r="I5" s="554" t="s">
        <v>84</v>
      </c>
      <c r="J5" s="554"/>
      <c r="K5" s="554" t="s">
        <v>85</v>
      </c>
      <c r="L5" s="554"/>
      <c r="M5" s="554" t="s">
        <v>12</v>
      </c>
      <c r="N5" s="554"/>
      <c r="O5" s="554"/>
      <c r="P5" s="503"/>
      <c r="Q5" s="503"/>
    </row>
    <row r="6" spans="1:247" ht="20.25">
      <c r="A6" s="499"/>
      <c r="B6" s="499"/>
      <c r="C6" s="274" t="s">
        <v>88</v>
      </c>
      <c r="D6" s="274" t="s">
        <v>43</v>
      </c>
      <c r="E6" s="274" t="s">
        <v>88</v>
      </c>
      <c r="F6" s="274" t="s">
        <v>43</v>
      </c>
      <c r="G6" s="274" t="s">
        <v>88</v>
      </c>
      <c r="H6" s="274" t="s">
        <v>43</v>
      </c>
      <c r="I6" s="274" t="s">
        <v>88</v>
      </c>
      <c r="J6" s="274" t="s">
        <v>43</v>
      </c>
      <c r="K6" s="274" t="s">
        <v>88</v>
      </c>
      <c r="L6" s="274" t="s">
        <v>43</v>
      </c>
      <c r="M6" s="274" t="s">
        <v>88</v>
      </c>
      <c r="N6" s="274" t="s">
        <v>43</v>
      </c>
      <c r="O6" s="274" t="s">
        <v>94</v>
      </c>
      <c r="P6" s="503"/>
      <c r="Q6" s="503"/>
    </row>
    <row r="7" spans="1:247" ht="44.25">
      <c r="A7" s="500"/>
      <c r="B7" s="500"/>
      <c r="C7" s="317" t="s">
        <v>9</v>
      </c>
      <c r="D7" s="317" t="s">
        <v>10</v>
      </c>
      <c r="E7" s="317" t="s">
        <v>9</v>
      </c>
      <c r="F7" s="317" t="s">
        <v>10</v>
      </c>
      <c r="G7" s="317" t="s">
        <v>9</v>
      </c>
      <c r="H7" s="317" t="s">
        <v>10</v>
      </c>
      <c r="I7" s="317" t="s">
        <v>9</v>
      </c>
      <c r="J7" s="317" t="s">
        <v>10</v>
      </c>
      <c r="K7" s="317" t="s">
        <v>9</v>
      </c>
      <c r="L7" s="317" t="s">
        <v>10</v>
      </c>
      <c r="M7" s="317" t="s">
        <v>9</v>
      </c>
      <c r="N7" s="317" t="s">
        <v>10</v>
      </c>
      <c r="O7" s="317" t="s">
        <v>12</v>
      </c>
      <c r="P7" s="504"/>
      <c r="Q7" s="504"/>
    </row>
    <row r="8" spans="1:247" ht="20.25">
      <c r="A8" s="553" t="s">
        <v>14</v>
      </c>
      <c r="B8" s="553"/>
      <c r="C8" s="30">
        <v>4557</v>
      </c>
      <c r="D8" s="30">
        <v>3389</v>
      </c>
      <c r="E8" s="30">
        <v>2223</v>
      </c>
      <c r="F8" s="30">
        <v>1719</v>
      </c>
      <c r="G8" s="30">
        <v>1203</v>
      </c>
      <c r="H8" s="30">
        <v>824</v>
      </c>
      <c r="I8" s="30">
        <v>578</v>
      </c>
      <c r="J8" s="30">
        <v>359</v>
      </c>
      <c r="K8" s="30">
        <v>634</v>
      </c>
      <c r="L8" s="30">
        <v>315</v>
      </c>
      <c r="M8" s="30">
        <f>SUM(C8,E8,G8,I8,K8)</f>
        <v>9195</v>
      </c>
      <c r="N8" s="30">
        <f t="shared" ref="N8" si="0">SUM(D8,F8,H8,J8,L8)</f>
        <v>6606</v>
      </c>
      <c r="O8" s="30">
        <f>SUM(M8:N8)</f>
        <v>15801</v>
      </c>
      <c r="P8" s="507" t="s">
        <v>15</v>
      </c>
      <c r="Q8" s="507"/>
    </row>
    <row r="9" spans="1:247" ht="20.25">
      <c r="A9" s="553" t="s">
        <v>16</v>
      </c>
      <c r="B9" s="553"/>
      <c r="C9" s="30">
        <v>2832</v>
      </c>
      <c r="D9" s="30">
        <v>3295</v>
      </c>
      <c r="E9" s="30">
        <v>1557</v>
      </c>
      <c r="F9" s="30">
        <v>1691</v>
      </c>
      <c r="G9" s="30">
        <v>654</v>
      </c>
      <c r="H9" s="30">
        <v>650</v>
      </c>
      <c r="I9" s="30">
        <v>311</v>
      </c>
      <c r="J9" s="30">
        <v>304</v>
      </c>
      <c r="K9" s="30">
        <v>159</v>
      </c>
      <c r="L9" s="30">
        <v>175</v>
      </c>
      <c r="M9" s="30">
        <f t="shared" ref="M9:M26" si="1">SUM(C9,E9,G9,I9,K9)</f>
        <v>5513</v>
      </c>
      <c r="N9" s="30">
        <f t="shared" ref="N9:N26" si="2">SUM(D9,F9,H9,J9,L9)</f>
        <v>6115</v>
      </c>
      <c r="O9" s="30">
        <f t="shared" ref="O9:O26" si="3">SUM(M9:N9)</f>
        <v>11628</v>
      </c>
      <c r="P9" s="509" t="s">
        <v>17</v>
      </c>
      <c r="Q9" s="509"/>
    </row>
    <row r="10" spans="1:247" ht="20.25">
      <c r="A10" s="553" t="s">
        <v>18</v>
      </c>
      <c r="B10" s="553"/>
      <c r="C10" s="30">
        <v>4190</v>
      </c>
      <c r="D10" s="30">
        <v>4912</v>
      </c>
      <c r="E10" s="30">
        <v>2040</v>
      </c>
      <c r="F10" s="30">
        <v>2009</v>
      </c>
      <c r="G10" s="30">
        <v>1163</v>
      </c>
      <c r="H10" s="30">
        <v>923</v>
      </c>
      <c r="I10" s="30">
        <v>710</v>
      </c>
      <c r="J10" s="30">
        <v>410</v>
      </c>
      <c r="K10" s="30">
        <v>222</v>
      </c>
      <c r="L10" s="30">
        <v>199</v>
      </c>
      <c r="M10" s="30">
        <f t="shared" si="1"/>
        <v>8325</v>
      </c>
      <c r="N10" s="30">
        <f t="shared" si="2"/>
        <v>8453</v>
      </c>
      <c r="O10" s="30">
        <f t="shared" si="3"/>
        <v>16778</v>
      </c>
      <c r="P10" s="509" t="s">
        <v>19</v>
      </c>
      <c r="Q10" s="509"/>
    </row>
    <row r="11" spans="1:247" ht="59.25">
      <c r="A11" s="555" t="s">
        <v>20</v>
      </c>
      <c r="B11" s="145" t="s">
        <v>498</v>
      </c>
      <c r="C11" s="30">
        <v>3322</v>
      </c>
      <c r="D11" s="30">
        <v>4559</v>
      </c>
      <c r="E11" s="30">
        <v>1448</v>
      </c>
      <c r="F11" s="30">
        <v>1476</v>
      </c>
      <c r="G11" s="30">
        <v>576</v>
      </c>
      <c r="H11" s="30">
        <v>520</v>
      </c>
      <c r="I11" s="30">
        <v>274</v>
      </c>
      <c r="J11" s="30">
        <v>284</v>
      </c>
      <c r="K11" s="30">
        <v>164</v>
      </c>
      <c r="L11" s="30">
        <v>119</v>
      </c>
      <c r="M11" s="30">
        <f t="shared" si="1"/>
        <v>5784</v>
      </c>
      <c r="N11" s="30">
        <f t="shared" si="2"/>
        <v>6958</v>
      </c>
      <c r="O11" s="30">
        <f t="shared" si="3"/>
        <v>12742</v>
      </c>
      <c r="P11" s="14" t="s">
        <v>44</v>
      </c>
      <c r="Q11" s="513" t="s">
        <v>455</v>
      </c>
    </row>
    <row r="12" spans="1:247" ht="20.25">
      <c r="A12" s="556"/>
      <c r="B12" s="145" t="s">
        <v>499</v>
      </c>
      <c r="C12" s="30">
        <v>4996</v>
      </c>
      <c r="D12" s="30">
        <v>6331</v>
      </c>
      <c r="E12" s="30">
        <v>1865</v>
      </c>
      <c r="F12" s="30">
        <v>1813</v>
      </c>
      <c r="G12" s="30">
        <v>1042</v>
      </c>
      <c r="H12" s="30">
        <v>704</v>
      </c>
      <c r="I12" s="30">
        <v>610</v>
      </c>
      <c r="J12" s="30">
        <v>305</v>
      </c>
      <c r="K12" s="30">
        <v>377</v>
      </c>
      <c r="L12" s="30">
        <v>138</v>
      </c>
      <c r="M12" s="30">
        <f t="shared" si="1"/>
        <v>8890</v>
      </c>
      <c r="N12" s="30">
        <f t="shared" si="2"/>
        <v>9291</v>
      </c>
      <c r="O12" s="30">
        <f t="shared" si="3"/>
        <v>18181</v>
      </c>
      <c r="P12" s="14" t="s">
        <v>45</v>
      </c>
      <c r="Q12" s="514"/>
    </row>
    <row r="13" spans="1:247" ht="20.25">
      <c r="A13" s="556"/>
      <c r="B13" s="145" t="s">
        <v>500</v>
      </c>
      <c r="C13" s="30">
        <v>1759</v>
      </c>
      <c r="D13" s="30">
        <v>2091</v>
      </c>
      <c r="E13" s="30">
        <v>1139</v>
      </c>
      <c r="F13" s="30">
        <v>1116</v>
      </c>
      <c r="G13" s="30">
        <v>527</v>
      </c>
      <c r="H13" s="30">
        <v>453</v>
      </c>
      <c r="I13" s="30">
        <v>254</v>
      </c>
      <c r="J13" s="30">
        <v>215</v>
      </c>
      <c r="K13" s="30">
        <v>168</v>
      </c>
      <c r="L13" s="30">
        <v>106</v>
      </c>
      <c r="M13" s="30">
        <f t="shared" si="1"/>
        <v>3847</v>
      </c>
      <c r="N13" s="30">
        <f t="shared" si="2"/>
        <v>3981</v>
      </c>
      <c r="O13" s="30">
        <f t="shared" si="3"/>
        <v>7828</v>
      </c>
      <c r="P13" s="14" t="s">
        <v>46</v>
      </c>
      <c r="Q13" s="514"/>
    </row>
    <row r="14" spans="1:247" ht="20.25">
      <c r="A14" s="556"/>
      <c r="B14" s="145" t="s">
        <v>457</v>
      </c>
      <c r="C14" s="30">
        <v>3271</v>
      </c>
      <c r="D14" s="30">
        <v>3172</v>
      </c>
      <c r="E14" s="30">
        <v>1062</v>
      </c>
      <c r="F14" s="30">
        <v>1102</v>
      </c>
      <c r="G14" s="30">
        <v>494</v>
      </c>
      <c r="H14" s="30">
        <v>464</v>
      </c>
      <c r="I14" s="30">
        <v>236</v>
      </c>
      <c r="J14" s="30">
        <v>194</v>
      </c>
      <c r="K14" s="30">
        <v>125</v>
      </c>
      <c r="L14" s="30">
        <v>137</v>
      </c>
      <c r="M14" s="30">
        <f t="shared" si="1"/>
        <v>5188</v>
      </c>
      <c r="N14" s="30">
        <f t="shared" si="2"/>
        <v>5069</v>
      </c>
      <c r="O14" s="30">
        <f t="shared" si="3"/>
        <v>10257</v>
      </c>
      <c r="P14" s="14" t="s">
        <v>47</v>
      </c>
      <c r="Q14" s="514"/>
    </row>
    <row r="15" spans="1:247" ht="20.25">
      <c r="A15" s="556"/>
      <c r="B15" s="145" t="s">
        <v>458</v>
      </c>
      <c r="C15" s="30">
        <v>3927</v>
      </c>
      <c r="D15" s="30">
        <v>5600</v>
      </c>
      <c r="E15" s="30">
        <v>1460</v>
      </c>
      <c r="F15" s="30">
        <v>1584</v>
      </c>
      <c r="G15" s="30">
        <v>920</v>
      </c>
      <c r="H15" s="30">
        <v>714</v>
      </c>
      <c r="I15" s="30">
        <v>455</v>
      </c>
      <c r="J15" s="30">
        <v>290</v>
      </c>
      <c r="K15" s="30">
        <v>200</v>
      </c>
      <c r="L15" s="30">
        <v>217</v>
      </c>
      <c r="M15" s="30">
        <f t="shared" si="1"/>
        <v>6962</v>
      </c>
      <c r="N15" s="30">
        <f t="shared" si="2"/>
        <v>8405</v>
      </c>
      <c r="O15" s="30">
        <f t="shared" si="3"/>
        <v>15367</v>
      </c>
      <c r="P15" s="14" t="s">
        <v>48</v>
      </c>
      <c r="Q15" s="514"/>
    </row>
    <row r="16" spans="1:247" ht="20.25">
      <c r="A16" s="557"/>
      <c r="B16" s="145" t="s">
        <v>459</v>
      </c>
      <c r="C16" s="30">
        <v>1876</v>
      </c>
      <c r="D16" s="30">
        <v>2480</v>
      </c>
      <c r="E16" s="30">
        <v>1339</v>
      </c>
      <c r="F16" s="30">
        <v>1519</v>
      </c>
      <c r="G16" s="30">
        <v>724</v>
      </c>
      <c r="H16" s="30">
        <v>727</v>
      </c>
      <c r="I16" s="30">
        <v>352</v>
      </c>
      <c r="J16" s="30">
        <v>323</v>
      </c>
      <c r="K16" s="30">
        <v>162</v>
      </c>
      <c r="L16" s="30">
        <v>98</v>
      </c>
      <c r="M16" s="30">
        <f t="shared" si="1"/>
        <v>4453</v>
      </c>
      <c r="N16" s="30">
        <f t="shared" si="2"/>
        <v>5147</v>
      </c>
      <c r="O16" s="30">
        <f t="shared" si="3"/>
        <v>9600</v>
      </c>
      <c r="P16" s="14" t="s">
        <v>49</v>
      </c>
      <c r="Q16" s="515"/>
    </row>
    <row r="17" spans="1:247" ht="20.25">
      <c r="A17" s="553" t="s">
        <v>483</v>
      </c>
      <c r="B17" s="553"/>
      <c r="C17" s="30">
        <v>1645</v>
      </c>
      <c r="D17" s="30">
        <v>1850</v>
      </c>
      <c r="E17" s="30">
        <v>1080</v>
      </c>
      <c r="F17" s="30">
        <v>952</v>
      </c>
      <c r="G17" s="30">
        <v>654</v>
      </c>
      <c r="H17" s="30">
        <v>522</v>
      </c>
      <c r="I17" s="30">
        <v>591</v>
      </c>
      <c r="J17" s="30">
        <v>434</v>
      </c>
      <c r="K17" s="30">
        <v>355</v>
      </c>
      <c r="L17" s="30">
        <v>255</v>
      </c>
      <c r="M17" s="30">
        <f t="shared" si="1"/>
        <v>4325</v>
      </c>
      <c r="N17" s="30">
        <f t="shared" si="2"/>
        <v>4013</v>
      </c>
      <c r="O17" s="30">
        <f t="shared" si="3"/>
        <v>8338</v>
      </c>
      <c r="P17" s="509" t="s">
        <v>682</v>
      </c>
      <c r="Q17" s="509"/>
    </row>
    <row r="18" spans="1:247" ht="20.25">
      <c r="A18" s="553" t="s">
        <v>22</v>
      </c>
      <c r="B18" s="553"/>
      <c r="C18" s="30">
        <v>5298</v>
      </c>
      <c r="D18" s="30">
        <v>5226</v>
      </c>
      <c r="E18" s="30">
        <v>2720</v>
      </c>
      <c r="F18" s="30">
        <v>3137</v>
      </c>
      <c r="G18" s="30">
        <v>1601</v>
      </c>
      <c r="H18" s="30">
        <v>991</v>
      </c>
      <c r="I18" s="30">
        <v>871</v>
      </c>
      <c r="J18" s="30">
        <v>461</v>
      </c>
      <c r="K18" s="30">
        <v>586</v>
      </c>
      <c r="L18" s="30">
        <v>296</v>
      </c>
      <c r="M18" s="30">
        <f t="shared" si="1"/>
        <v>11076</v>
      </c>
      <c r="N18" s="30">
        <f t="shared" si="2"/>
        <v>10111</v>
      </c>
      <c r="O18" s="30">
        <f t="shared" si="3"/>
        <v>21187</v>
      </c>
      <c r="P18" s="509" t="s">
        <v>50</v>
      </c>
      <c r="Q18" s="509"/>
    </row>
    <row r="19" spans="1:247" ht="20.25">
      <c r="A19" s="553" t="s">
        <v>23</v>
      </c>
      <c r="B19" s="553"/>
      <c r="C19" s="30">
        <v>2225</v>
      </c>
      <c r="D19" s="30">
        <v>3220</v>
      </c>
      <c r="E19" s="30">
        <v>1510</v>
      </c>
      <c r="F19" s="30">
        <v>1879</v>
      </c>
      <c r="G19" s="30">
        <v>974</v>
      </c>
      <c r="H19" s="30">
        <v>803</v>
      </c>
      <c r="I19" s="30">
        <v>503</v>
      </c>
      <c r="J19" s="30">
        <v>389</v>
      </c>
      <c r="K19" s="30">
        <v>325</v>
      </c>
      <c r="L19" s="30">
        <v>280</v>
      </c>
      <c r="M19" s="30">
        <f t="shared" si="1"/>
        <v>5537</v>
      </c>
      <c r="N19" s="30">
        <f t="shared" si="2"/>
        <v>6571</v>
      </c>
      <c r="O19" s="30">
        <f t="shared" si="3"/>
        <v>12108</v>
      </c>
      <c r="P19" s="509" t="s">
        <v>24</v>
      </c>
      <c r="Q19" s="509"/>
    </row>
    <row r="20" spans="1:247" ht="20.25">
      <c r="A20" s="553" t="s">
        <v>25</v>
      </c>
      <c r="B20" s="553"/>
      <c r="C20" s="30">
        <v>2374</v>
      </c>
      <c r="D20" s="30">
        <v>2850</v>
      </c>
      <c r="E20" s="30">
        <v>1729</v>
      </c>
      <c r="F20" s="30">
        <v>2542</v>
      </c>
      <c r="G20" s="30">
        <v>1038</v>
      </c>
      <c r="H20" s="30">
        <v>974</v>
      </c>
      <c r="I20" s="30">
        <v>683</v>
      </c>
      <c r="J20" s="30">
        <v>459</v>
      </c>
      <c r="K20" s="30">
        <v>481</v>
      </c>
      <c r="L20" s="30">
        <v>348</v>
      </c>
      <c r="M20" s="30">
        <f t="shared" si="1"/>
        <v>6305</v>
      </c>
      <c r="N20" s="30">
        <f t="shared" si="2"/>
        <v>7173</v>
      </c>
      <c r="O20" s="30">
        <f t="shared" si="3"/>
        <v>13478</v>
      </c>
      <c r="P20" s="509" t="s">
        <v>51</v>
      </c>
      <c r="Q20" s="509"/>
    </row>
    <row r="21" spans="1:247" ht="20.25">
      <c r="A21" s="553" t="s">
        <v>65</v>
      </c>
      <c r="B21" s="553"/>
      <c r="C21" s="30">
        <v>2282</v>
      </c>
      <c r="D21" s="30">
        <v>3381</v>
      </c>
      <c r="E21" s="30">
        <v>1803</v>
      </c>
      <c r="F21" s="30">
        <v>1799</v>
      </c>
      <c r="G21" s="30">
        <v>1044</v>
      </c>
      <c r="H21" s="30">
        <v>945</v>
      </c>
      <c r="I21" s="30">
        <v>638</v>
      </c>
      <c r="J21" s="30">
        <v>392</v>
      </c>
      <c r="K21" s="30">
        <v>387</v>
      </c>
      <c r="L21" s="30">
        <v>232</v>
      </c>
      <c r="M21" s="30">
        <f t="shared" si="1"/>
        <v>6154</v>
      </c>
      <c r="N21" s="30">
        <f t="shared" si="2"/>
        <v>6749</v>
      </c>
      <c r="O21" s="30">
        <f t="shared" si="3"/>
        <v>12903</v>
      </c>
      <c r="P21" s="509" t="s">
        <v>52</v>
      </c>
      <c r="Q21" s="509"/>
    </row>
    <row r="22" spans="1:247" ht="20.25">
      <c r="A22" s="553" t="s">
        <v>27</v>
      </c>
      <c r="B22" s="553"/>
      <c r="C22" s="30">
        <v>1141</v>
      </c>
      <c r="D22" s="30">
        <v>1324</v>
      </c>
      <c r="E22" s="30">
        <v>731</v>
      </c>
      <c r="F22" s="30">
        <v>902</v>
      </c>
      <c r="G22" s="30">
        <v>593</v>
      </c>
      <c r="H22" s="30">
        <v>416</v>
      </c>
      <c r="I22" s="30">
        <v>386</v>
      </c>
      <c r="J22" s="30">
        <v>196</v>
      </c>
      <c r="K22" s="30">
        <v>251</v>
      </c>
      <c r="L22" s="30">
        <v>78</v>
      </c>
      <c r="M22" s="30">
        <f t="shared" si="1"/>
        <v>3102</v>
      </c>
      <c r="N22" s="30">
        <f t="shared" si="2"/>
        <v>2916</v>
      </c>
      <c r="O22" s="30">
        <f t="shared" si="3"/>
        <v>6018</v>
      </c>
      <c r="P22" s="509" t="s">
        <v>28</v>
      </c>
      <c r="Q22" s="509"/>
    </row>
    <row r="23" spans="1:247" ht="20.25">
      <c r="A23" s="553" t="s">
        <v>29</v>
      </c>
      <c r="B23" s="553"/>
      <c r="C23" s="30">
        <v>2424</v>
      </c>
      <c r="D23" s="30">
        <v>2699</v>
      </c>
      <c r="E23" s="30">
        <v>1602</v>
      </c>
      <c r="F23" s="30">
        <v>1240</v>
      </c>
      <c r="G23" s="30">
        <v>896</v>
      </c>
      <c r="H23" s="30">
        <v>596</v>
      </c>
      <c r="I23" s="30">
        <v>647</v>
      </c>
      <c r="J23" s="30">
        <v>282</v>
      </c>
      <c r="K23" s="30">
        <v>449</v>
      </c>
      <c r="L23" s="30">
        <v>127</v>
      </c>
      <c r="M23" s="30">
        <f t="shared" si="1"/>
        <v>6018</v>
      </c>
      <c r="N23" s="30">
        <f t="shared" si="2"/>
        <v>4944</v>
      </c>
      <c r="O23" s="30">
        <f t="shared" si="3"/>
        <v>10962</v>
      </c>
      <c r="P23" s="509" t="s">
        <v>30</v>
      </c>
      <c r="Q23" s="509"/>
    </row>
    <row r="24" spans="1:247" ht="20.25">
      <c r="A24" s="553" t="s">
        <v>31</v>
      </c>
      <c r="B24" s="553"/>
      <c r="C24" s="30">
        <v>4078</v>
      </c>
      <c r="D24" s="30">
        <v>4238</v>
      </c>
      <c r="E24" s="30">
        <v>2925</v>
      </c>
      <c r="F24" s="30">
        <v>2956</v>
      </c>
      <c r="G24" s="30">
        <v>1950</v>
      </c>
      <c r="H24" s="30">
        <v>1615</v>
      </c>
      <c r="I24" s="30">
        <v>1085</v>
      </c>
      <c r="J24" s="30">
        <v>789</v>
      </c>
      <c r="K24" s="30">
        <v>692</v>
      </c>
      <c r="L24" s="30">
        <v>433</v>
      </c>
      <c r="M24" s="30">
        <f t="shared" si="1"/>
        <v>10730</v>
      </c>
      <c r="N24" s="30">
        <f t="shared" si="2"/>
        <v>10031</v>
      </c>
      <c r="O24" s="30">
        <f t="shared" si="3"/>
        <v>20761</v>
      </c>
      <c r="P24" s="509" t="s">
        <v>32</v>
      </c>
      <c r="Q24" s="509"/>
    </row>
    <row r="25" spans="1:247" ht="20.25">
      <c r="A25" s="553" t="s">
        <v>33</v>
      </c>
      <c r="B25" s="553"/>
      <c r="C25" s="30">
        <v>1160</v>
      </c>
      <c r="D25" s="30">
        <v>1541</v>
      </c>
      <c r="E25" s="30">
        <v>1140</v>
      </c>
      <c r="F25" s="30">
        <v>1135</v>
      </c>
      <c r="G25" s="30">
        <v>846</v>
      </c>
      <c r="H25" s="30">
        <v>439</v>
      </c>
      <c r="I25" s="30">
        <v>426</v>
      </c>
      <c r="J25" s="30">
        <v>162</v>
      </c>
      <c r="K25" s="30">
        <v>192</v>
      </c>
      <c r="L25" s="30">
        <v>87</v>
      </c>
      <c r="M25" s="30">
        <f t="shared" si="1"/>
        <v>3764</v>
      </c>
      <c r="N25" s="30">
        <f t="shared" si="2"/>
        <v>3364</v>
      </c>
      <c r="O25" s="30">
        <f t="shared" si="3"/>
        <v>7128</v>
      </c>
      <c r="P25" s="509" t="s">
        <v>34</v>
      </c>
      <c r="Q25" s="509"/>
    </row>
    <row r="26" spans="1:247" ht="20.25">
      <c r="A26" s="606" t="s">
        <v>35</v>
      </c>
      <c r="B26" s="606"/>
      <c r="C26" s="31">
        <v>4591</v>
      </c>
      <c r="D26" s="31">
        <v>6185</v>
      </c>
      <c r="E26" s="31">
        <v>2971</v>
      </c>
      <c r="F26" s="31">
        <v>3482</v>
      </c>
      <c r="G26" s="31">
        <v>1592</v>
      </c>
      <c r="H26" s="31">
        <v>1493</v>
      </c>
      <c r="I26" s="31">
        <v>877</v>
      </c>
      <c r="J26" s="31">
        <v>591</v>
      </c>
      <c r="K26" s="31">
        <v>580</v>
      </c>
      <c r="L26" s="31">
        <v>283</v>
      </c>
      <c r="M26" s="30">
        <f t="shared" si="1"/>
        <v>10611</v>
      </c>
      <c r="N26" s="30">
        <f t="shared" si="2"/>
        <v>12034</v>
      </c>
      <c r="O26" s="30">
        <f t="shared" si="3"/>
        <v>22645</v>
      </c>
      <c r="P26" s="516" t="s">
        <v>53</v>
      </c>
      <c r="Q26" s="516"/>
    </row>
    <row r="27" spans="1:247" ht="20.25">
      <c r="A27" s="558" t="s">
        <v>8</v>
      </c>
      <c r="B27" s="558"/>
      <c r="C27" s="24">
        <f>SUM(C8:C26)</f>
        <v>57948</v>
      </c>
      <c r="D27" s="24">
        <f t="shared" ref="D27:L27" si="4">SUM(D8:D26)</f>
        <v>68343</v>
      </c>
      <c r="E27" s="24">
        <f t="shared" si="4"/>
        <v>32344</v>
      </c>
      <c r="F27" s="24">
        <f t="shared" si="4"/>
        <v>34053</v>
      </c>
      <c r="G27" s="24">
        <f t="shared" si="4"/>
        <v>18491</v>
      </c>
      <c r="H27" s="24">
        <f t="shared" si="4"/>
        <v>14773</v>
      </c>
      <c r="I27" s="24">
        <f t="shared" si="4"/>
        <v>10487</v>
      </c>
      <c r="J27" s="24">
        <f t="shared" si="4"/>
        <v>6839</v>
      </c>
      <c r="K27" s="24">
        <f t="shared" si="4"/>
        <v>6509</v>
      </c>
      <c r="L27" s="24">
        <f t="shared" si="4"/>
        <v>3923</v>
      </c>
      <c r="M27" s="24">
        <f t="shared" ref="M27:O27" si="5">SUM(M8:M26)</f>
        <v>125779</v>
      </c>
      <c r="N27" s="24">
        <f t="shared" si="5"/>
        <v>127931</v>
      </c>
      <c r="O27" s="24">
        <f t="shared" si="5"/>
        <v>253710</v>
      </c>
      <c r="P27" s="518" t="s">
        <v>456</v>
      </c>
      <c r="Q27" s="518"/>
    </row>
    <row r="28" spans="1:247" ht="20.25">
      <c r="A28" s="83"/>
      <c r="B28" s="8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</row>
    <row r="29" spans="1:247" ht="20.25">
      <c r="A29" s="83"/>
      <c r="B29" s="8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GH29" s="80"/>
    </row>
    <row r="30" spans="1:247" ht="20.25">
      <c r="A30" s="83"/>
      <c r="B30" s="8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GH30" s="80"/>
    </row>
    <row r="31" spans="1:247" ht="20.25">
      <c r="A31" s="83"/>
      <c r="B31" s="83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GH31" s="80"/>
    </row>
    <row r="32" spans="1:247" ht="20.25">
      <c r="A32" s="83"/>
      <c r="B32" s="8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1:24" ht="20.25">
      <c r="A33" s="83"/>
      <c r="B33" s="8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4" ht="20.25">
      <c r="A34" s="83"/>
      <c r="B34" s="8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ht="20.25">
      <c r="A35" s="83"/>
      <c r="B35" s="83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20.25">
      <c r="A36" s="83"/>
      <c r="B36" s="8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4" ht="20.25">
      <c r="A37" s="83"/>
      <c r="B37" s="83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 ht="20.25">
      <c r="A38" s="83"/>
      <c r="B38" s="83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 ht="20.25">
      <c r="A39" s="83"/>
      <c r="B39" s="8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20.25">
      <c r="R40" s="86"/>
      <c r="S40" s="86"/>
      <c r="T40" s="86"/>
      <c r="U40" s="86"/>
      <c r="V40" s="86"/>
      <c r="W40" s="86"/>
      <c r="X40" s="86"/>
    </row>
    <row r="41" spans="1:24" ht="20.25">
      <c r="R41" s="86"/>
      <c r="S41" s="86"/>
      <c r="T41" s="86"/>
      <c r="U41" s="86"/>
      <c r="V41" s="86"/>
      <c r="W41" s="86"/>
      <c r="X41" s="86"/>
    </row>
    <row r="42" spans="1:24" ht="20.25">
      <c r="R42" s="86"/>
      <c r="S42" s="86"/>
      <c r="T42" s="86"/>
      <c r="U42" s="86"/>
      <c r="V42" s="86"/>
      <c r="W42" s="86"/>
      <c r="X42" s="86"/>
    </row>
    <row r="43" spans="1:24" ht="20.25">
      <c r="R43" s="86"/>
      <c r="S43" s="86"/>
      <c r="T43" s="86"/>
      <c r="U43" s="86"/>
      <c r="V43" s="86"/>
      <c r="W43" s="86"/>
      <c r="X43" s="86"/>
    </row>
    <row r="44" spans="1:24" ht="20.25">
      <c r="R44" s="86"/>
      <c r="S44" s="86"/>
      <c r="T44" s="86"/>
      <c r="U44" s="86"/>
      <c r="V44" s="86"/>
      <c r="W44" s="86"/>
      <c r="X44" s="86"/>
    </row>
    <row r="45" spans="1:24" ht="20.25">
      <c r="A45" s="81"/>
      <c r="B45" s="81"/>
      <c r="R45" s="86"/>
      <c r="S45" s="86"/>
      <c r="T45" s="86"/>
      <c r="U45" s="86"/>
      <c r="V45" s="86"/>
      <c r="W45" s="86"/>
      <c r="X45" s="86"/>
    </row>
    <row r="46" spans="1:24" ht="20.25">
      <c r="A46" s="81"/>
      <c r="B46" s="81"/>
      <c r="R46" s="86"/>
      <c r="S46" s="86"/>
      <c r="T46" s="86"/>
      <c r="U46" s="86"/>
      <c r="V46" s="86"/>
      <c r="W46" s="86"/>
      <c r="X46" s="86"/>
    </row>
    <row r="47" spans="1:24" ht="20.25">
      <c r="A47" s="81"/>
      <c r="B47" s="81"/>
      <c r="R47" s="86"/>
      <c r="S47" s="86"/>
      <c r="T47" s="86"/>
      <c r="U47" s="86"/>
      <c r="V47" s="86"/>
      <c r="W47" s="86"/>
      <c r="X47" s="86"/>
    </row>
    <row r="48" spans="1:24" ht="20.25">
      <c r="A48" s="81"/>
      <c r="B48" s="81"/>
      <c r="R48" s="86"/>
      <c r="S48" s="86"/>
      <c r="T48" s="86"/>
      <c r="U48" s="86"/>
      <c r="V48" s="86"/>
      <c r="W48" s="86"/>
      <c r="X48" s="86"/>
    </row>
    <row r="49" spans="1:24" ht="20.25">
      <c r="A49" s="81"/>
      <c r="B49" s="81"/>
      <c r="R49" s="86"/>
      <c r="S49" s="86"/>
      <c r="T49" s="86"/>
      <c r="U49" s="86"/>
      <c r="V49" s="86"/>
      <c r="W49" s="86"/>
      <c r="X49" s="86"/>
    </row>
    <row r="50" spans="1:24" ht="20.25">
      <c r="A50" s="81"/>
      <c r="B50" s="81"/>
      <c r="R50" s="86"/>
      <c r="S50" s="86"/>
      <c r="T50" s="86"/>
      <c r="U50" s="86"/>
      <c r="V50" s="86"/>
      <c r="W50" s="86"/>
      <c r="X50" s="86"/>
    </row>
    <row r="51" spans="1:24" ht="20.25">
      <c r="A51" s="81"/>
      <c r="B51" s="81"/>
      <c r="R51" s="86"/>
      <c r="S51" s="86"/>
      <c r="T51" s="86"/>
      <c r="U51" s="86"/>
      <c r="V51" s="86"/>
      <c r="W51" s="86"/>
      <c r="X51" s="86"/>
    </row>
    <row r="52" spans="1:24" ht="20.25">
      <c r="A52" s="81"/>
      <c r="B52" s="81"/>
      <c r="R52" s="86"/>
      <c r="S52" s="86"/>
      <c r="T52" s="86"/>
      <c r="U52" s="86"/>
      <c r="V52" s="86"/>
      <c r="W52" s="86"/>
      <c r="X52" s="86"/>
    </row>
    <row r="53" spans="1:24" ht="20.25">
      <c r="A53" s="81"/>
      <c r="B53" s="81"/>
      <c r="R53" s="86"/>
      <c r="S53" s="86"/>
      <c r="T53" s="86"/>
      <c r="U53" s="86"/>
      <c r="V53" s="86"/>
      <c r="W53" s="86"/>
      <c r="X53" s="86"/>
    </row>
    <row r="54" spans="1:24" ht="20.25">
      <c r="A54" s="81"/>
      <c r="B54" s="81"/>
      <c r="R54" s="86"/>
      <c r="S54" s="86"/>
      <c r="T54" s="86"/>
      <c r="U54" s="86"/>
      <c r="V54" s="86"/>
      <c r="W54" s="86"/>
      <c r="X54" s="86"/>
    </row>
    <row r="55" spans="1:24" ht="20.25">
      <c r="A55" s="81"/>
      <c r="B55" s="81"/>
      <c r="R55" s="86"/>
      <c r="S55" s="86"/>
      <c r="T55" s="86"/>
      <c r="U55" s="86"/>
      <c r="V55" s="86"/>
      <c r="W55" s="86"/>
      <c r="X55" s="86"/>
    </row>
    <row r="56" spans="1:24" ht="20.25">
      <c r="A56" s="81"/>
      <c r="B56" s="81"/>
      <c r="R56" s="86"/>
      <c r="S56" s="86"/>
      <c r="T56" s="86"/>
      <c r="U56" s="86"/>
      <c r="V56" s="86"/>
      <c r="W56" s="86"/>
      <c r="X56" s="86"/>
    </row>
    <row r="57" spans="1:24" ht="20.25">
      <c r="A57" s="81"/>
      <c r="B57" s="81"/>
      <c r="R57" s="86"/>
      <c r="S57" s="86"/>
      <c r="T57" s="86"/>
      <c r="U57" s="86"/>
      <c r="V57" s="86"/>
      <c r="W57" s="86"/>
      <c r="X57" s="86"/>
    </row>
    <row r="58" spans="1:24" ht="20.25">
      <c r="A58" s="81"/>
      <c r="B58" s="81"/>
      <c r="R58" s="86"/>
      <c r="S58" s="86"/>
      <c r="T58" s="86"/>
      <c r="U58" s="86"/>
      <c r="V58" s="86"/>
      <c r="W58" s="86"/>
      <c r="X58" s="86"/>
    </row>
    <row r="59" spans="1:24" ht="20.25">
      <c r="A59" s="81"/>
      <c r="B59" s="81"/>
      <c r="R59" s="86"/>
      <c r="S59" s="86"/>
      <c r="T59" s="86"/>
      <c r="U59" s="86"/>
      <c r="V59" s="86"/>
      <c r="W59" s="86"/>
      <c r="X59" s="86"/>
    </row>
    <row r="60" spans="1:24" ht="20.25">
      <c r="A60" s="81"/>
      <c r="B60" s="81"/>
      <c r="R60" s="86"/>
      <c r="S60" s="86"/>
      <c r="T60" s="86"/>
      <c r="U60" s="86"/>
      <c r="V60" s="86"/>
      <c r="W60" s="86"/>
      <c r="X60" s="86"/>
    </row>
    <row r="61" spans="1:24" ht="20.25">
      <c r="A61" s="81"/>
      <c r="B61" s="81"/>
      <c r="R61" s="86"/>
      <c r="S61" s="86"/>
      <c r="T61" s="86"/>
      <c r="U61" s="86"/>
      <c r="V61" s="86"/>
      <c r="W61" s="86"/>
      <c r="X61" s="86"/>
    </row>
    <row r="62" spans="1:24" ht="20.25">
      <c r="A62" s="81"/>
      <c r="B62" s="81"/>
      <c r="R62" s="86"/>
      <c r="S62" s="86"/>
      <c r="T62" s="86"/>
      <c r="U62" s="86"/>
      <c r="V62" s="86"/>
      <c r="W62" s="86"/>
      <c r="X62" s="86"/>
    </row>
    <row r="63" spans="1:24" ht="20.25">
      <c r="A63" s="81"/>
      <c r="B63" s="81"/>
      <c r="R63" s="86"/>
      <c r="S63" s="86"/>
      <c r="T63" s="86"/>
      <c r="U63" s="86"/>
      <c r="V63" s="86"/>
      <c r="W63" s="86"/>
      <c r="X63" s="86"/>
    </row>
    <row r="64" spans="1:24" ht="20.25">
      <c r="A64" s="81"/>
      <c r="B64" s="81"/>
      <c r="R64" s="86"/>
      <c r="S64" s="86"/>
      <c r="T64" s="86"/>
      <c r="U64" s="86"/>
      <c r="V64" s="86"/>
      <c r="W64" s="86"/>
      <c r="X64" s="86"/>
    </row>
    <row r="65" spans="1:24" ht="20.25">
      <c r="A65" s="81"/>
      <c r="B65" s="81"/>
      <c r="R65" s="86"/>
      <c r="S65" s="86"/>
      <c r="T65" s="86"/>
      <c r="U65" s="86"/>
      <c r="V65" s="86"/>
      <c r="W65" s="86"/>
      <c r="X65" s="86"/>
    </row>
    <row r="66" spans="1:24" ht="20.25">
      <c r="A66" s="81"/>
      <c r="B66" s="81"/>
      <c r="R66" s="86"/>
      <c r="S66" s="86"/>
      <c r="T66" s="86"/>
      <c r="U66" s="86"/>
      <c r="V66" s="86"/>
      <c r="W66" s="86"/>
      <c r="X66" s="86"/>
    </row>
    <row r="67" spans="1:24" ht="20.25">
      <c r="A67" s="81"/>
      <c r="B67" s="81"/>
      <c r="R67" s="86"/>
      <c r="S67" s="86"/>
      <c r="T67" s="86"/>
      <c r="U67" s="86"/>
      <c r="V67" s="86"/>
      <c r="W67" s="86"/>
      <c r="X67" s="86"/>
    </row>
    <row r="68" spans="1:24" ht="20.25">
      <c r="A68" s="81"/>
      <c r="B68" s="81"/>
      <c r="R68" s="86"/>
      <c r="S68" s="86"/>
      <c r="T68" s="86"/>
      <c r="U68" s="86"/>
      <c r="V68" s="86"/>
      <c r="W68" s="86"/>
      <c r="X68" s="86"/>
    </row>
    <row r="69" spans="1:24" ht="20.25">
      <c r="A69" s="81"/>
      <c r="B69" s="81"/>
      <c r="R69" s="86"/>
      <c r="S69" s="86"/>
      <c r="T69" s="86"/>
      <c r="U69" s="86"/>
      <c r="V69" s="86"/>
      <c r="W69" s="86"/>
      <c r="X69" s="86"/>
    </row>
    <row r="70" spans="1:24" ht="20.25">
      <c r="A70" s="81"/>
      <c r="B70" s="81"/>
      <c r="R70" s="86"/>
      <c r="S70" s="86"/>
      <c r="T70" s="86"/>
      <c r="U70" s="86"/>
      <c r="V70" s="86"/>
      <c r="W70" s="86"/>
      <c r="X70" s="86"/>
    </row>
    <row r="71" spans="1:24" ht="20.25">
      <c r="A71" s="81"/>
      <c r="B71" s="81"/>
      <c r="R71" s="86"/>
      <c r="S71" s="86"/>
      <c r="T71" s="86"/>
      <c r="U71" s="86"/>
      <c r="V71" s="86"/>
      <c r="W71" s="86"/>
      <c r="X71" s="86"/>
    </row>
    <row r="72" spans="1:24" ht="20.25">
      <c r="A72" s="81"/>
      <c r="B72" s="81"/>
      <c r="R72" s="86"/>
      <c r="S72" s="86"/>
      <c r="T72" s="86"/>
      <c r="U72" s="86"/>
      <c r="V72" s="86"/>
      <c r="W72" s="86"/>
      <c r="X72" s="86"/>
    </row>
    <row r="73" spans="1:24" ht="20.25">
      <c r="A73" s="81"/>
      <c r="B73" s="81"/>
      <c r="R73" s="86"/>
      <c r="S73" s="86"/>
      <c r="T73" s="86"/>
      <c r="U73" s="86"/>
      <c r="V73" s="86"/>
      <c r="W73" s="86"/>
      <c r="X73" s="86"/>
    </row>
    <row r="74" spans="1:24" ht="20.25">
      <c r="A74" s="81"/>
      <c r="B74" s="81"/>
      <c r="R74" s="86"/>
      <c r="S74" s="86"/>
      <c r="T74" s="86"/>
      <c r="U74" s="86"/>
      <c r="V74" s="86"/>
      <c r="W74" s="86"/>
      <c r="X74" s="86"/>
    </row>
    <row r="75" spans="1:24" ht="20.25">
      <c r="A75" s="81"/>
      <c r="B75" s="81"/>
      <c r="R75" s="86"/>
      <c r="S75" s="86"/>
      <c r="T75" s="86"/>
      <c r="U75" s="86"/>
      <c r="V75" s="86"/>
      <c r="W75" s="86"/>
      <c r="X75" s="86"/>
    </row>
    <row r="76" spans="1:24" ht="20.25">
      <c r="A76" s="81"/>
      <c r="B76" s="81"/>
      <c r="R76" s="86"/>
      <c r="S76" s="86"/>
      <c r="T76" s="86"/>
      <c r="U76" s="86"/>
      <c r="V76" s="86"/>
      <c r="W76" s="86"/>
      <c r="X76" s="86"/>
    </row>
    <row r="77" spans="1:24" ht="20.25">
      <c r="A77" s="81"/>
      <c r="B77" s="81"/>
      <c r="R77" s="86"/>
      <c r="S77" s="86"/>
      <c r="T77" s="86"/>
      <c r="U77" s="86"/>
      <c r="V77" s="86"/>
      <c r="W77" s="86"/>
      <c r="X77" s="86"/>
    </row>
    <row r="78" spans="1:24" ht="20.25">
      <c r="A78" s="81"/>
      <c r="B78" s="81"/>
      <c r="R78" s="86"/>
      <c r="S78" s="86"/>
      <c r="T78" s="86"/>
      <c r="U78" s="86"/>
      <c r="V78" s="86"/>
      <c r="W78" s="86"/>
      <c r="X78" s="86"/>
    </row>
    <row r="79" spans="1:24" ht="20.25">
      <c r="A79" s="81"/>
      <c r="B79" s="81"/>
      <c r="R79" s="86"/>
      <c r="S79" s="86"/>
      <c r="T79" s="86"/>
      <c r="U79" s="86"/>
      <c r="V79" s="86"/>
      <c r="W79" s="86"/>
      <c r="X79" s="86"/>
    </row>
    <row r="80" spans="1:24" ht="20.25">
      <c r="A80" s="81"/>
      <c r="B80" s="81"/>
      <c r="R80" s="86"/>
      <c r="S80" s="86"/>
      <c r="T80" s="86"/>
      <c r="U80" s="86"/>
      <c r="V80" s="86"/>
      <c r="W80" s="86"/>
      <c r="X80" s="86"/>
    </row>
    <row r="81" spans="1:24" ht="20.25">
      <c r="A81" s="81"/>
      <c r="B81" s="81"/>
      <c r="R81" s="86"/>
      <c r="S81" s="86"/>
      <c r="T81" s="86"/>
      <c r="U81" s="86"/>
      <c r="V81" s="86"/>
      <c r="W81" s="86"/>
      <c r="X81" s="86"/>
    </row>
    <row r="82" spans="1:24" ht="20.25">
      <c r="A82" s="81"/>
      <c r="B82" s="81"/>
      <c r="R82" s="86"/>
      <c r="S82" s="86"/>
      <c r="T82" s="86"/>
      <c r="U82" s="86"/>
      <c r="V82" s="86"/>
      <c r="W82" s="86"/>
      <c r="X82" s="86"/>
    </row>
    <row r="83" spans="1:24" ht="20.25">
      <c r="A83" s="81"/>
      <c r="B83" s="81"/>
      <c r="R83" s="86"/>
      <c r="S83" s="86"/>
      <c r="T83" s="86"/>
      <c r="U83" s="86"/>
      <c r="V83" s="86"/>
      <c r="W83" s="86"/>
      <c r="X83" s="86"/>
    </row>
    <row r="84" spans="1:24" ht="20.25">
      <c r="A84" s="81"/>
      <c r="B84" s="81"/>
      <c r="R84" s="86"/>
      <c r="S84" s="86"/>
      <c r="T84" s="86"/>
      <c r="U84" s="86"/>
      <c r="V84" s="86"/>
      <c r="W84" s="86"/>
      <c r="X84" s="86"/>
    </row>
    <row r="85" spans="1:24" ht="20.25">
      <c r="A85" s="81"/>
      <c r="B85" s="81"/>
      <c r="R85" s="86"/>
      <c r="S85" s="86"/>
      <c r="T85" s="86"/>
      <c r="U85" s="86"/>
      <c r="V85" s="86"/>
      <c r="W85" s="86"/>
      <c r="X85" s="86"/>
    </row>
    <row r="86" spans="1:24" ht="20.25">
      <c r="A86" s="81"/>
      <c r="B86" s="81"/>
      <c r="R86" s="86"/>
      <c r="S86" s="86"/>
      <c r="T86" s="86"/>
      <c r="U86" s="86"/>
      <c r="V86" s="86"/>
      <c r="W86" s="86"/>
      <c r="X86" s="86"/>
    </row>
    <row r="87" spans="1:24" ht="20.25">
      <c r="A87" s="81"/>
      <c r="B87" s="81"/>
      <c r="R87" s="86"/>
      <c r="S87" s="86"/>
      <c r="T87" s="86"/>
      <c r="U87" s="86"/>
      <c r="V87" s="86"/>
      <c r="W87" s="86"/>
      <c r="X87" s="86"/>
    </row>
    <row r="88" spans="1:24" ht="20.25">
      <c r="A88" s="81"/>
      <c r="B88" s="81"/>
      <c r="R88" s="86"/>
      <c r="S88" s="86"/>
      <c r="T88" s="86"/>
      <c r="U88" s="86"/>
      <c r="V88" s="86"/>
      <c r="W88" s="86"/>
      <c r="X88" s="86"/>
    </row>
    <row r="89" spans="1:24" ht="20.25">
      <c r="A89" s="81"/>
      <c r="B89" s="81"/>
      <c r="R89" s="86"/>
      <c r="S89" s="86"/>
      <c r="T89" s="86"/>
      <c r="U89" s="86"/>
      <c r="V89" s="86"/>
      <c r="W89" s="86"/>
      <c r="X89" s="86"/>
    </row>
    <row r="90" spans="1:24" ht="20.25">
      <c r="A90" s="81"/>
      <c r="B90" s="81"/>
      <c r="R90" s="86"/>
      <c r="S90" s="86"/>
      <c r="T90" s="86"/>
      <c r="U90" s="86"/>
      <c r="V90" s="86"/>
      <c r="W90" s="86"/>
      <c r="X90" s="86"/>
    </row>
    <row r="91" spans="1:24" ht="20.25">
      <c r="A91" s="81"/>
      <c r="B91" s="81"/>
      <c r="R91" s="86"/>
      <c r="S91" s="86"/>
      <c r="T91" s="86"/>
      <c r="U91" s="86"/>
      <c r="V91" s="86"/>
      <c r="W91" s="86"/>
      <c r="X91" s="86"/>
    </row>
    <row r="92" spans="1:24" ht="20.25">
      <c r="A92" s="81"/>
      <c r="B92" s="81"/>
      <c r="R92" s="86"/>
      <c r="S92" s="86"/>
      <c r="T92" s="86"/>
      <c r="U92" s="86"/>
      <c r="V92" s="86"/>
      <c r="W92" s="86"/>
      <c r="X92" s="86"/>
    </row>
    <row r="93" spans="1:24" ht="20.25">
      <c r="A93" s="81"/>
      <c r="B93" s="81"/>
      <c r="R93" s="86"/>
      <c r="S93" s="86"/>
      <c r="T93" s="86"/>
      <c r="U93" s="86"/>
      <c r="V93" s="86"/>
      <c r="W93" s="86"/>
      <c r="X93" s="86"/>
    </row>
    <row r="94" spans="1:24" ht="20.25">
      <c r="A94" s="81"/>
      <c r="B94" s="81"/>
      <c r="R94" s="86"/>
      <c r="S94" s="86"/>
      <c r="T94" s="86"/>
      <c r="U94" s="86"/>
      <c r="V94" s="86"/>
      <c r="W94" s="86"/>
      <c r="X94" s="86"/>
    </row>
    <row r="95" spans="1:24" ht="20.25">
      <c r="A95" s="81"/>
      <c r="B95" s="81"/>
      <c r="R95" s="86"/>
      <c r="S95" s="86"/>
      <c r="T95" s="86"/>
      <c r="U95" s="86"/>
      <c r="V95" s="86"/>
      <c r="W95" s="86"/>
      <c r="X95" s="86"/>
    </row>
    <row r="96" spans="1:24" ht="20.25">
      <c r="A96" s="81"/>
      <c r="B96" s="81"/>
      <c r="R96" s="86"/>
      <c r="S96" s="86"/>
      <c r="T96" s="86"/>
      <c r="U96" s="86"/>
      <c r="V96" s="86"/>
      <c r="W96" s="86"/>
      <c r="X96" s="86"/>
    </row>
    <row r="97" spans="1:24" ht="20.25">
      <c r="A97" s="81"/>
      <c r="B97" s="81"/>
      <c r="R97" s="86"/>
      <c r="S97" s="86"/>
      <c r="T97" s="86"/>
      <c r="U97" s="86"/>
      <c r="V97" s="86"/>
      <c r="W97" s="86"/>
      <c r="X97" s="86"/>
    </row>
    <row r="98" spans="1:24" ht="20.25">
      <c r="A98" s="81"/>
      <c r="B98" s="81"/>
      <c r="R98" s="86"/>
      <c r="S98" s="86"/>
      <c r="T98" s="86"/>
      <c r="U98" s="86"/>
      <c r="V98" s="86"/>
      <c r="W98" s="86"/>
      <c r="X98" s="86"/>
    </row>
    <row r="99" spans="1:24" ht="20.25">
      <c r="A99" s="81"/>
      <c r="B99" s="81"/>
      <c r="R99" s="86"/>
      <c r="S99" s="86"/>
      <c r="T99" s="86"/>
      <c r="U99" s="86"/>
      <c r="V99" s="86"/>
      <c r="W99" s="86"/>
      <c r="X99" s="86"/>
    </row>
    <row r="100" spans="1:24" ht="20.25">
      <c r="A100" s="81"/>
      <c r="B100" s="81"/>
      <c r="R100" s="86"/>
      <c r="S100" s="86"/>
      <c r="T100" s="86"/>
      <c r="U100" s="86"/>
      <c r="V100" s="86"/>
      <c r="W100" s="86"/>
      <c r="X100" s="86"/>
    </row>
    <row r="101" spans="1:24" ht="20.25">
      <c r="A101" s="81"/>
      <c r="B101" s="81"/>
      <c r="R101" s="86"/>
      <c r="S101" s="86"/>
      <c r="T101" s="86"/>
      <c r="U101" s="86"/>
      <c r="V101" s="86"/>
      <c r="W101" s="86"/>
      <c r="X101" s="86"/>
    </row>
    <row r="102" spans="1:24" ht="20.25">
      <c r="A102" s="81"/>
      <c r="B102" s="81"/>
      <c r="R102" s="86"/>
      <c r="S102" s="86"/>
      <c r="T102" s="86"/>
      <c r="U102" s="86"/>
      <c r="V102" s="86"/>
      <c r="W102" s="86"/>
      <c r="X102" s="86"/>
    </row>
    <row r="103" spans="1:24" ht="20.25">
      <c r="A103" s="81"/>
      <c r="B103" s="81"/>
      <c r="R103" s="86"/>
      <c r="S103" s="86"/>
      <c r="T103" s="86"/>
      <c r="U103" s="86"/>
      <c r="V103" s="86"/>
      <c r="W103" s="86"/>
      <c r="X103" s="86"/>
    </row>
    <row r="104" spans="1:24" ht="20.25">
      <c r="A104" s="81"/>
      <c r="B104" s="81"/>
      <c r="R104" s="86"/>
      <c r="S104" s="86"/>
      <c r="T104" s="86"/>
      <c r="U104" s="86"/>
      <c r="V104" s="86"/>
      <c r="W104" s="86"/>
      <c r="X104" s="86"/>
    </row>
    <row r="105" spans="1:24" ht="20.25">
      <c r="A105" s="81"/>
      <c r="B105" s="81"/>
      <c r="R105" s="86"/>
      <c r="S105" s="86"/>
      <c r="T105" s="86"/>
      <c r="U105" s="86"/>
      <c r="V105" s="86"/>
      <c r="W105" s="86"/>
      <c r="X105" s="86"/>
    </row>
    <row r="106" spans="1:24" ht="20.25">
      <c r="A106" s="81"/>
      <c r="B106" s="81"/>
      <c r="R106" s="86"/>
      <c r="S106" s="86"/>
      <c r="T106" s="86"/>
      <c r="U106" s="86"/>
      <c r="V106" s="86"/>
      <c r="W106" s="86"/>
      <c r="X106" s="86"/>
    </row>
    <row r="107" spans="1:24" ht="20.25">
      <c r="A107" s="81"/>
      <c r="B107" s="81"/>
      <c r="R107" s="86"/>
      <c r="S107" s="86"/>
      <c r="T107" s="86"/>
      <c r="U107" s="86"/>
      <c r="V107" s="86"/>
      <c r="W107" s="86"/>
      <c r="X107" s="86"/>
    </row>
    <row r="108" spans="1:24" ht="20.25">
      <c r="A108" s="81"/>
      <c r="B108" s="81"/>
      <c r="R108" s="86"/>
      <c r="S108" s="86"/>
      <c r="T108" s="86"/>
      <c r="U108" s="86"/>
      <c r="V108" s="86"/>
      <c r="W108" s="86"/>
      <c r="X108" s="86"/>
    </row>
    <row r="109" spans="1:24" ht="20.25">
      <c r="A109" s="81"/>
      <c r="B109" s="81"/>
      <c r="R109" s="86"/>
      <c r="S109" s="86"/>
      <c r="T109" s="86"/>
      <c r="U109" s="86"/>
      <c r="V109" s="86"/>
      <c r="W109" s="86"/>
      <c r="X109" s="86"/>
    </row>
    <row r="110" spans="1:24" ht="20.25">
      <c r="A110" s="81"/>
      <c r="B110" s="81"/>
      <c r="R110" s="86"/>
      <c r="S110" s="86"/>
      <c r="T110" s="86"/>
      <c r="U110" s="86"/>
      <c r="V110" s="86"/>
      <c r="W110" s="86"/>
      <c r="X110" s="86"/>
    </row>
    <row r="111" spans="1:24" ht="20.25">
      <c r="A111" s="81"/>
      <c r="B111" s="81"/>
      <c r="R111" s="86"/>
      <c r="S111" s="86"/>
      <c r="T111" s="86"/>
      <c r="U111" s="86"/>
      <c r="V111" s="86"/>
      <c r="W111" s="86"/>
      <c r="X111" s="86"/>
    </row>
    <row r="112" spans="1:24" ht="20.25">
      <c r="A112" s="81"/>
      <c r="B112" s="81"/>
      <c r="R112" s="86"/>
      <c r="S112" s="86"/>
      <c r="T112" s="86"/>
      <c r="U112" s="86"/>
      <c r="V112" s="86"/>
      <c r="W112" s="86"/>
      <c r="X112" s="86"/>
    </row>
    <row r="113" spans="1:24" ht="20.25">
      <c r="A113" s="81"/>
      <c r="B113" s="81"/>
      <c r="R113" s="86"/>
      <c r="S113" s="86"/>
      <c r="T113" s="86"/>
      <c r="U113" s="86"/>
      <c r="V113" s="86"/>
      <c r="W113" s="86"/>
      <c r="X113" s="86"/>
    </row>
    <row r="114" spans="1:24" ht="20.25">
      <c r="A114" s="81"/>
      <c r="B114" s="81"/>
      <c r="R114" s="86"/>
      <c r="S114" s="86"/>
      <c r="T114" s="86"/>
      <c r="U114" s="86"/>
      <c r="V114" s="86"/>
      <c r="W114" s="86"/>
      <c r="X114" s="86"/>
    </row>
    <row r="115" spans="1:24" ht="20.25">
      <c r="A115" s="81"/>
      <c r="B115" s="81"/>
      <c r="R115" s="86"/>
      <c r="S115" s="86"/>
      <c r="T115" s="86"/>
      <c r="U115" s="86"/>
      <c r="V115" s="86"/>
      <c r="W115" s="86"/>
      <c r="X115" s="86"/>
    </row>
    <row r="116" spans="1:24" ht="20.25">
      <c r="A116" s="81"/>
      <c r="B116" s="81"/>
      <c r="R116" s="86"/>
      <c r="S116" s="86"/>
      <c r="T116" s="86"/>
      <c r="U116" s="86"/>
      <c r="V116" s="86"/>
      <c r="W116" s="86"/>
      <c r="X116" s="86"/>
    </row>
    <row r="117" spans="1:24" ht="20.25">
      <c r="A117" s="81"/>
      <c r="B117" s="81"/>
      <c r="R117" s="86"/>
      <c r="S117" s="86"/>
      <c r="T117" s="86"/>
      <c r="U117" s="86"/>
      <c r="V117" s="86"/>
      <c r="W117" s="86"/>
      <c r="X117" s="86"/>
    </row>
    <row r="118" spans="1:24" ht="20.25">
      <c r="A118" s="81"/>
      <c r="B118" s="81"/>
      <c r="R118" s="86"/>
      <c r="S118" s="86"/>
      <c r="T118" s="86"/>
      <c r="U118" s="86"/>
      <c r="V118" s="86"/>
      <c r="W118" s="86"/>
      <c r="X118" s="86"/>
    </row>
    <row r="119" spans="1:24" ht="20.25">
      <c r="A119" s="81"/>
      <c r="B119" s="81"/>
      <c r="R119" s="86"/>
      <c r="S119" s="86"/>
      <c r="T119" s="86"/>
      <c r="U119" s="86"/>
      <c r="V119" s="86"/>
      <c r="W119" s="86"/>
      <c r="X119" s="86"/>
    </row>
    <row r="120" spans="1:24" ht="20.25">
      <c r="A120" s="81"/>
      <c r="B120" s="81"/>
      <c r="R120" s="86"/>
      <c r="S120" s="86"/>
      <c r="T120" s="86"/>
      <c r="U120" s="86"/>
      <c r="V120" s="86"/>
      <c r="W120" s="86"/>
      <c r="X120" s="86"/>
    </row>
    <row r="121" spans="1:24" ht="20.25">
      <c r="A121" s="81"/>
      <c r="B121" s="81"/>
      <c r="R121" s="86"/>
      <c r="S121" s="86"/>
      <c r="T121" s="86"/>
      <c r="U121" s="86"/>
      <c r="V121" s="86"/>
      <c r="W121" s="86"/>
      <c r="X121" s="86"/>
    </row>
    <row r="122" spans="1:24" ht="20.25">
      <c r="A122" s="81"/>
      <c r="B122" s="81"/>
      <c r="R122" s="86"/>
      <c r="S122" s="86"/>
      <c r="T122" s="86"/>
      <c r="U122" s="86"/>
      <c r="V122" s="86"/>
      <c r="W122" s="86"/>
      <c r="X122" s="86"/>
    </row>
    <row r="123" spans="1:24" ht="20.25">
      <c r="A123" s="81"/>
      <c r="B123" s="81"/>
      <c r="R123" s="86"/>
      <c r="S123" s="86"/>
      <c r="T123" s="86"/>
      <c r="U123" s="86"/>
      <c r="V123" s="86"/>
      <c r="W123" s="86"/>
      <c r="X123" s="86"/>
    </row>
    <row r="124" spans="1:24" ht="20.25">
      <c r="A124" s="81"/>
      <c r="B124" s="81"/>
      <c r="R124" s="86"/>
      <c r="S124" s="86"/>
      <c r="T124" s="86"/>
      <c r="U124" s="86"/>
      <c r="V124" s="86"/>
      <c r="W124" s="86"/>
      <c r="X124" s="86"/>
    </row>
    <row r="125" spans="1:24" ht="20.25">
      <c r="A125" s="81"/>
      <c r="B125" s="81"/>
      <c r="R125" s="86"/>
      <c r="S125" s="86"/>
      <c r="T125" s="86"/>
      <c r="U125" s="86"/>
      <c r="V125" s="86"/>
      <c r="W125" s="86"/>
      <c r="X125" s="86"/>
    </row>
    <row r="126" spans="1:24" ht="20.25">
      <c r="A126" s="81"/>
      <c r="B126" s="81"/>
      <c r="R126" s="86"/>
      <c r="S126" s="86"/>
      <c r="T126" s="86"/>
      <c r="U126" s="86"/>
      <c r="V126" s="86"/>
      <c r="W126" s="86"/>
      <c r="X126" s="86"/>
    </row>
    <row r="127" spans="1:24" ht="20.25">
      <c r="A127" s="81"/>
      <c r="B127" s="81"/>
      <c r="R127" s="86"/>
      <c r="S127" s="86"/>
      <c r="T127" s="86"/>
      <c r="U127" s="86"/>
      <c r="V127" s="86"/>
      <c r="W127" s="86"/>
      <c r="X127" s="86"/>
    </row>
    <row r="128" spans="1:24" ht="20.25">
      <c r="A128" s="81"/>
      <c r="B128" s="81"/>
      <c r="R128" s="86"/>
      <c r="S128" s="86"/>
      <c r="T128" s="86"/>
      <c r="U128" s="86"/>
      <c r="V128" s="86"/>
      <c r="W128" s="86"/>
      <c r="X128" s="86"/>
    </row>
    <row r="129" spans="1:24" ht="20.25">
      <c r="A129" s="81"/>
      <c r="B129" s="81"/>
      <c r="R129" s="86"/>
      <c r="S129" s="86"/>
      <c r="T129" s="86"/>
      <c r="U129" s="86"/>
      <c r="V129" s="86"/>
      <c r="W129" s="86"/>
      <c r="X129" s="86"/>
    </row>
    <row r="130" spans="1:24" ht="20.25">
      <c r="A130" s="81"/>
      <c r="B130" s="81"/>
      <c r="R130" s="86"/>
      <c r="S130" s="86"/>
      <c r="T130" s="86"/>
      <c r="U130" s="86"/>
      <c r="V130" s="86"/>
      <c r="W130" s="86"/>
      <c r="X130" s="86"/>
    </row>
    <row r="131" spans="1:24" ht="20.25">
      <c r="A131" s="81"/>
      <c r="B131" s="81"/>
      <c r="R131" s="86"/>
      <c r="S131" s="86"/>
      <c r="T131" s="86"/>
      <c r="U131" s="86"/>
      <c r="V131" s="86"/>
      <c r="W131" s="86"/>
      <c r="X131" s="86"/>
    </row>
    <row r="132" spans="1:24" ht="20.25">
      <c r="A132" s="81"/>
      <c r="B132" s="81"/>
      <c r="R132" s="86"/>
      <c r="S132" s="86"/>
      <c r="T132" s="86"/>
      <c r="U132" s="86"/>
      <c r="V132" s="86"/>
      <c r="W132" s="86"/>
      <c r="X132" s="86"/>
    </row>
    <row r="133" spans="1:24" ht="20.25">
      <c r="A133" s="81"/>
      <c r="B133" s="81"/>
      <c r="R133" s="86"/>
      <c r="S133" s="86"/>
      <c r="T133" s="86"/>
      <c r="U133" s="86"/>
      <c r="V133" s="86"/>
      <c r="W133" s="86"/>
      <c r="X133" s="86"/>
    </row>
    <row r="134" spans="1:24" ht="20.25">
      <c r="A134" s="81"/>
      <c r="B134" s="81"/>
      <c r="R134" s="86"/>
      <c r="S134" s="86"/>
      <c r="T134" s="86"/>
      <c r="U134" s="86"/>
      <c r="V134" s="86"/>
      <c r="W134" s="86"/>
      <c r="X134" s="86"/>
    </row>
    <row r="135" spans="1:24" ht="20.25">
      <c r="A135" s="81"/>
      <c r="B135" s="81"/>
      <c r="R135" s="86"/>
      <c r="S135" s="86"/>
      <c r="T135" s="86"/>
      <c r="U135" s="86"/>
      <c r="V135" s="86"/>
      <c r="W135" s="86"/>
      <c r="X135" s="86"/>
    </row>
    <row r="136" spans="1:24" ht="20.25">
      <c r="A136" s="81"/>
      <c r="B136" s="81"/>
      <c r="R136" s="86"/>
      <c r="S136" s="86"/>
      <c r="T136" s="86"/>
      <c r="U136" s="86"/>
      <c r="V136" s="86"/>
      <c r="W136" s="86"/>
      <c r="X136" s="86"/>
    </row>
    <row r="137" spans="1:24" ht="20.25">
      <c r="A137" s="81"/>
      <c r="B137" s="81"/>
      <c r="R137" s="86"/>
      <c r="S137" s="86"/>
      <c r="T137" s="86"/>
      <c r="U137" s="86"/>
      <c r="V137" s="86"/>
      <c r="W137" s="86"/>
      <c r="X137" s="86"/>
    </row>
    <row r="138" spans="1:24" ht="20.25">
      <c r="A138" s="81"/>
      <c r="B138" s="81"/>
      <c r="R138" s="86"/>
      <c r="S138" s="86"/>
      <c r="T138" s="86"/>
      <c r="U138" s="86"/>
      <c r="V138" s="86"/>
      <c r="W138" s="86"/>
      <c r="X138" s="86"/>
    </row>
    <row r="139" spans="1:24" ht="20.25">
      <c r="A139" s="81"/>
      <c r="B139" s="81"/>
      <c r="R139" s="86"/>
      <c r="S139" s="86"/>
      <c r="T139" s="86"/>
      <c r="U139" s="86"/>
      <c r="V139" s="86"/>
      <c r="W139" s="86"/>
      <c r="X139" s="86"/>
    </row>
    <row r="140" spans="1:24" ht="20.25">
      <c r="A140" s="81"/>
      <c r="B140" s="81"/>
      <c r="R140" s="86"/>
      <c r="S140" s="86"/>
      <c r="T140" s="86"/>
      <c r="U140" s="86"/>
      <c r="V140" s="86"/>
      <c r="W140" s="86"/>
      <c r="X140" s="86"/>
    </row>
    <row r="141" spans="1:24" ht="20.25">
      <c r="A141" s="81"/>
      <c r="B141" s="81"/>
      <c r="R141" s="86"/>
      <c r="S141" s="86"/>
      <c r="T141" s="86"/>
      <c r="U141" s="86"/>
      <c r="V141" s="86"/>
      <c r="W141" s="86"/>
      <c r="X141" s="86"/>
    </row>
    <row r="142" spans="1:24" ht="20.25">
      <c r="A142" s="81"/>
      <c r="B142" s="81"/>
      <c r="R142" s="86"/>
      <c r="S142" s="86"/>
      <c r="T142" s="86"/>
      <c r="U142" s="86"/>
      <c r="V142" s="86"/>
      <c r="W142" s="86"/>
      <c r="X142" s="86"/>
    </row>
    <row r="143" spans="1:24" ht="20.25">
      <c r="A143" s="81"/>
      <c r="B143" s="81"/>
      <c r="R143" s="86"/>
      <c r="S143" s="86"/>
      <c r="T143" s="86"/>
      <c r="U143" s="86"/>
      <c r="V143" s="86"/>
      <c r="W143" s="86"/>
      <c r="X143" s="86"/>
    </row>
    <row r="144" spans="1:24" ht="20.25">
      <c r="A144" s="81"/>
      <c r="B144" s="81"/>
      <c r="R144" s="86"/>
      <c r="S144" s="86"/>
      <c r="T144" s="86"/>
      <c r="U144" s="86"/>
      <c r="V144" s="86"/>
      <c r="W144" s="86"/>
      <c r="X144" s="86"/>
    </row>
    <row r="145" spans="1:24" ht="20.25">
      <c r="A145" s="81"/>
      <c r="B145" s="81"/>
      <c r="R145" s="86"/>
      <c r="S145" s="86"/>
      <c r="T145" s="86"/>
      <c r="U145" s="86"/>
      <c r="V145" s="86"/>
      <c r="W145" s="86"/>
      <c r="X145" s="86"/>
    </row>
    <row r="146" spans="1:24" ht="20.25">
      <c r="A146" s="81"/>
      <c r="B146" s="81"/>
      <c r="R146" s="86"/>
      <c r="S146" s="86"/>
      <c r="T146" s="86"/>
      <c r="U146" s="86"/>
      <c r="V146" s="86"/>
      <c r="W146" s="86"/>
      <c r="X146" s="86"/>
    </row>
    <row r="147" spans="1:24" ht="20.25">
      <c r="A147" s="81"/>
      <c r="B147" s="81"/>
      <c r="R147" s="86"/>
      <c r="S147" s="86"/>
      <c r="T147" s="86"/>
      <c r="U147" s="86"/>
      <c r="V147" s="86"/>
      <c r="W147" s="86"/>
      <c r="X147" s="86"/>
    </row>
    <row r="148" spans="1:24" ht="20.25">
      <c r="A148" s="81"/>
      <c r="B148" s="81"/>
      <c r="R148" s="86"/>
      <c r="S148" s="86"/>
      <c r="T148" s="86"/>
      <c r="U148" s="86"/>
      <c r="V148" s="86"/>
      <c r="W148" s="86"/>
      <c r="X148" s="86"/>
    </row>
    <row r="149" spans="1:24" ht="20.25">
      <c r="A149" s="81"/>
      <c r="B149" s="81"/>
      <c r="R149" s="86"/>
      <c r="S149" s="86"/>
      <c r="T149" s="86"/>
      <c r="U149" s="86"/>
      <c r="V149" s="86"/>
      <c r="W149" s="86"/>
      <c r="X149" s="86"/>
    </row>
    <row r="150" spans="1:24" ht="20.25">
      <c r="A150" s="81"/>
      <c r="B150" s="81"/>
      <c r="R150" s="86"/>
      <c r="S150" s="86"/>
      <c r="T150" s="86"/>
      <c r="U150" s="86"/>
      <c r="V150" s="86"/>
      <c r="W150" s="86"/>
      <c r="X150" s="86"/>
    </row>
    <row r="151" spans="1:24" ht="20.25">
      <c r="A151" s="81"/>
      <c r="B151" s="81"/>
      <c r="R151" s="86"/>
      <c r="S151" s="86"/>
      <c r="T151" s="86"/>
      <c r="U151" s="86"/>
      <c r="V151" s="86"/>
      <c r="W151" s="86"/>
      <c r="X151" s="86"/>
    </row>
    <row r="152" spans="1:24" ht="20.25">
      <c r="A152" s="81"/>
      <c r="B152" s="81"/>
      <c r="R152" s="86"/>
      <c r="S152" s="86"/>
      <c r="T152" s="86"/>
      <c r="U152" s="86"/>
      <c r="V152" s="86"/>
      <c r="W152" s="86"/>
      <c r="X152" s="86"/>
    </row>
    <row r="153" spans="1:24" ht="20.25">
      <c r="A153" s="81"/>
      <c r="B153" s="81"/>
      <c r="R153" s="86"/>
      <c r="S153" s="86"/>
      <c r="T153" s="86"/>
      <c r="U153" s="86"/>
      <c r="V153" s="86"/>
      <c r="W153" s="86"/>
      <c r="X153" s="86"/>
    </row>
    <row r="154" spans="1:24" ht="20.25">
      <c r="A154" s="81"/>
      <c r="B154" s="81"/>
      <c r="R154" s="86"/>
      <c r="S154" s="86"/>
      <c r="T154" s="86"/>
      <c r="U154" s="86"/>
      <c r="V154" s="86"/>
      <c r="W154" s="86"/>
      <c r="X154" s="86"/>
    </row>
    <row r="155" spans="1:24" ht="20.25">
      <c r="A155" s="81"/>
      <c r="B155" s="81"/>
      <c r="R155" s="86"/>
      <c r="S155" s="86"/>
      <c r="T155" s="86"/>
      <c r="U155" s="86"/>
      <c r="V155" s="86"/>
      <c r="W155" s="86"/>
      <c r="X155" s="86"/>
    </row>
    <row r="156" spans="1:24" ht="20.25">
      <c r="A156" s="81"/>
      <c r="B156" s="81"/>
      <c r="R156" s="86"/>
      <c r="S156" s="86"/>
      <c r="T156" s="86"/>
      <c r="U156" s="86"/>
      <c r="V156" s="86"/>
      <c r="W156" s="86"/>
      <c r="X156" s="86"/>
    </row>
    <row r="157" spans="1:24" ht="20.25">
      <c r="A157" s="81"/>
      <c r="B157" s="81"/>
      <c r="R157" s="86"/>
      <c r="S157" s="86"/>
      <c r="T157" s="86"/>
      <c r="U157" s="86"/>
      <c r="V157" s="86"/>
      <c r="W157" s="86"/>
      <c r="X157" s="86"/>
    </row>
    <row r="158" spans="1:24" ht="20.25">
      <c r="A158" s="81"/>
      <c r="B158" s="81"/>
      <c r="R158" s="86"/>
      <c r="S158" s="86"/>
      <c r="T158" s="86"/>
      <c r="U158" s="86"/>
      <c r="V158" s="86"/>
      <c r="W158" s="86"/>
      <c r="X158" s="86"/>
    </row>
    <row r="159" spans="1:24" ht="20.25">
      <c r="A159" s="81"/>
      <c r="B159" s="81"/>
      <c r="R159" s="86"/>
      <c r="S159" s="86"/>
      <c r="T159" s="86"/>
      <c r="U159" s="86"/>
      <c r="V159" s="86"/>
      <c r="W159" s="86"/>
      <c r="X159" s="86"/>
    </row>
    <row r="160" spans="1:24" ht="20.25">
      <c r="A160" s="81"/>
      <c r="B160" s="81"/>
      <c r="R160" s="86"/>
      <c r="S160" s="86"/>
      <c r="T160" s="86"/>
      <c r="U160" s="86"/>
      <c r="V160" s="86"/>
      <c r="W160" s="86"/>
      <c r="X160" s="86"/>
    </row>
    <row r="161" spans="1:24" ht="20.25">
      <c r="A161" s="81"/>
      <c r="B161" s="81"/>
      <c r="R161" s="86"/>
      <c r="S161" s="86"/>
      <c r="T161" s="86"/>
      <c r="U161" s="86"/>
      <c r="V161" s="86"/>
      <c r="W161" s="86"/>
      <c r="X161" s="86"/>
    </row>
    <row r="162" spans="1:24" ht="20.25">
      <c r="A162" s="81"/>
      <c r="B162" s="81"/>
      <c r="R162" s="86"/>
      <c r="S162" s="86"/>
      <c r="T162" s="86"/>
      <c r="U162" s="86"/>
      <c r="V162" s="86"/>
      <c r="W162" s="86"/>
      <c r="X162" s="86"/>
    </row>
    <row r="163" spans="1:24" ht="20.25">
      <c r="A163" s="81"/>
      <c r="B163" s="81"/>
      <c r="R163" s="86"/>
      <c r="S163" s="86"/>
      <c r="T163" s="86"/>
      <c r="U163" s="86"/>
      <c r="V163" s="86"/>
      <c r="W163" s="86"/>
      <c r="X163" s="86"/>
    </row>
    <row r="164" spans="1:24" ht="20.25">
      <c r="A164" s="81"/>
      <c r="B164" s="81"/>
      <c r="R164" s="86"/>
      <c r="S164" s="86"/>
      <c r="T164" s="86"/>
      <c r="U164" s="86"/>
      <c r="V164" s="86"/>
      <c r="W164" s="86"/>
      <c r="X164" s="86"/>
    </row>
    <row r="165" spans="1:24" ht="20.25">
      <c r="A165" s="81"/>
      <c r="B165" s="81"/>
      <c r="R165" s="86"/>
      <c r="S165" s="86"/>
      <c r="T165" s="86"/>
      <c r="U165" s="86"/>
      <c r="V165" s="86"/>
      <c r="W165" s="86"/>
      <c r="X165" s="86"/>
    </row>
    <row r="166" spans="1:24" ht="20.25">
      <c r="A166" s="81"/>
      <c r="B166" s="81"/>
      <c r="R166" s="86"/>
      <c r="S166" s="86"/>
      <c r="T166" s="86"/>
      <c r="U166" s="86"/>
      <c r="V166" s="86"/>
      <c r="W166" s="86"/>
      <c r="X166" s="86"/>
    </row>
    <row r="167" spans="1:24" ht="20.25">
      <c r="A167" s="81"/>
      <c r="B167" s="81"/>
      <c r="R167" s="86"/>
      <c r="S167" s="86"/>
      <c r="T167" s="86"/>
      <c r="U167" s="86"/>
      <c r="V167" s="86"/>
      <c r="W167" s="86"/>
      <c r="X167" s="86"/>
    </row>
    <row r="168" spans="1:24" ht="20.25">
      <c r="A168" s="81"/>
      <c r="B168" s="81"/>
      <c r="R168" s="86"/>
      <c r="S168" s="86"/>
      <c r="T168" s="86"/>
      <c r="U168" s="86"/>
      <c r="V168" s="86"/>
      <c r="W168" s="86"/>
      <c r="X168" s="86"/>
    </row>
    <row r="169" spans="1:24" ht="20.25">
      <c r="A169" s="81"/>
      <c r="B169" s="81"/>
      <c r="R169" s="86"/>
      <c r="S169" s="86"/>
      <c r="T169" s="86"/>
      <c r="U169" s="86"/>
      <c r="V169" s="86"/>
      <c r="W169" s="86"/>
      <c r="X169" s="86"/>
    </row>
    <row r="170" spans="1:24" ht="20.25">
      <c r="A170" s="81"/>
      <c r="B170" s="81"/>
      <c r="R170" s="86"/>
      <c r="S170" s="86"/>
      <c r="T170" s="86"/>
      <c r="U170" s="86"/>
      <c r="V170" s="86"/>
      <c r="W170" s="86"/>
      <c r="X170" s="86"/>
    </row>
    <row r="171" spans="1:24" ht="20.25">
      <c r="A171" s="81"/>
      <c r="B171" s="81"/>
      <c r="R171" s="86"/>
      <c r="S171" s="86"/>
      <c r="T171" s="86"/>
      <c r="U171" s="86"/>
      <c r="V171" s="86"/>
      <c r="W171" s="86"/>
      <c r="X171" s="86"/>
    </row>
    <row r="172" spans="1:24" ht="20.25">
      <c r="A172" s="81"/>
      <c r="B172" s="81"/>
      <c r="R172" s="86"/>
      <c r="S172" s="86"/>
      <c r="T172" s="86"/>
      <c r="U172" s="86"/>
      <c r="V172" s="86"/>
      <c r="W172" s="86"/>
      <c r="X172" s="86"/>
    </row>
    <row r="173" spans="1:24" ht="20.25">
      <c r="A173" s="81"/>
      <c r="B173" s="81"/>
      <c r="R173" s="86"/>
      <c r="S173" s="86"/>
      <c r="T173" s="86"/>
      <c r="U173" s="86"/>
      <c r="V173" s="86"/>
      <c r="W173" s="86"/>
      <c r="X173" s="86"/>
    </row>
    <row r="174" spans="1:24" ht="20.25">
      <c r="A174" s="81"/>
      <c r="B174" s="81"/>
      <c r="R174" s="86"/>
      <c r="S174" s="86"/>
      <c r="T174" s="86"/>
      <c r="U174" s="86"/>
      <c r="V174" s="86"/>
      <c r="W174" s="86"/>
      <c r="X174" s="86"/>
    </row>
    <row r="175" spans="1:24" ht="20.25">
      <c r="A175" s="81"/>
      <c r="B175" s="81"/>
      <c r="R175" s="86"/>
      <c r="S175" s="86"/>
      <c r="T175" s="86"/>
      <c r="U175" s="86"/>
      <c r="V175" s="86"/>
      <c r="W175" s="86"/>
      <c r="X175" s="86"/>
    </row>
    <row r="176" spans="1:24" ht="20.25">
      <c r="A176" s="81"/>
      <c r="B176" s="81"/>
      <c r="R176" s="86"/>
      <c r="S176" s="86"/>
      <c r="T176" s="86"/>
      <c r="U176" s="86"/>
      <c r="V176" s="86"/>
      <c r="W176" s="86"/>
      <c r="X176" s="86"/>
    </row>
    <row r="177" spans="1:24" ht="20.25">
      <c r="A177" s="81"/>
      <c r="B177" s="81"/>
      <c r="R177" s="86"/>
      <c r="S177" s="86"/>
      <c r="T177" s="86"/>
      <c r="U177" s="86"/>
      <c r="V177" s="86"/>
      <c r="W177" s="86"/>
      <c r="X177" s="86"/>
    </row>
    <row r="178" spans="1:24" ht="20.25">
      <c r="A178" s="81"/>
      <c r="B178" s="81"/>
      <c r="R178" s="86"/>
      <c r="S178" s="86"/>
      <c r="T178" s="86"/>
      <c r="U178" s="86"/>
      <c r="V178" s="86"/>
      <c r="W178" s="86"/>
      <c r="X178" s="86"/>
    </row>
    <row r="179" spans="1:24" ht="20.25">
      <c r="A179" s="81"/>
      <c r="B179" s="81"/>
      <c r="R179" s="86"/>
      <c r="S179" s="86"/>
      <c r="T179" s="86"/>
      <c r="U179" s="86"/>
      <c r="V179" s="86"/>
      <c r="W179" s="86"/>
      <c r="X179" s="86"/>
    </row>
    <row r="180" spans="1:24" ht="20.25">
      <c r="A180" s="81"/>
      <c r="B180" s="81"/>
      <c r="R180" s="86"/>
      <c r="S180" s="86"/>
      <c r="T180" s="86"/>
      <c r="U180" s="86"/>
      <c r="V180" s="86"/>
      <c r="W180" s="86"/>
      <c r="X180" s="86"/>
    </row>
    <row r="181" spans="1:24" ht="20.25">
      <c r="A181" s="81"/>
      <c r="B181" s="81"/>
      <c r="R181" s="86"/>
      <c r="S181" s="86"/>
      <c r="T181" s="86"/>
      <c r="U181" s="86"/>
      <c r="V181" s="86"/>
      <c r="W181" s="86"/>
      <c r="X181" s="86"/>
    </row>
    <row r="182" spans="1:24" ht="20.25">
      <c r="A182" s="81"/>
      <c r="B182" s="81"/>
      <c r="R182" s="86"/>
      <c r="S182" s="86"/>
      <c r="T182" s="86"/>
      <c r="U182" s="86"/>
      <c r="V182" s="86"/>
      <c r="W182" s="86"/>
      <c r="X182" s="86"/>
    </row>
    <row r="183" spans="1:24" ht="20.25">
      <c r="A183" s="81"/>
      <c r="B183" s="81"/>
      <c r="R183" s="86"/>
      <c r="S183" s="86"/>
      <c r="T183" s="86"/>
      <c r="U183" s="86"/>
      <c r="V183" s="86"/>
      <c r="W183" s="86"/>
      <c r="X183" s="86"/>
    </row>
    <row r="184" spans="1:24" ht="20.25">
      <c r="A184" s="81"/>
      <c r="B184" s="81"/>
      <c r="R184" s="86"/>
      <c r="S184" s="86"/>
      <c r="T184" s="86"/>
      <c r="U184" s="86"/>
      <c r="V184" s="86"/>
      <c r="W184" s="86"/>
      <c r="X184" s="86"/>
    </row>
    <row r="185" spans="1:24" ht="20.25">
      <c r="A185" s="81"/>
      <c r="B185" s="81"/>
      <c r="R185" s="86"/>
      <c r="S185" s="86"/>
      <c r="T185" s="86"/>
      <c r="U185" s="86"/>
      <c r="V185" s="86"/>
      <c r="W185" s="86"/>
      <c r="X185" s="86"/>
    </row>
    <row r="186" spans="1:24" ht="20.25">
      <c r="A186" s="81"/>
      <c r="B186" s="81"/>
      <c r="R186" s="86"/>
      <c r="S186" s="86"/>
      <c r="T186" s="86"/>
      <c r="U186" s="86"/>
      <c r="V186" s="86"/>
      <c r="W186" s="86"/>
      <c r="X186" s="86"/>
    </row>
    <row r="187" spans="1:24" ht="20.25">
      <c r="A187" s="81"/>
      <c r="B187" s="81"/>
      <c r="R187" s="86"/>
      <c r="S187" s="86"/>
      <c r="T187" s="86"/>
      <c r="U187" s="86"/>
      <c r="V187" s="86"/>
      <c r="W187" s="86"/>
      <c r="X187" s="86"/>
    </row>
    <row r="188" spans="1:24" ht="20.25">
      <c r="A188" s="81"/>
      <c r="B188" s="81"/>
      <c r="R188" s="86"/>
      <c r="S188" s="86"/>
      <c r="T188" s="86"/>
      <c r="U188" s="86"/>
      <c r="V188" s="86"/>
      <c r="W188" s="86"/>
      <c r="X188" s="86"/>
    </row>
    <row r="189" spans="1:24" ht="20.25">
      <c r="A189" s="81"/>
      <c r="B189" s="81"/>
      <c r="R189" s="86"/>
      <c r="S189" s="86"/>
      <c r="T189" s="86"/>
      <c r="U189" s="86"/>
      <c r="V189" s="86"/>
      <c r="W189" s="86"/>
      <c r="X189" s="86"/>
    </row>
    <row r="190" spans="1:24" ht="20.25">
      <c r="A190" s="81"/>
      <c r="B190" s="81"/>
      <c r="R190" s="86"/>
      <c r="S190" s="86"/>
      <c r="T190" s="86"/>
      <c r="U190" s="86"/>
      <c r="V190" s="86"/>
      <c r="W190" s="86"/>
      <c r="X190" s="86"/>
    </row>
    <row r="191" spans="1:24" ht="20.25">
      <c r="A191" s="81"/>
      <c r="B191" s="81"/>
      <c r="R191" s="86"/>
      <c r="S191" s="86"/>
      <c r="T191" s="86"/>
      <c r="U191" s="86"/>
      <c r="V191" s="86"/>
      <c r="W191" s="86"/>
      <c r="X191" s="86"/>
    </row>
    <row r="192" spans="1:24" ht="20.25">
      <c r="A192" s="81"/>
      <c r="B192" s="81"/>
      <c r="R192" s="86"/>
      <c r="S192" s="86"/>
      <c r="T192" s="86"/>
      <c r="U192" s="86"/>
      <c r="V192" s="86"/>
      <c r="W192" s="86"/>
      <c r="X192" s="86"/>
    </row>
    <row r="193" spans="1:24" ht="20.25">
      <c r="A193" s="81"/>
      <c r="B193" s="81"/>
      <c r="R193" s="86"/>
      <c r="S193" s="86"/>
      <c r="T193" s="86"/>
      <c r="U193" s="86"/>
      <c r="V193" s="86"/>
      <c r="W193" s="86"/>
      <c r="X193" s="86"/>
    </row>
    <row r="194" spans="1:24" ht="20.25">
      <c r="A194" s="81"/>
      <c r="B194" s="81"/>
      <c r="R194" s="86"/>
      <c r="S194" s="86"/>
      <c r="T194" s="86"/>
      <c r="U194" s="86"/>
      <c r="V194" s="86"/>
      <c r="W194" s="86"/>
      <c r="X194" s="86"/>
    </row>
    <row r="195" spans="1:24" ht="20.25">
      <c r="A195" s="81"/>
      <c r="B195" s="81"/>
      <c r="R195" s="86"/>
      <c r="S195" s="86"/>
      <c r="T195" s="86"/>
      <c r="U195" s="86"/>
      <c r="V195" s="86"/>
      <c r="W195" s="86"/>
      <c r="X195" s="86"/>
    </row>
    <row r="196" spans="1:24" ht="20.25">
      <c r="A196" s="81"/>
      <c r="B196" s="81"/>
      <c r="R196" s="86"/>
      <c r="S196" s="86"/>
      <c r="T196" s="86"/>
      <c r="U196" s="86"/>
      <c r="V196" s="86"/>
      <c r="W196" s="86"/>
      <c r="X196" s="86"/>
    </row>
    <row r="197" spans="1:24" ht="20.25">
      <c r="A197" s="81"/>
      <c r="B197" s="81"/>
      <c r="R197" s="86"/>
      <c r="S197" s="86"/>
      <c r="T197" s="86"/>
      <c r="U197" s="86"/>
      <c r="V197" s="86"/>
      <c r="W197" s="86"/>
      <c r="X197" s="86"/>
    </row>
    <row r="198" spans="1:24" ht="20.25">
      <c r="A198" s="81"/>
      <c r="B198" s="81"/>
      <c r="R198" s="86"/>
      <c r="S198" s="86"/>
      <c r="T198" s="86"/>
      <c r="U198" s="86"/>
      <c r="V198" s="86"/>
      <c r="W198" s="86"/>
      <c r="X198" s="86"/>
    </row>
    <row r="199" spans="1:24" ht="20.25">
      <c r="A199" s="81"/>
      <c r="B199" s="81"/>
      <c r="R199" s="86"/>
      <c r="S199" s="86"/>
      <c r="T199" s="86"/>
      <c r="U199" s="86"/>
      <c r="V199" s="86"/>
      <c r="W199" s="86"/>
      <c r="X199" s="86"/>
    </row>
    <row r="200" spans="1:24" ht="20.25">
      <c r="A200" s="81"/>
      <c r="B200" s="81"/>
      <c r="R200" s="86"/>
      <c r="S200" s="86"/>
      <c r="T200" s="86"/>
      <c r="U200" s="86"/>
      <c r="V200" s="86"/>
      <c r="W200" s="86"/>
      <c r="X200" s="86"/>
    </row>
    <row r="201" spans="1:24" ht="20.25">
      <c r="A201" s="81"/>
      <c r="B201" s="81"/>
      <c r="R201" s="86"/>
      <c r="S201" s="86"/>
      <c r="T201" s="86"/>
      <c r="U201" s="86"/>
      <c r="V201" s="86"/>
      <c r="W201" s="86"/>
      <c r="X201" s="86"/>
    </row>
    <row r="202" spans="1:24" ht="20.25">
      <c r="A202" s="81"/>
      <c r="B202" s="81"/>
      <c r="R202" s="86"/>
      <c r="S202" s="86"/>
      <c r="T202" s="86"/>
      <c r="U202" s="86"/>
      <c r="V202" s="86"/>
      <c r="W202" s="86"/>
      <c r="X202" s="86"/>
    </row>
    <row r="203" spans="1:24" ht="20.25">
      <c r="A203" s="81"/>
      <c r="B203" s="81"/>
      <c r="R203" s="86"/>
      <c r="S203" s="86"/>
      <c r="T203" s="86"/>
      <c r="U203" s="86"/>
      <c r="V203" s="86"/>
      <c r="W203" s="86"/>
      <c r="X203" s="86"/>
    </row>
    <row r="204" spans="1:24" ht="20.25">
      <c r="A204" s="81"/>
      <c r="B204" s="81"/>
      <c r="R204" s="86"/>
      <c r="S204" s="86"/>
      <c r="T204" s="86"/>
      <c r="U204" s="86"/>
      <c r="V204" s="86"/>
      <c r="W204" s="86"/>
      <c r="X204" s="86"/>
    </row>
    <row r="205" spans="1:24" ht="20.25">
      <c r="A205" s="81"/>
      <c r="B205" s="81"/>
      <c r="R205" s="86"/>
      <c r="S205" s="86"/>
      <c r="T205" s="86"/>
      <c r="U205" s="86"/>
      <c r="V205" s="86"/>
      <c r="W205" s="86"/>
      <c r="X205" s="86"/>
    </row>
    <row r="206" spans="1:24" ht="20.25">
      <c r="A206" s="81"/>
      <c r="B206" s="81"/>
      <c r="R206" s="86"/>
      <c r="S206" s="86"/>
      <c r="T206" s="86"/>
      <c r="U206" s="86"/>
      <c r="V206" s="86"/>
      <c r="W206" s="86"/>
      <c r="X206" s="86"/>
    </row>
    <row r="207" spans="1:24" ht="20.25">
      <c r="A207" s="81"/>
      <c r="B207" s="81"/>
      <c r="R207" s="86"/>
      <c r="S207" s="86"/>
      <c r="T207" s="86"/>
      <c r="U207" s="86"/>
      <c r="V207" s="86"/>
      <c r="W207" s="86"/>
      <c r="X207" s="86"/>
    </row>
    <row r="208" spans="1:24" ht="20.25">
      <c r="A208" s="81"/>
      <c r="B208" s="81"/>
      <c r="R208" s="86"/>
      <c r="S208" s="86"/>
      <c r="T208" s="86"/>
      <c r="U208" s="86"/>
      <c r="V208" s="86"/>
      <c r="W208" s="86"/>
      <c r="X208" s="86"/>
    </row>
    <row r="209" spans="1:24" ht="20.25">
      <c r="A209" s="81"/>
      <c r="B209" s="81"/>
      <c r="R209" s="86"/>
      <c r="S209" s="86"/>
      <c r="T209" s="86"/>
      <c r="U209" s="86"/>
      <c r="V209" s="86"/>
      <c r="W209" s="86"/>
      <c r="X209" s="86"/>
    </row>
    <row r="210" spans="1:24" ht="20.25">
      <c r="A210" s="81"/>
      <c r="B210" s="81"/>
      <c r="R210" s="86"/>
      <c r="S210" s="86"/>
      <c r="T210" s="86"/>
      <c r="U210" s="86"/>
      <c r="V210" s="86"/>
      <c r="W210" s="86"/>
      <c r="X210" s="86"/>
    </row>
    <row r="211" spans="1:24" ht="20.25">
      <c r="A211" s="81"/>
      <c r="B211" s="81"/>
      <c r="R211" s="86"/>
      <c r="S211" s="86"/>
      <c r="T211" s="86"/>
      <c r="U211" s="86"/>
      <c r="V211" s="86"/>
      <c r="W211" s="86"/>
      <c r="X211" s="86"/>
    </row>
    <row r="212" spans="1:24" ht="20.25">
      <c r="A212" s="81"/>
      <c r="B212" s="81"/>
      <c r="R212" s="86"/>
      <c r="S212" s="86"/>
      <c r="T212" s="86"/>
      <c r="U212" s="86"/>
      <c r="V212" s="86"/>
      <c r="W212" s="86"/>
      <c r="X212" s="86"/>
    </row>
    <row r="213" spans="1:24" ht="20.25">
      <c r="A213" s="81"/>
      <c r="B213" s="81"/>
      <c r="R213" s="86"/>
      <c r="S213" s="86"/>
      <c r="T213" s="86"/>
      <c r="U213" s="86"/>
      <c r="V213" s="86"/>
      <c r="W213" s="86"/>
      <c r="X213" s="86"/>
    </row>
    <row r="214" spans="1:24" ht="20.25">
      <c r="A214" s="81"/>
      <c r="B214" s="81"/>
      <c r="R214" s="86"/>
      <c r="S214" s="86"/>
      <c r="T214" s="86"/>
      <c r="U214" s="86"/>
      <c r="V214" s="86"/>
      <c r="W214" s="86"/>
      <c r="X214" s="86"/>
    </row>
    <row r="215" spans="1:24" ht="20.25">
      <c r="A215" s="81"/>
      <c r="B215" s="81"/>
      <c r="R215" s="86"/>
      <c r="S215" s="86"/>
      <c r="T215" s="86"/>
      <c r="U215" s="86"/>
      <c r="V215" s="86"/>
      <c r="W215" s="86"/>
      <c r="X215" s="86"/>
    </row>
    <row r="216" spans="1:24" ht="20.25">
      <c r="A216" s="81"/>
      <c r="B216" s="81"/>
      <c r="R216" s="86"/>
      <c r="S216" s="86"/>
      <c r="T216" s="86"/>
      <c r="U216" s="86"/>
      <c r="V216" s="86"/>
      <c r="W216" s="86"/>
      <c r="X216" s="86"/>
    </row>
    <row r="217" spans="1:24" ht="20.25">
      <c r="A217" s="81"/>
      <c r="B217" s="81"/>
      <c r="R217" s="86"/>
      <c r="S217" s="86"/>
      <c r="T217" s="86"/>
      <c r="U217" s="86"/>
      <c r="V217" s="86"/>
      <c r="W217" s="86"/>
      <c r="X217" s="86"/>
    </row>
    <row r="218" spans="1:24" ht="20.25">
      <c r="A218" s="81"/>
      <c r="B218" s="81"/>
      <c r="R218" s="86"/>
      <c r="S218" s="86"/>
      <c r="T218" s="86"/>
      <c r="U218" s="86"/>
      <c r="V218" s="86"/>
      <c r="W218" s="86"/>
      <c r="X218" s="86"/>
    </row>
    <row r="219" spans="1:24" ht="20.25">
      <c r="A219" s="81"/>
      <c r="B219" s="81"/>
      <c r="R219" s="86"/>
      <c r="S219" s="86"/>
      <c r="T219" s="86"/>
      <c r="U219" s="86"/>
      <c r="V219" s="86"/>
      <c r="W219" s="86"/>
      <c r="X219" s="86"/>
    </row>
    <row r="220" spans="1:24" ht="20.25">
      <c r="A220" s="81"/>
      <c r="B220" s="81"/>
      <c r="R220" s="86"/>
      <c r="S220" s="86"/>
      <c r="T220" s="86"/>
      <c r="U220" s="86"/>
      <c r="V220" s="86"/>
      <c r="W220" s="86"/>
      <c r="X220" s="86"/>
    </row>
    <row r="221" spans="1:24" ht="20.25">
      <c r="A221" s="81"/>
      <c r="B221" s="81"/>
      <c r="R221" s="86"/>
      <c r="S221" s="86"/>
      <c r="T221" s="86"/>
      <c r="U221" s="86"/>
      <c r="V221" s="86"/>
      <c r="W221" s="86"/>
      <c r="X221" s="86"/>
    </row>
    <row r="222" spans="1:24" ht="20.25">
      <c r="A222" s="81"/>
      <c r="B222" s="81"/>
      <c r="R222" s="86"/>
      <c r="S222" s="86"/>
      <c r="T222" s="86"/>
      <c r="U222" s="86"/>
      <c r="V222" s="86"/>
      <c r="W222" s="86"/>
      <c r="X222" s="86"/>
    </row>
    <row r="223" spans="1:24" ht="20.25">
      <c r="A223" s="81"/>
      <c r="B223" s="81"/>
      <c r="R223" s="86"/>
      <c r="S223" s="86"/>
      <c r="T223" s="86"/>
      <c r="U223" s="86"/>
      <c r="V223" s="86"/>
      <c r="W223" s="86"/>
      <c r="X223" s="86"/>
    </row>
    <row r="224" spans="1:24" ht="20.25">
      <c r="A224" s="81"/>
      <c r="B224" s="81"/>
      <c r="R224" s="86"/>
      <c r="S224" s="86"/>
      <c r="T224" s="86"/>
      <c r="U224" s="86"/>
      <c r="V224" s="86"/>
      <c r="W224" s="86"/>
      <c r="X224" s="86"/>
    </row>
    <row r="225" spans="1:24" ht="20.25">
      <c r="A225" s="81"/>
      <c r="B225" s="81"/>
      <c r="R225" s="86"/>
      <c r="S225" s="86"/>
      <c r="T225" s="86"/>
      <c r="U225" s="86"/>
      <c r="V225" s="86"/>
      <c r="W225" s="86"/>
      <c r="X225" s="86"/>
    </row>
    <row r="226" spans="1:24" ht="20.25">
      <c r="A226" s="81"/>
      <c r="B226" s="81"/>
      <c r="R226" s="86"/>
      <c r="S226" s="86"/>
      <c r="T226" s="86"/>
      <c r="U226" s="86"/>
      <c r="V226" s="86"/>
      <c r="W226" s="86"/>
      <c r="X226" s="86"/>
    </row>
    <row r="227" spans="1:24" ht="20.25">
      <c r="A227" s="81"/>
      <c r="B227" s="81"/>
      <c r="R227" s="86"/>
      <c r="S227" s="86"/>
      <c r="T227" s="86"/>
      <c r="U227" s="86"/>
      <c r="V227" s="86"/>
      <c r="W227" s="86"/>
      <c r="X227" s="86"/>
    </row>
    <row r="228" spans="1:24" ht="20.25">
      <c r="A228" s="81"/>
      <c r="B228" s="81"/>
      <c r="R228" s="86"/>
      <c r="S228" s="86"/>
      <c r="T228" s="86"/>
      <c r="U228" s="86"/>
      <c r="V228" s="86"/>
      <c r="W228" s="86"/>
      <c r="X228" s="86"/>
    </row>
    <row r="229" spans="1:24" ht="20.25">
      <c r="A229" s="81"/>
      <c r="B229" s="81"/>
      <c r="R229" s="86"/>
      <c r="S229" s="86"/>
      <c r="T229" s="86"/>
      <c r="U229" s="86"/>
      <c r="V229" s="86"/>
      <c r="W229" s="86"/>
      <c r="X229" s="86"/>
    </row>
    <row r="230" spans="1:24" ht="20.25">
      <c r="A230" s="81"/>
      <c r="B230" s="81"/>
      <c r="R230" s="86"/>
      <c r="S230" s="86"/>
      <c r="T230" s="86"/>
      <c r="U230" s="86"/>
      <c r="V230" s="86"/>
      <c r="W230" s="86"/>
      <c r="X230" s="86"/>
    </row>
    <row r="231" spans="1:24" ht="20.25">
      <c r="A231" s="81"/>
      <c r="B231" s="81"/>
      <c r="R231" s="86"/>
      <c r="S231" s="86"/>
      <c r="T231" s="86"/>
      <c r="U231" s="86"/>
      <c r="V231" s="86"/>
      <c r="W231" s="86"/>
      <c r="X231" s="86"/>
    </row>
    <row r="232" spans="1:24" ht="20.25">
      <c r="A232" s="81"/>
      <c r="B232" s="81"/>
      <c r="R232" s="86"/>
      <c r="S232" s="86"/>
      <c r="T232" s="86"/>
      <c r="U232" s="86"/>
      <c r="V232" s="86"/>
      <c r="W232" s="86"/>
      <c r="X232" s="86"/>
    </row>
    <row r="233" spans="1:24" ht="20.25">
      <c r="A233" s="81"/>
      <c r="B233" s="81"/>
      <c r="R233" s="86"/>
      <c r="S233" s="86"/>
      <c r="T233" s="86"/>
      <c r="U233" s="86"/>
      <c r="V233" s="86"/>
      <c r="W233" s="86"/>
      <c r="X233" s="86"/>
    </row>
    <row r="234" spans="1:24" ht="20.25">
      <c r="A234" s="81"/>
      <c r="B234" s="81"/>
      <c r="R234" s="86"/>
      <c r="S234" s="86"/>
      <c r="T234" s="86"/>
      <c r="U234" s="86"/>
      <c r="V234" s="86"/>
      <c r="W234" s="86"/>
      <c r="X234" s="86"/>
    </row>
    <row r="235" spans="1:24" ht="20.25">
      <c r="A235" s="81"/>
      <c r="B235" s="81"/>
      <c r="R235" s="86"/>
      <c r="S235" s="86"/>
      <c r="T235" s="86"/>
      <c r="U235" s="86"/>
      <c r="V235" s="86"/>
      <c r="W235" s="86"/>
      <c r="X235" s="86"/>
    </row>
    <row r="236" spans="1:24" ht="20.25">
      <c r="A236" s="81"/>
      <c r="B236" s="81"/>
      <c r="R236" s="86"/>
      <c r="S236" s="86"/>
      <c r="T236" s="86"/>
      <c r="U236" s="86"/>
      <c r="V236" s="86"/>
      <c r="W236" s="86"/>
      <c r="X236" s="86"/>
    </row>
    <row r="237" spans="1:24" ht="20.25">
      <c r="A237" s="81"/>
      <c r="B237" s="81"/>
      <c r="R237" s="86"/>
      <c r="S237" s="86"/>
      <c r="T237" s="86"/>
      <c r="U237" s="86"/>
      <c r="V237" s="86"/>
      <c r="W237" s="86"/>
      <c r="X237" s="86"/>
    </row>
    <row r="238" spans="1:24" ht="20.25">
      <c r="A238" s="81"/>
      <c r="B238" s="81"/>
      <c r="R238" s="86"/>
      <c r="S238" s="86"/>
      <c r="T238" s="86"/>
      <c r="U238" s="86"/>
      <c r="V238" s="86"/>
      <c r="W238" s="86"/>
      <c r="X238" s="86"/>
    </row>
    <row r="239" spans="1:24" ht="20.25">
      <c r="A239" s="81"/>
      <c r="B239" s="81"/>
      <c r="R239" s="86"/>
      <c r="S239" s="86"/>
      <c r="T239" s="86"/>
      <c r="U239" s="86"/>
      <c r="V239" s="86"/>
      <c r="W239" s="86"/>
      <c r="X239" s="86"/>
    </row>
    <row r="240" spans="1:24" ht="20.25">
      <c r="A240" s="81"/>
      <c r="B240" s="81"/>
      <c r="R240" s="86"/>
      <c r="S240" s="86"/>
      <c r="T240" s="86"/>
      <c r="U240" s="86"/>
      <c r="V240" s="86"/>
      <c r="W240" s="86"/>
      <c r="X240" s="86"/>
    </row>
    <row r="241" spans="1:24" ht="20.25">
      <c r="A241" s="81"/>
      <c r="B241" s="81"/>
      <c r="R241" s="86"/>
      <c r="S241" s="86"/>
      <c r="T241" s="86"/>
      <c r="U241" s="86"/>
      <c r="V241" s="86"/>
      <c r="W241" s="86"/>
      <c r="X241" s="86"/>
    </row>
    <row r="242" spans="1:24" ht="20.25">
      <c r="A242" s="81"/>
      <c r="B242" s="81"/>
      <c r="R242" s="86"/>
      <c r="S242" s="86"/>
      <c r="T242" s="86"/>
      <c r="U242" s="86"/>
      <c r="V242" s="86"/>
      <c r="W242" s="86"/>
      <c r="X242" s="86"/>
    </row>
    <row r="243" spans="1:24" ht="20.25">
      <c r="A243" s="81"/>
      <c r="B243" s="81"/>
      <c r="R243" s="86"/>
      <c r="S243" s="86"/>
      <c r="T243" s="86"/>
      <c r="U243" s="86"/>
      <c r="V243" s="86"/>
      <c r="W243" s="86"/>
      <c r="X243" s="86"/>
    </row>
    <row r="244" spans="1:24" ht="20.25">
      <c r="A244" s="81"/>
      <c r="B244" s="81"/>
      <c r="R244" s="86"/>
      <c r="S244" s="86"/>
      <c r="T244" s="86"/>
      <c r="U244" s="86"/>
      <c r="V244" s="86"/>
      <c r="W244" s="86"/>
      <c r="X244" s="86"/>
    </row>
    <row r="245" spans="1:24" ht="20.25">
      <c r="A245" s="81"/>
      <c r="B245" s="81"/>
      <c r="R245" s="86"/>
      <c r="S245" s="86"/>
      <c r="T245" s="86"/>
      <c r="U245" s="86"/>
      <c r="V245" s="86"/>
      <c r="W245" s="86"/>
      <c r="X245" s="86"/>
    </row>
    <row r="246" spans="1:24" ht="20.25">
      <c r="A246" s="81"/>
      <c r="B246" s="81"/>
      <c r="R246" s="86"/>
      <c r="S246" s="86"/>
      <c r="T246" s="86"/>
      <c r="U246" s="86"/>
      <c r="V246" s="86"/>
      <c r="W246" s="86"/>
      <c r="X246" s="86"/>
    </row>
    <row r="247" spans="1:24" ht="20.25">
      <c r="A247" s="81"/>
      <c r="B247" s="81"/>
      <c r="R247" s="86"/>
      <c r="S247" s="86"/>
      <c r="T247" s="86"/>
      <c r="U247" s="86"/>
      <c r="V247" s="86"/>
      <c r="W247" s="86"/>
      <c r="X247" s="86"/>
    </row>
    <row r="248" spans="1:24" ht="20.25">
      <c r="A248" s="81"/>
      <c r="B248" s="81"/>
      <c r="R248" s="86"/>
      <c r="S248" s="86"/>
      <c r="T248" s="86"/>
      <c r="U248" s="86"/>
      <c r="V248" s="86"/>
      <c r="W248" s="86"/>
      <c r="X248" s="86"/>
    </row>
    <row r="249" spans="1:24" ht="20.25">
      <c r="A249" s="81"/>
      <c r="B249" s="81"/>
      <c r="R249" s="86"/>
      <c r="S249" s="86"/>
      <c r="T249" s="86"/>
      <c r="U249" s="86"/>
      <c r="V249" s="86"/>
      <c r="W249" s="86"/>
      <c r="X249" s="86"/>
    </row>
    <row r="250" spans="1:24" ht="20.25">
      <c r="A250" s="81"/>
      <c r="B250" s="81"/>
      <c r="R250" s="86"/>
      <c r="S250" s="86"/>
      <c r="T250" s="86"/>
      <c r="U250" s="86"/>
      <c r="V250" s="86"/>
      <c r="W250" s="86"/>
      <c r="X250" s="86"/>
    </row>
    <row r="251" spans="1:24" ht="20.25">
      <c r="A251" s="81"/>
      <c r="B251" s="81"/>
      <c r="R251" s="86"/>
      <c r="S251" s="86"/>
      <c r="T251" s="86"/>
      <c r="U251" s="86"/>
      <c r="V251" s="86"/>
      <c r="W251" s="86"/>
      <c r="X251" s="86"/>
    </row>
    <row r="252" spans="1:24" ht="20.25">
      <c r="A252" s="81"/>
      <c r="B252" s="81"/>
      <c r="R252" s="86"/>
      <c r="S252" s="86"/>
      <c r="T252" s="86"/>
      <c r="U252" s="86"/>
      <c r="V252" s="86"/>
      <c r="W252" s="86"/>
      <c r="X252" s="86"/>
    </row>
    <row r="253" spans="1:24" ht="20.25">
      <c r="A253" s="81"/>
      <c r="B253" s="81"/>
      <c r="R253" s="86"/>
      <c r="S253" s="86"/>
      <c r="T253" s="86"/>
      <c r="U253" s="86"/>
      <c r="V253" s="86"/>
      <c r="W253" s="86"/>
      <c r="X253" s="86"/>
    </row>
    <row r="254" spans="1:24" ht="20.25">
      <c r="A254" s="81"/>
      <c r="B254" s="81"/>
      <c r="R254" s="86"/>
      <c r="S254" s="86"/>
      <c r="T254" s="86"/>
      <c r="U254" s="86"/>
      <c r="V254" s="86"/>
      <c r="W254" s="86"/>
      <c r="X254" s="86"/>
    </row>
    <row r="255" spans="1:24" ht="20.25">
      <c r="A255" s="81"/>
      <c r="B255" s="81"/>
      <c r="R255" s="86"/>
      <c r="S255" s="86"/>
      <c r="T255" s="86"/>
      <c r="U255" s="86"/>
      <c r="V255" s="86"/>
      <c r="W255" s="86"/>
      <c r="X255" s="86"/>
    </row>
    <row r="256" spans="1:24" ht="20.25">
      <c r="A256" s="81"/>
      <c r="B256" s="81"/>
      <c r="R256" s="86"/>
      <c r="S256" s="86"/>
      <c r="T256" s="86"/>
      <c r="U256" s="86"/>
      <c r="V256" s="86"/>
      <c r="W256" s="86"/>
      <c r="X256" s="86"/>
    </row>
    <row r="257" spans="1:24" ht="20.25">
      <c r="A257" s="81"/>
      <c r="B257" s="81"/>
      <c r="R257" s="86"/>
      <c r="S257" s="86"/>
      <c r="T257" s="86"/>
      <c r="U257" s="86"/>
      <c r="V257" s="86"/>
      <c r="W257" s="86"/>
      <c r="X257" s="86"/>
    </row>
    <row r="258" spans="1:24" ht="20.25">
      <c r="A258" s="81"/>
      <c r="B258" s="81"/>
      <c r="R258" s="86"/>
      <c r="S258" s="86"/>
      <c r="T258" s="86"/>
      <c r="U258" s="86"/>
      <c r="V258" s="86"/>
      <c r="W258" s="86"/>
      <c r="X258" s="86"/>
    </row>
    <row r="259" spans="1:24" ht="20.25">
      <c r="A259" s="81"/>
      <c r="B259" s="81"/>
      <c r="R259" s="86"/>
      <c r="S259" s="86"/>
      <c r="T259" s="86"/>
      <c r="U259" s="86"/>
      <c r="V259" s="86"/>
      <c r="W259" s="86"/>
      <c r="X259" s="86"/>
    </row>
    <row r="260" spans="1:24" ht="20.25">
      <c r="A260" s="81"/>
      <c r="B260" s="81"/>
      <c r="R260" s="86"/>
      <c r="S260" s="86"/>
      <c r="T260" s="86"/>
      <c r="U260" s="86"/>
      <c r="V260" s="86"/>
      <c r="W260" s="86"/>
      <c r="X260" s="86"/>
    </row>
    <row r="261" spans="1:24" ht="20.25">
      <c r="A261" s="81"/>
      <c r="B261" s="81"/>
      <c r="R261" s="86"/>
      <c r="S261" s="86"/>
      <c r="T261" s="86"/>
      <c r="U261" s="86"/>
      <c r="V261" s="86"/>
      <c r="W261" s="86"/>
      <c r="X261" s="86"/>
    </row>
    <row r="262" spans="1:24" ht="20.25">
      <c r="A262" s="81"/>
      <c r="B262" s="81"/>
      <c r="R262" s="86"/>
      <c r="S262" s="86"/>
      <c r="T262" s="86"/>
      <c r="U262" s="86"/>
      <c r="V262" s="86"/>
      <c r="W262" s="86"/>
      <c r="X262" s="86"/>
    </row>
    <row r="263" spans="1:24" ht="20.25">
      <c r="A263" s="81"/>
      <c r="B263" s="81"/>
      <c r="R263" s="86"/>
      <c r="S263" s="86"/>
      <c r="T263" s="86"/>
      <c r="U263" s="86"/>
      <c r="V263" s="86"/>
      <c r="W263" s="86"/>
      <c r="X263" s="86"/>
    </row>
    <row r="264" spans="1:24" ht="20.25">
      <c r="A264" s="81"/>
      <c r="B264" s="81"/>
      <c r="R264" s="86"/>
      <c r="S264" s="86"/>
      <c r="T264" s="86"/>
      <c r="U264" s="86"/>
      <c r="V264" s="86"/>
      <c r="W264" s="86"/>
      <c r="X264" s="86"/>
    </row>
    <row r="265" spans="1:24" ht="20.25">
      <c r="A265" s="81"/>
      <c r="B265" s="81"/>
      <c r="R265" s="86"/>
      <c r="S265" s="86"/>
      <c r="T265" s="86"/>
      <c r="U265" s="86"/>
      <c r="V265" s="86"/>
      <c r="W265" s="86"/>
      <c r="X265" s="86"/>
    </row>
    <row r="266" spans="1:24" ht="20.25">
      <c r="A266" s="81"/>
      <c r="B266" s="81"/>
      <c r="R266" s="86"/>
      <c r="S266" s="86"/>
      <c r="T266" s="86"/>
      <c r="U266" s="86"/>
      <c r="V266" s="86"/>
      <c r="W266" s="86"/>
      <c r="X266" s="86"/>
    </row>
    <row r="267" spans="1:24" ht="20.25">
      <c r="A267" s="81"/>
      <c r="B267" s="81"/>
      <c r="R267" s="86"/>
      <c r="S267" s="86"/>
      <c r="T267" s="86"/>
      <c r="U267" s="86"/>
      <c r="V267" s="86"/>
      <c r="W267" s="86"/>
      <c r="X267" s="86"/>
    </row>
    <row r="268" spans="1:24" ht="20.25">
      <c r="A268" s="81"/>
      <c r="B268" s="81"/>
      <c r="R268" s="86"/>
      <c r="S268" s="86"/>
      <c r="T268" s="86"/>
      <c r="U268" s="86"/>
      <c r="V268" s="86"/>
      <c r="W268" s="86"/>
      <c r="X268" s="86"/>
    </row>
    <row r="269" spans="1:24" ht="20.25">
      <c r="A269" s="81"/>
      <c r="B269" s="81"/>
      <c r="R269" s="86"/>
      <c r="S269" s="86"/>
      <c r="T269" s="86"/>
      <c r="U269" s="86"/>
      <c r="V269" s="86"/>
      <c r="W269" s="86"/>
      <c r="X269" s="86"/>
    </row>
    <row r="270" spans="1:24" ht="20.25">
      <c r="A270" s="81"/>
      <c r="B270" s="81"/>
      <c r="R270" s="86"/>
      <c r="S270" s="86"/>
      <c r="T270" s="86"/>
      <c r="U270" s="86"/>
      <c r="V270" s="86"/>
      <c r="W270" s="86"/>
      <c r="X270" s="86"/>
    </row>
    <row r="271" spans="1:24" ht="20.25">
      <c r="A271" s="81"/>
      <c r="B271" s="81"/>
      <c r="R271" s="86"/>
      <c r="S271" s="86"/>
      <c r="T271" s="86"/>
      <c r="U271" s="86"/>
      <c r="V271" s="86"/>
      <c r="W271" s="86"/>
      <c r="X271" s="86"/>
    </row>
    <row r="272" spans="1:24" ht="20.25">
      <c r="A272" s="81"/>
      <c r="B272" s="81"/>
      <c r="R272" s="86"/>
      <c r="S272" s="86"/>
      <c r="T272" s="86"/>
      <c r="U272" s="86"/>
      <c r="V272" s="86"/>
      <c r="W272" s="86"/>
      <c r="X272" s="86"/>
    </row>
    <row r="273" spans="1:24" ht="20.25">
      <c r="A273" s="81"/>
      <c r="B273" s="81"/>
      <c r="R273" s="86"/>
      <c r="S273" s="86"/>
      <c r="T273" s="86"/>
      <c r="U273" s="86"/>
      <c r="V273" s="86"/>
      <c r="W273" s="86"/>
      <c r="X273" s="86"/>
    </row>
    <row r="274" spans="1:24" ht="20.25">
      <c r="A274" s="81"/>
      <c r="B274" s="81"/>
      <c r="R274" s="86"/>
      <c r="S274" s="86"/>
      <c r="T274" s="86"/>
      <c r="U274" s="86"/>
      <c r="V274" s="86"/>
      <c r="W274" s="86"/>
      <c r="X274" s="86"/>
    </row>
    <row r="275" spans="1:24" ht="20.25">
      <c r="A275" s="81"/>
      <c r="B275" s="81"/>
      <c r="R275" s="86"/>
      <c r="S275" s="86"/>
      <c r="T275" s="86"/>
      <c r="U275" s="86"/>
      <c r="V275" s="86"/>
      <c r="W275" s="86"/>
      <c r="X275" s="86"/>
    </row>
    <row r="276" spans="1:24" ht="20.25">
      <c r="A276" s="81"/>
      <c r="B276" s="81"/>
      <c r="R276" s="86"/>
      <c r="S276" s="86"/>
      <c r="T276" s="86"/>
      <c r="U276" s="86"/>
      <c r="V276" s="86"/>
      <c r="W276" s="86"/>
      <c r="X276" s="86"/>
    </row>
    <row r="277" spans="1:24" ht="20.25">
      <c r="A277" s="81"/>
      <c r="B277" s="81"/>
      <c r="R277" s="86"/>
      <c r="S277" s="86"/>
      <c r="T277" s="86"/>
      <c r="U277" s="86"/>
      <c r="V277" s="86"/>
      <c r="W277" s="86"/>
      <c r="X277" s="86"/>
    </row>
    <row r="278" spans="1:24" ht="20.25">
      <c r="A278" s="81"/>
      <c r="B278" s="81"/>
      <c r="R278" s="86"/>
      <c r="S278" s="86"/>
      <c r="T278" s="86"/>
      <c r="U278" s="86"/>
      <c r="V278" s="86"/>
      <c r="W278" s="86"/>
      <c r="X278" s="86"/>
    </row>
    <row r="279" spans="1:24" ht="20.25">
      <c r="A279" s="81"/>
      <c r="B279" s="81"/>
      <c r="R279" s="86"/>
      <c r="S279" s="86"/>
      <c r="T279" s="86"/>
      <c r="U279" s="86"/>
      <c r="V279" s="86"/>
      <c r="W279" s="86"/>
      <c r="X279" s="86"/>
    </row>
    <row r="280" spans="1:24" ht="20.25">
      <c r="A280" s="81"/>
      <c r="B280" s="81"/>
      <c r="R280" s="86"/>
      <c r="S280" s="86"/>
      <c r="T280" s="86"/>
      <c r="U280" s="86"/>
      <c r="V280" s="86"/>
      <c r="W280" s="86"/>
      <c r="X280" s="86"/>
    </row>
    <row r="281" spans="1:24" ht="20.25">
      <c r="A281" s="81"/>
      <c r="B281" s="81"/>
      <c r="R281" s="86"/>
      <c r="S281" s="86"/>
      <c r="T281" s="86"/>
      <c r="U281" s="86"/>
      <c r="V281" s="86"/>
      <c r="W281" s="86"/>
      <c r="X281" s="86"/>
    </row>
    <row r="282" spans="1:24" ht="20.25">
      <c r="A282" s="81"/>
      <c r="B282" s="81"/>
      <c r="R282" s="86"/>
      <c r="S282" s="86"/>
      <c r="T282" s="86"/>
      <c r="U282" s="86"/>
      <c r="V282" s="86"/>
      <c r="W282" s="86"/>
      <c r="X282" s="86"/>
    </row>
    <row r="283" spans="1:24" ht="20.25">
      <c r="A283" s="81"/>
      <c r="B283" s="81"/>
      <c r="R283" s="86"/>
      <c r="S283" s="86"/>
      <c r="T283" s="86"/>
      <c r="U283" s="86"/>
      <c r="V283" s="86"/>
      <c r="W283" s="86"/>
      <c r="X283" s="86"/>
    </row>
    <row r="284" spans="1:24" ht="20.25">
      <c r="A284" s="81"/>
      <c r="B284" s="81"/>
      <c r="R284" s="86"/>
      <c r="S284" s="86"/>
      <c r="T284" s="86"/>
      <c r="U284" s="86"/>
      <c r="V284" s="86"/>
      <c r="W284" s="86"/>
      <c r="X284" s="86"/>
    </row>
    <row r="285" spans="1:24" ht="20.25">
      <c r="A285" s="81"/>
      <c r="B285" s="81"/>
      <c r="R285" s="86"/>
      <c r="S285" s="86"/>
      <c r="T285" s="86"/>
      <c r="U285" s="86"/>
      <c r="V285" s="86"/>
      <c r="W285" s="86"/>
      <c r="X285" s="86"/>
    </row>
    <row r="286" spans="1:24" ht="20.25">
      <c r="A286" s="81"/>
      <c r="B286" s="81"/>
      <c r="R286" s="86"/>
      <c r="S286" s="86"/>
      <c r="T286" s="86"/>
      <c r="U286" s="86"/>
      <c r="V286" s="86"/>
      <c r="W286" s="86"/>
      <c r="X286" s="86"/>
    </row>
    <row r="287" spans="1:24" ht="20.25">
      <c r="A287" s="81"/>
      <c r="B287" s="81"/>
      <c r="R287" s="86"/>
      <c r="S287" s="86"/>
      <c r="T287" s="86"/>
      <c r="U287" s="86"/>
      <c r="V287" s="86"/>
      <c r="W287" s="86"/>
      <c r="X287" s="86"/>
    </row>
    <row r="288" spans="1:24" ht="20.25">
      <c r="A288" s="81"/>
      <c r="B288" s="81"/>
      <c r="R288" s="86"/>
      <c r="S288" s="86"/>
      <c r="T288" s="86"/>
      <c r="U288" s="86"/>
      <c r="V288" s="86"/>
      <c r="W288" s="86"/>
      <c r="X288" s="86"/>
    </row>
    <row r="289" spans="1:24" ht="20.25">
      <c r="A289" s="81"/>
      <c r="B289" s="81"/>
      <c r="R289" s="86"/>
      <c r="S289" s="86"/>
      <c r="T289" s="86"/>
      <c r="U289" s="86"/>
      <c r="V289" s="86"/>
      <c r="W289" s="86"/>
      <c r="X289" s="86"/>
    </row>
    <row r="290" spans="1:24" ht="20.25">
      <c r="A290" s="81"/>
      <c r="B290" s="81"/>
      <c r="R290" s="86"/>
      <c r="S290" s="86"/>
      <c r="T290" s="86"/>
      <c r="U290" s="86"/>
      <c r="V290" s="86"/>
      <c r="W290" s="86"/>
      <c r="X290" s="86"/>
    </row>
    <row r="291" spans="1:24" ht="20.25">
      <c r="A291" s="81"/>
      <c r="B291" s="81"/>
      <c r="R291" s="86"/>
      <c r="S291" s="86"/>
      <c r="T291" s="86"/>
      <c r="U291" s="86"/>
      <c r="V291" s="86"/>
      <c r="W291" s="86"/>
      <c r="X291" s="86"/>
    </row>
    <row r="292" spans="1:24" ht="20.25">
      <c r="A292" s="81"/>
      <c r="B292" s="81"/>
      <c r="R292" s="86"/>
      <c r="S292" s="86"/>
      <c r="T292" s="86"/>
      <c r="U292" s="86"/>
      <c r="V292" s="86"/>
      <c r="W292" s="86"/>
      <c r="X292" s="86"/>
    </row>
    <row r="293" spans="1:24" ht="20.25">
      <c r="A293" s="81"/>
      <c r="B293" s="81"/>
      <c r="R293" s="86"/>
      <c r="S293" s="86"/>
      <c r="T293" s="86"/>
      <c r="U293" s="86"/>
      <c r="V293" s="86"/>
      <c r="W293" s="86"/>
      <c r="X293" s="86"/>
    </row>
    <row r="294" spans="1:24" ht="20.25">
      <c r="A294" s="81"/>
      <c r="B294" s="81"/>
      <c r="R294" s="86"/>
      <c r="S294" s="86"/>
      <c r="T294" s="86"/>
      <c r="U294" s="86"/>
      <c r="V294" s="86"/>
      <c r="W294" s="86"/>
      <c r="X294" s="86"/>
    </row>
    <row r="295" spans="1:24" ht="20.25">
      <c r="A295" s="81"/>
      <c r="B295" s="81"/>
      <c r="R295" s="86"/>
      <c r="S295" s="86"/>
      <c r="T295" s="86"/>
      <c r="U295" s="86"/>
      <c r="V295" s="86"/>
      <c r="W295" s="86"/>
      <c r="X295" s="86"/>
    </row>
    <row r="296" spans="1:24" ht="20.25">
      <c r="A296" s="81"/>
      <c r="B296" s="81"/>
      <c r="R296" s="86"/>
      <c r="S296" s="86"/>
      <c r="T296" s="86"/>
      <c r="U296" s="86"/>
      <c r="V296" s="86"/>
      <c r="W296" s="86"/>
      <c r="X296" s="86"/>
    </row>
    <row r="297" spans="1:24" ht="20.25">
      <c r="A297" s="81"/>
      <c r="B297" s="81"/>
      <c r="R297" s="86"/>
      <c r="S297" s="86"/>
      <c r="T297" s="86"/>
      <c r="U297" s="86"/>
      <c r="V297" s="86"/>
      <c r="W297" s="86"/>
      <c r="X297" s="86"/>
    </row>
    <row r="298" spans="1:24" ht="20.25">
      <c r="A298" s="81"/>
      <c r="B298" s="81"/>
      <c r="R298" s="86"/>
      <c r="S298" s="86"/>
      <c r="T298" s="86"/>
      <c r="U298" s="86"/>
      <c r="V298" s="86"/>
      <c r="W298" s="86"/>
      <c r="X298" s="86"/>
    </row>
    <row r="299" spans="1:24" ht="20.25">
      <c r="A299" s="81"/>
      <c r="B299" s="81"/>
      <c r="R299" s="86"/>
      <c r="S299" s="86"/>
      <c r="T299" s="86"/>
      <c r="U299" s="86"/>
      <c r="V299" s="86"/>
      <c r="W299" s="86"/>
      <c r="X299" s="86"/>
    </row>
    <row r="300" spans="1:24" ht="20.25">
      <c r="A300" s="81"/>
      <c r="B300" s="81"/>
      <c r="R300" s="86"/>
      <c r="S300" s="86"/>
      <c r="T300" s="86"/>
      <c r="U300" s="86"/>
      <c r="V300" s="86"/>
      <c r="W300" s="86"/>
      <c r="X300" s="86"/>
    </row>
    <row r="301" spans="1:24" ht="20.25">
      <c r="A301" s="81"/>
      <c r="B301" s="81"/>
      <c r="R301" s="86"/>
      <c r="S301" s="86"/>
      <c r="T301" s="86"/>
      <c r="U301" s="86"/>
      <c r="V301" s="86"/>
      <c r="W301" s="86"/>
      <c r="X301" s="86"/>
    </row>
    <row r="302" spans="1:24" ht="20.25">
      <c r="A302" s="81"/>
      <c r="B302" s="81"/>
      <c r="R302" s="86"/>
      <c r="S302" s="86"/>
      <c r="T302" s="86"/>
      <c r="U302" s="86"/>
      <c r="V302" s="86"/>
      <c r="W302" s="86"/>
      <c r="X302" s="86"/>
    </row>
    <row r="303" spans="1:24" ht="20.25">
      <c r="A303" s="81"/>
      <c r="B303" s="81"/>
      <c r="R303" s="86"/>
      <c r="S303" s="86"/>
      <c r="T303" s="86"/>
      <c r="U303" s="86"/>
      <c r="V303" s="86"/>
      <c r="W303" s="86"/>
      <c r="X303" s="86"/>
    </row>
    <row r="304" spans="1:24" ht="20.25">
      <c r="A304" s="81"/>
      <c r="B304" s="81"/>
      <c r="R304" s="86"/>
      <c r="S304" s="86"/>
      <c r="T304" s="86"/>
      <c r="U304" s="86"/>
      <c r="V304" s="86"/>
      <c r="W304" s="86"/>
      <c r="X304" s="86"/>
    </row>
    <row r="305" spans="1:24" ht="20.25">
      <c r="A305" s="81"/>
      <c r="B305" s="81"/>
      <c r="R305" s="86"/>
      <c r="S305" s="86"/>
      <c r="T305" s="86"/>
      <c r="U305" s="86"/>
      <c r="V305" s="86"/>
      <c r="W305" s="86"/>
      <c r="X305" s="86"/>
    </row>
    <row r="306" spans="1:24" ht="20.25">
      <c r="A306" s="81"/>
      <c r="B306" s="81"/>
      <c r="R306" s="86"/>
      <c r="S306" s="86"/>
      <c r="T306" s="86"/>
      <c r="U306" s="86"/>
      <c r="V306" s="86"/>
      <c r="W306" s="86"/>
      <c r="X306" s="86"/>
    </row>
    <row r="307" spans="1:24" ht="20.25">
      <c r="A307" s="81"/>
      <c r="B307" s="81"/>
      <c r="R307" s="86"/>
      <c r="S307" s="86"/>
      <c r="T307" s="86"/>
      <c r="U307" s="86"/>
      <c r="V307" s="86"/>
      <c r="W307" s="86"/>
      <c r="X307" s="86"/>
    </row>
    <row r="308" spans="1:24" ht="20.25">
      <c r="A308" s="81"/>
      <c r="B308" s="81"/>
      <c r="R308" s="86"/>
      <c r="S308" s="86"/>
      <c r="T308" s="86"/>
      <c r="U308" s="86"/>
      <c r="V308" s="86"/>
      <c r="W308" s="86"/>
      <c r="X308" s="86"/>
    </row>
    <row r="309" spans="1:24" ht="20.25">
      <c r="A309" s="81"/>
      <c r="B309" s="81"/>
      <c r="R309" s="86"/>
      <c r="S309" s="86"/>
      <c r="T309" s="86"/>
      <c r="U309" s="86"/>
      <c r="V309" s="86"/>
      <c r="W309" s="86"/>
      <c r="X309" s="86"/>
    </row>
    <row r="310" spans="1:24" ht="20.25">
      <c r="A310" s="81"/>
      <c r="B310" s="81"/>
      <c r="R310" s="86"/>
      <c r="S310" s="86"/>
      <c r="T310" s="86"/>
      <c r="U310" s="86"/>
      <c r="V310" s="86"/>
      <c r="W310" s="86"/>
      <c r="X310" s="86"/>
    </row>
    <row r="311" spans="1:24" ht="20.25">
      <c r="A311" s="81"/>
      <c r="B311" s="81"/>
      <c r="R311" s="86"/>
      <c r="S311" s="86"/>
      <c r="T311" s="86"/>
      <c r="U311" s="86"/>
      <c r="V311" s="86"/>
      <c r="W311" s="86"/>
      <c r="X311" s="86"/>
    </row>
    <row r="312" spans="1:24" ht="20.25">
      <c r="A312" s="81"/>
      <c r="B312" s="81"/>
      <c r="R312" s="86"/>
      <c r="S312" s="86"/>
      <c r="T312" s="86"/>
      <c r="U312" s="86"/>
      <c r="V312" s="86"/>
      <c r="W312" s="86"/>
      <c r="X312" s="86"/>
    </row>
    <row r="313" spans="1:24" ht="20.25">
      <c r="A313" s="81"/>
      <c r="B313" s="81"/>
      <c r="R313" s="86"/>
      <c r="S313" s="86"/>
      <c r="T313" s="86"/>
      <c r="U313" s="86"/>
      <c r="V313" s="86"/>
      <c r="W313" s="86"/>
      <c r="X313" s="86"/>
    </row>
    <row r="314" spans="1:24" ht="20.25">
      <c r="A314" s="81"/>
      <c r="B314" s="81"/>
      <c r="R314" s="86"/>
      <c r="S314" s="86"/>
      <c r="T314" s="86"/>
      <c r="U314" s="86"/>
      <c r="V314" s="86"/>
      <c r="W314" s="86"/>
      <c r="X314" s="86"/>
    </row>
    <row r="315" spans="1:24" ht="20.25">
      <c r="A315" s="81"/>
      <c r="B315" s="81"/>
      <c r="R315" s="86"/>
      <c r="S315" s="86"/>
      <c r="T315" s="86"/>
      <c r="U315" s="86"/>
      <c r="V315" s="86"/>
      <c r="W315" s="86"/>
      <c r="X315" s="86"/>
    </row>
    <row r="316" spans="1:24" ht="20.25">
      <c r="A316" s="81"/>
      <c r="B316" s="81"/>
      <c r="R316" s="86"/>
      <c r="S316" s="86"/>
      <c r="T316" s="86"/>
      <c r="U316" s="86"/>
      <c r="V316" s="86"/>
      <c r="W316" s="86"/>
      <c r="X316" s="86"/>
    </row>
    <row r="317" spans="1:24" ht="20.25">
      <c r="A317" s="81"/>
      <c r="B317" s="81"/>
      <c r="R317" s="86"/>
      <c r="S317" s="86"/>
      <c r="T317" s="86"/>
      <c r="U317" s="86"/>
      <c r="V317" s="86"/>
      <c r="W317" s="86"/>
      <c r="X317" s="86"/>
    </row>
    <row r="318" spans="1:24" ht="20.25">
      <c r="A318" s="81"/>
      <c r="B318" s="81"/>
      <c r="R318" s="86"/>
      <c r="S318" s="86"/>
      <c r="T318" s="86"/>
      <c r="U318" s="86"/>
      <c r="V318" s="86"/>
      <c r="W318" s="86"/>
      <c r="X318" s="86"/>
    </row>
    <row r="319" spans="1:24" ht="20.25">
      <c r="A319" s="81"/>
      <c r="B319" s="81"/>
      <c r="R319" s="86"/>
      <c r="S319" s="86"/>
      <c r="T319" s="86"/>
      <c r="U319" s="86"/>
      <c r="V319" s="86"/>
      <c r="W319" s="86"/>
      <c r="X319" s="86"/>
    </row>
    <row r="320" spans="1:24" ht="20.25">
      <c r="A320" s="81"/>
      <c r="B320" s="81"/>
      <c r="R320" s="86"/>
      <c r="S320" s="86"/>
      <c r="T320" s="86"/>
      <c r="U320" s="86"/>
      <c r="V320" s="86"/>
      <c r="W320" s="86"/>
      <c r="X320" s="86"/>
    </row>
    <row r="321" spans="1:24" ht="20.25">
      <c r="A321" s="81"/>
      <c r="B321" s="81"/>
      <c r="R321" s="86"/>
      <c r="S321" s="86"/>
      <c r="T321" s="86"/>
      <c r="U321" s="86"/>
      <c r="V321" s="86"/>
      <c r="W321" s="86"/>
      <c r="X321" s="86"/>
    </row>
    <row r="322" spans="1:24" ht="20.25">
      <c r="A322" s="81"/>
      <c r="B322" s="81"/>
      <c r="R322" s="86"/>
      <c r="S322" s="86"/>
      <c r="T322" s="86"/>
      <c r="U322" s="86"/>
      <c r="V322" s="86"/>
      <c r="W322" s="86"/>
      <c r="X322" s="86"/>
    </row>
    <row r="323" spans="1:24" ht="20.25">
      <c r="A323" s="81"/>
      <c r="B323" s="81"/>
      <c r="R323" s="86"/>
      <c r="S323" s="86"/>
      <c r="T323" s="86"/>
      <c r="U323" s="86"/>
      <c r="V323" s="86"/>
      <c r="W323" s="86"/>
      <c r="X323" s="86"/>
    </row>
    <row r="324" spans="1:24" ht="20.25">
      <c r="A324" s="81"/>
      <c r="B324" s="81"/>
      <c r="R324" s="86"/>
      <c r="S324" s="86"/>
      <c r="T324" s="86"/>
      <c r="U324" s="86"/>
      <c r="V324" s="86"/>
      <c r="W324" s="86"/>
      <c r="X324" s="86"/>
    </row>
    <row r="325" spans="1:24" ht="20.25">
      <c r="A325" s="81"/>
      <c r="B325" s="81"/>
      <c r="R325" s="86"/>
      <c r="S325" s="86"/>
      <c r="T325" s="86"/>
      <c r="U325" s="86"/>
      <c r="V325" s="86"/>
      <c r="W325" s="86"/>
      <c r="X325" s="86"/>
    </row>
    <row r="326" spans="1:24" ht="20.25">
      <c r="A326" s="81"/>
      <c r="B326" s="81"/>
      <c r="R326" s="86"/>
      <c r="S326" s="86"/>
      <c r="T326" s="86"/>
      <c r="U326" s="86"/>
      <c r="V326" s="86"/>
      <c r="W326" s="86"/>
      <c r="X326" s="86"/>
    </row>
    <row r="327" spans="1:24" ht="20.25">
      <c r="A327" s="81"/>
      <c r="B327" s="81"/>
      <c r="R327" s="86"/>
      <c r="S327" s="86"/>
      <c r="T327" s="86"/>
      <c r="U327" s="86"/>
      <c r="V327" s="86"/>
      <c r="W327" s="86"/>
      <c r="X327" s="86"/>
    </row>
    <row r="328" spans="1:24" ht="20.25">
      <c r="A328" s="81"/>
      <c r="B328" s="81"/>
      <c r="R328" s="86"/>
      <c r="S328" s="86"/>
      <c r="T328" s="86"/>
      <c r="U328" s="86"/>
      <c r="V328" s="86"/>
      <c r="W328" s="86"/>
      <c r="X328" s="86"/>
    </row>
    <row r="329" spans="1:24" ht="20.25">
      <c r="A329" s="81"/>
      <c r="B329" s="81"/>
      <c r="R329" s="86"/>
      <c r="S329" s="86"/>
      <c r="T329" s="86"/>
      <c r="U329" s="86"/>
      <c r="V329" s="86"/>
      <c r="W329" s="86"/>
      <c r="X329" s="86"/>
    </row>
    <row r="330" spans="1:24" ht="20.25">
      <c r="A330" s="81"/>
      <c r="B330" s="81"/>
      <c r="R330" s="86"/>
      <c r="S330" s="86"/>
      <c r="T330" s="86"/>
      <c r="U330" s="86"/>
      <c r="V330" s="86"/>
      <c r="W330" s="86"/>
      <c r="X330" s="86"/>
    </row>
    <row r="331" spans="1:24" ht="20.25">
      <c r="A331" s="81"/>
      <c r="B331" s="81"/>
      <c r="R331" s="86"/>
      <c r="S331" s="86"/>
      <c r="T331" s="86"/>
      <c r="U331" s="86"/>
      <c r="V331" s="86"/>
      <c r="W331" s="86"/>
      <c r="X331" s="86"/>
    </row>
    <row r="332" spans="1:24" ht="20.25">
      <c r="A332" s="81"/>
      <c r="B332" s="81"/>
      <c r="R332" s="86"/>
      <c r="S332" s="86"/>
      <c r="T332" s="86"/>
      <c r="U332" s="86"/>
      <c r="V332" s="86"/>
      <c r="W332" s="86"/>
      <c r="X332" s="86"/>
    </row>
    <row r="333" spans="1:24" ht="20.25">
      <c r="A333" s="81"/>
      <c r="B333" s="81"/>
      <c r="R333" s="86"/>
      <c r="S333" s="86"/>
      <c r="T333" s="86"/>
      <c r="U333" s="86"/>
      <c r="V333" s="86"/>
      <c r="W333" s="86"/>
      <c r="X333" s="86"/>
    </row>
    <row r="334" spans="1:24" ht="20.25">
      <c r="A334" s="81"/>
      <c r="B334" s="81"/>
      <c r="R334" s="86"/>
      <c r="S334" s="86"/>
      <c r="T334" s="86"/>
      <c r="U334" s="86"/>
      <c r="V334" s="86"/>
      <c r="W334" s="86"/>
      <c r="X334" s="86"/>
    </row>
    <row r="335" spans="1:24" ht="20.25">
      <c r="A335" s="81"/>
      <c r="B335" s="81"/>
      <c r="R335" s="86"/>
      <c r="S335" s="86"/>
      <c r="T335" s="86"/>
      <c r="U335" s="86"/>
      <c r="V335" s="86"/>
      <c r="W335" s="86"/>
      <c r="X335" s="86"/>
    </row>
    <row r="336" spans="1:24" ht="20.25">
      <c r="A336" s="81"/>
      <c r="B336" s="81"/>
      <c r="R336" s="86"/>
      <c r="S336" s="86"/>
      <c r="T336" s="86"/>
      <c r="U336" s="86"/>
      <c r="V336" s="86"/>
      <c r="W336" s="86"/>
      <c r="X336" s="86"/>
    </row>
    <row r="337" spans="1:24" ht="20.25">
      <c r="A337" s="81"/>
      <c r="B337" s="81"/>
      <c r="R337" s="86"/>
      <c r="S337" s="86"/>
      <c r="T337" s="86"/>
      <c r="U337" s="86"/>
      <c r="V337" s="86"/>
      <c r="W337" s="86"/>
      <c r="X337" s="86"/>
    </row>
    <row r="338" spans="1:24" ht="20.25">
      <c r="A338" s="81"/>
      <c r="B338" s="81"/>
      <c r="R338" s="86"/>
      <c r="S338" s="86"/>
      <c r="T338" s="86"/>
      <c r="U338" s="86"/>
      <c r="V338" s="86"/>
      <c r="W338" s="86"/>
      <c r="X338" s="86"/>
    </row>
    <row r="339" spans="1:24" ht="20.25">
      <c r="A339" s="81"/>
      <c r="B339" s="81"/>
      <c r="R339" s="86"/>
      <c r="S339" s="86"/>
      <c r="T339" s="86"/>
      <c r="U339" s="86"/>
      <c r="V339" s="86"/>
      <c r="W339" s="86"/>
      <c r="X339" s="86"/>
    </row>
    <row r="340" spans="1:24" ht="20.25">
      <c r="A340" s="81"/>
      <c r="B340" s="81"/>
      <c r="R340" s="86"/>
      <c r="S340" s="86"/>
      <c r="T340" s="86"/>
      <c r="U340" s="86"/>
      <c r="V340" s="86"/>
      <c r="W340" s="86"/>
      <c r="X340" s="86"/>
    </row>
    <row r="341" spans="1:24" ht="20.25">
      <c r="A341" s="81"/>
      <c r="B341" s="81"/>
      <c r="R341" s="86"/>
      <c r="S341" s="86"/>
      <c r="T341" s="86"/>
      <c r="U341" s="86"/>
      <c r="V341" s="86"/>
      <c r="W341" s="86"/>
      <c r="X341" s="86"/>
    </row>
    <row r="342" spans="1:24" ht="20.25">
      <c r="A342" s="81"/>
      <c r="B342" s="81"/>
      <c r="R342" s="86"/>
      <c r="S342" s="86"/>
      <c r="T342" s="86"/>
      <c r="U342" s="86"/>
      <c r="V342" s="86"/>
      <c r="W342" s="86"/>
      <c r="X342" s="86"/>
    </row>
    <row r="343" spans="1:24" ht="20.25">
      <c r="A343" s="81"/>
      <c r="B343" s="81"/>
      <c r="R343" s="86"/>
      <c r="S343" s="86"/>
      <c r="T343" s="86"/>
      <c r="U343" s="86"/>
      <c r="V343" s="86"/>
      <c r="W343" s="86"/>
      <c r="X343" s="86"/>
    </row>
    <row r="344" spans="1:24" ht="20.25">
      <c r="A344" s="81"/>
      <c r="B344" s="81"/>
      <c r="R344" s="86"/>
      <c r="S344" s="86"/>
      <c r="T344" s="86"/>
      <c r="U344" s="86"/>
      <c r="V344" s="86"/>
      <c r="W344" s="86"/>
      <c r="X344" s="86"/>
    </row>
    <row r="345" spans="1:24" ht="20.25">
      <c r="A345" s="81"/>
      <c r="B345" s="81"/>
      <c r="R345" s="86"/>
      <c r="S345" s="86"/>
      <c r="T345" s="86"/>
      <c r="U345" s="86"/>
      <c r="V345" s="86"/>
      <c r="W345" s="86"/>
      <c r="X345" s="86"/>
    </row>
    <row r="346" spans="1:24" ht="20.25">
      <c r="A346" s="81"/>
      <c r="B346" s="81"/>
      <c r="R346" s="86"/>
      <c r="S346" s="86"/>
      <c r="T346" s="86"/>
      <c r="U346" s="86"/>
      <c r="V346" s="86"/>
      <c r="W346" s="86"/>
      <c r="X346" s="86"/>
    </row>
    <row r="347" spans="1:24" ht="20.25">
      <c r="A347" s="81"/>
      <c r="B347" s="81"/>
      <c r="R347" s="86"/>
      <c r="S347" s="86"/>
      <c r="T347" s="86"/>
      <c r="U347" s="86"/>
      <c r="V347" s="86"/>
      <c r="W347" s="86"/>
      <c r="X347" s="86"/>
    </row>
    <row r="348" spans="1:24" ht="20.25">
      <c r="A348" s="81"/>
      <c r="B348" s="81"/>
      <c r="R348" s="86"/>
      <c r="S348" s="86"/>
      <c r="T348" s="86"/>
      <c r="U348" s="86"/>
      <c r="V348" s="86"/>
      <c r="W348" s="86"/>
      <c r="X348" s="86"/>
    </row>
    <row r="349" spans="1:24" ht="20.25">
      <c r="A349" s="81"/>
      <c r="B349" s="81"/>
      <c r="R349" s="86"/>
      <c r="S349" s="86"/>
      <c r="T349" s="86"/>
      <c r="U349" s="86"/>
      <c r="V349" s="86"/>
      <c r="W349" s="86"/>
      <c r="X349" s="86"/>
    </row>
    <row r="350" spans="1:24" ht="20.25">
      <c r="A350" s="81"/>
      <c r="B350" s="81"/>
      <c r="R350" s="86"/>
      <c r="S350" s="86"/>
      <c r="T350" s="86"/>
      <c r="U350" s="86"/>
      <c r="V350" s="86"/>
      <c r="W350" s="86"/>
      <c r="X350" s="86"/>
    </row>
    <row r="351" spans="1:24" ht="20.25">
      <c r="A351" s="81"/>
      <c r="B351" s="81"/>
      <c r="R351" s="86"/>
      <c r="S351" s="86"/>
      <c r="T351" s="86"/>
      <c r="U351" s="86"/>
      <c r="V351" s="86"/>
      <c r="W351" s="86"/>
      <c r="X351" s="86"/>
    </row>
    <row r="352" spans="1:24" ht="20.25">
      <c r="A352" s="81"/>
      <c r="B352" s="81"/>
      <c r="R352" s="86"/>
      <c r="S352" s="86"/>
      <c r="T352" s="86"/>
      <c r="U352" s="86"/>
      <c r="V352" s="86"/>
      <c r="W352" s="86"/>
      <c r="X352" s="86"/>
    </row>
    <row r="353" spans="1:24" ht="20.25">
      <c r="A353" s="81"/>
      <c r="B353" s="81"/>
      <c r="R353" s="86"/>
      <c r="S353" s="86"/>
      <c r="T353" s="86"/>
      <c r="U353" s="86"/>
      <c r="V353" s="86"/>
      <c r="W353" s="86"/>
      <c r="X353" s="86"/>
    </row>
    <row r="354" spans="1:24" ht="20.25">
      <c r="A354" s="81"/>
      <c r="B354" s="81"/>
      <c r="R354" s="86"/>
      <c r="S354" s="86"/>
      <c r="T354" s="86"/>
      <c r="U354" s="86"/>
      <c r="V354" s="86"/>
      <c r="W354" s="86"/>
      <c r="X354" s="86"/>
    </row>
    <row r="355" spans="1:24" ht="20.25">
      <c r="A355" s="81"/>
      <c r="B355" s="81"/>
      <c r="R355" s="86"/>
      <c r="S355" s="86"/>
      <c r="T355" s="86"/>
      <c r="U355" s="86"/>
      <c r="V355" s="86"/>
      <c r="W355" s="86"/>
      <c r="X355" s="86"/>
    </row>
    <row r="356" spans="1:24" ht="20.25">
      <c r="A356" s="81"/>
      <c r="B356" s="81"/>
      <c r="R356" s="86"/>
      <c r="S356" s="86"/>
      <c r="T356" s="86"/>
      <c r="U356" s="86"/>
      <c r="V356" s="86"/>
      <c r="W356" s="86"/>
      <c r="X356" s="86"/>
    </row>
    <row r="357" spans="1:24" ht="20.25">
      <c r="A357" s="81"/>
      <c r="B357" s="81"/>
      <c r="R357" s="86"/>
      <c r="S357" s="86"/>
      <c r="T357" s="86"/>
      <c r="U357" s="86"/>
      <c r="V357" s="86"/>
      <c r="W357" s="86"/>
      <c r="X357" s="86"/>
    </row>
    <row r="358" spans="1:24" ht="20.25">
      <c r="A358" s="81"/>
      <c r="B358" s="81"/>
      <c r="R358" s="86"/>
      <c r="S358" s="86"/>
      <c r="T358" s="86"/>
      <c r="U358" s="86"/>
      <c r="V358" s="86"/>
      <c r="W358" s="86"/>
      <c r="X358" s="86"/>
    </row>
    <row r="359" spans="1:24" ht="20.25">
      <c r="A359" s="81"/>
      <c r="B359" s="81"/>
      <c r="R359" s="86"/>
      <c r="S359" s="86"/>
      <c r="T359" s="86"/>
      <c r="U359" s="86"/>
      <c r="V359" s="86"/>
      <c r="W359" s="86"/>
      <c r="X359" s="86"/>
    </row>
    <row r="360" spans="1:24" ht="20.25">
      <c r="A360" s="81"/>
      <c r="B360" s="81"/>
      <c r="R360" s="86"/>
      <c r="S360" s="86"/>
      <c r="T360" s="86"/>
      <c r="U360" s="86"/>
      <c r="V360" s="86"/>
      <c r="W360" s="86"/>
      <c r="X360" s="86"/>
    </row>
    <row r="361" spans="1:24" ht="20.25">
      <c r="A361" s="81"/>
      <c r="B361" s="81"/>
      <c r="R361" s="86"/>
      <c r="S361" s="86"/>
      <c r="T361" s="86"/>
      <c r="U361" s="86"/>
      <c r="V361" s="86"/>
      <c r="W361" s="86"/>
      <c r="X361" s="86"/>
    </row>
    <row r="362" spans="1:24" ht="20.25">
      <c r="A362" s="81"/>
      <c r="B362" s="81"/>
      <c r="R362" s="86"/>
      <c r="S362" s="86"/>
      <c r="T362" s="86"/>
      <c r="U362" s="86"/>
      <c r="V362" s="86"/>
      <c r="W362" s="86"/>
      <c r="X362" s="86"/>
    </row>
    <row r="363" spans="1:24" ht="20.25">
      <c r="A363" s="81"/>
      <c r="B363" s="81"/>
      <c r="R363" s="86"/>
      <c r="S363" s="86"/>
      <c r="T363" s="86"/>
      <c r="U363" s="86"/>
      <c r="V363" s="86"/>
      <c r="W363" s="86"/>
      <c r="X363" s="86"/>
    </row>
    <row r="364" spans="1:24" ht="20.25">
      <c r="A364" s="81"/>
      <c r="B364" s="81"/>
      <c r="R364" s="86"/>
      <c r="S364" s="86"/>
      <c r="T364" s="86"/>
      <c r="U364" s="86"/>
      <c r="V364" s="86"/>
      <c r="W364" s="86"/>
      <c r="X364" s="86"/>
    </row>
    <row r="365" spans="1:24" ht="20.25">
      <c r="A365" s="81"/>
      <c r="B365" s="81"/>
      <c r="R365" s="86"/>
      <c r="S365" s="86"/>
      <c r="T365" s="86"/>
      <c r="U365" s="86"/>
      <c r="V365" s="86"/>
      <c r="W365" s="86"/>
      <c r="X365" s="86"/>
    </row>
    <row r="366" spans="1:24" ht="20.25">
      <c r="A366" s="81"/>
      <c r="B366" s="81"/>
      <c r="R366" s="86"/>
      <c r="S366" s="86"/>
      <c r="T366" s="86"/>
      <c r="U366" s="86"/>
      <c r="V366" s="86"/>
      <c r="W366" s="86"/>
      <c r="X366" s="86"/>
    </row>
    <row r="367" spans="1:24" ht="20.25">
      <c r="A367" s="81"/>
      <c r="B367" s="81"/>
      <c r="R367" s="86"/>
      <c r="S367" s="86"/>
      <c r="T367" s="86"/>
      <c r="U367" s="86"/>
      <c r="V367" s="86"/>
      <c r="W367" s="86"/>
      <c r="X367" s="86"/>
    </row>
    <row r="368" spans="1:24" ht="20.25">
      <c r="A368" s="81"/>
      <c r="B368" s="81"/>
      <c r="R368" s="86"/>
      <c r="S368" s="86"/>
      <c r="T368" s="86"/>
      <c r="U368" s="86"/>
      <c r="V368" s="86"/>
      <c r="W368" s="86"/>
      <c r="X368" s="86"/>
    </row>
    <row r="369" spans="1:24" ht="20.25">
      <c r="A369" s="81"/>
      <c r="B369" s="81"/>
      <c r="R369" s="86"/>
      <c r="S369" s="86"/>
      <c r="T369" s="86"/>
      <c r="U369" s="86"/>
      <c r="V369" s="86"/>
      <c r="W369" s="86"/>
      <c r="X369" s="86"/>
    </row>
    <row r="370" spans="1:24" ht="20.25">
      <c r="A370" s="81"/>
      <c r="B370" s="81"/>
      <c r="R370" s="86"/>
      <c r="S370" s="86"/>
      <c r="T370" s="86"/>
      <c r="U370" s="86"/>
      <c r="V370" s="86"/>
      <c r="W370" s="86"/>
      <c r="X370" s="86"/>
    </row>
    <row r="371" spans="1:24" ht="20.25">
      <c r="A371" s="81"/>
      <c r="B371" s="81"/>
      <c r="R371" s="86"/>
      <c r="S371" s="86"/>
      <c r="T371" s="86"/>
      <c r="U371" s="86"/>
      <c r="V371" s="86"/>
      <c r="W371" s="86"/>
      <c r="X371" s="86"/>
    </row>
    <row r="372" spans="1:24" ht="20.25">
      <c r="A372" s="81"/>
      <c r="B372" s="81"/>
      <c r="R372" s="86"/>
      <c r="S372" s="86"/>
      <c r="T372" s="86"/>
      <c r="U372" s="86"/>
      <c r="V372" s="86"/>
      <c r="W372" s="86"/>
      <c r="X372" s="86"/>
    </row>
    <row r="373" spans="1:24" ht="20.25">
      <c r="A373" s="81"/>
      <c r="B373" s="81"/>
      <c r="R373" s="86"/>
      <c r="S373" s="86"/>
      <c r="T373" s="86"/>
      <c r="U373" s="86"/>
      <c r="V373" s="86"/>
      <c r="W373" s="86"/>
      <c r="X373" s="86"/>
    </row>
    <row r="374" spans="1:24" ht="20.25">
      <c r="A374" s="81"/>
      <c r="B374" s="81"/>
      <c r="R374" s="86"/>
      <c r="S374" s="86"/>
      <c r="T374" s="86"/>
      <c r="U374" s="86"/>
      <c r="V374" s="86"/>
      <c r="W374" s="86"/>
      <c r="X374" s="86"/>
    </row>
    <row r="375" spans="1:24" ht="20.25">
      <c r="A375" s="81"/>
      <c r="B375" s="81"/>
      <c r="R375" s="86"/>
      <c r="S375" s="86"/>
      <c r="T375" s="86"/>
      <c r="U375" s="86"/>
      <c r="V375" s="86"/>
      <c r="W375" s="86"/>
      <c r="X375" s="86"/>
    </row>
    <row r="376" spans="1:24" ht="20.25">
      <c r="A376" s="81"/>
      <c r="B376" s="81"/>
      <c r="R376" s="86"/>
      <c r="S376" s="86"/>
      <c r="T376" s="86"/>
      <c r="U376" s="86"/>
      <c r="V376" s="86"/>
      <c r="W376" s="86"/>
      <c r="X376" s="86"/>
    </row>
    <row r="377" spans="1:24" ht="20.25">
      <c r="A377" s="81"/>
      <c r="B377" s="81"/>
      <c r="R377" s="86"/>
      <c r="S377" s="86"/>
      <c r="T377" s="86"/>
      <c r="U377" s="86"/>
      <c r="V377" s="86"/>
      <c r="W377" s="86"/>
      <c r="X377" s="86"/>
    </row>
    <row r="378" spans="1:24" ht="20.25">
      <c r="A378" s="81"/>
      <c r="B378" s="81"/>
      <c r="R378" s="86"/>
      <c r="S378" s="86"/>
      <c r="T378" s="86"/>
      <c r="U378" s="86"/>
      <c r="V378" s="86"/>
      <c r="W378" s="86"/>
      <c r="X378" s="86"/>
    </row>
    <row r="379" spans="1:24" ht="20.25">
      <c r="A379" s="81"/>
      <c r="B379" s="81"/>
      <c r="R379" s="86"/>
      <c r="S379" s="86"/>
      <c r="T379" s="86"/>
      <c r="U379" s="86"/>
      <c r="V379" s="86"/>
      <c r="W379" s="86"/>
      <c r="X379" s="86"/>
    </row>
    <row r="380" spans="1:24" ht="20.25">
      <c r="A380" s="81"/>
      <c r="B380" s="81"/>
      <c r="R380" s="86"/>
      <c r="S380" s="86"/>
      <c r="T380" s="86"/>
      <c r="U380" s="86"/>
      <c r="V380" s="86"/>
      <c r="W380" s="86"/>
      <c r="X380" s="86"/>
    </row>
    <row r="381" spans="1:24" ht="20.25">
      <c r="A381" s="81"/>
      <c r="B381" s="81"/>
      <c r="R381" s="86"/>
      <c r="S381" s="86"/>
      <c r="T381" s="86"/>
      <c r="U381" s="86"/>
      <c r="V381" s="86"/>
      <c r="W381" s="86"/>
      <c r="X381" s="86"/>
    </row>
    <row r="382" spans="1:24" ht="20.25">
      <c r="A382" s="81"/>
      <c r="B382" s="81"/>
      <c r="R382" s="86"/>
      <c r="S382" s="86"/>
      <c r="T382" s="86"/>
      <c r="U382" s="86"/>
      <c r="V382" s="86"/>
      <c r="W382" s="86"/>
      <c r="X382" s="86"/>
    </row>
    <row r="383" spans="1:24" ht="20.25">
      <c r="A383" s="81"/>
      <c r="B383" s="81"/>
      <c r="R383" s="86"/>
      <c r="S383" s="86"/>
      <c r="T383" s="86"/>
      <c r="U383" s="86"/>
      <c r="V383" s="86"/>
      <c r="W383" s="86"/>
      <c r="X383" s="86"/>
    </row>
    <row r="384" spans="1:24" ht="20.25">
      <c r="A384" s="81"/>
      <c r="B384" s="81"/>
      <c r="R384" s="86"/>
      <c r="S384" s="86"/>
      <c r="T384" s="86"/>
      <c r="U384" s="86"/>
      <c r="V384" s="86"/>
      <c r="W384" s="86"/>
      <c r="X384" s="86"/>
    </row>
    <row r="385" spans="1:24" ht="20.25">
      <c r="A385" s="81"/>
      <c r="B385" s="81"/>
      <c r="R385" s="86"/>
      <c r="S385" s="86"/>
      <c r="T385" s="86"/>
      <c r="U385" s="86"/>
      <c r="V385" s="86"/>
      <c r="W385" s="86"/>
      <c r="X385" s="86"/>
    </row>
    <row r="386" spans="1:24" ht="20.25">
      <c r="A386" s="81"/>
      <c r="B386" s="81"/>
      <c r="R386" s="86"/>
      <c r="S386" s="86"/>
      <c r="T386" s="86"/>
      <c r="U386" s="86"/>
      <c r="V386" s="86"/>
      <c r="W386" s="86"/>
      <c r="X386" s="86"/>
    </row>
    <row r="387" spans="1:24" ht="20.25">
      <c r="A387" s="81"/>
      <c r="B387" s="81"/>
      <c r="R387" s="86"/>
      <c r="S387" s="86"/>
      <c r="T387" s="86"/>
      <c r="U387" s="86"/>
      <c r="V387" s="86"/>
      <c r="W387" s="86"/>
      <c r="X387" s="86"/>
    </row>
    <row r="388" spans="1:24" ht="20.25">
      <c r="A388" s="81"/>
      <c r="B388" s="81"/>
      <c r="R388" s="86"/>
      <c r="S388" s="86"/>
      <c r="T388" s="86"/>
      <c r="U388" s="86"/>
      <c r="V388" s="86"/>
      <c r="W388" s="86"/>
      <c r="X388" s="86"/>
    </row>
    <row r="389" spans="1:24" ht="20.25">
      <c r="A389" s="81"/>
      <c r="B389" s="81"/>
      <c r="R389" s="86"/>
      <c r="S389" s="86"/>
      <c r="T389" s="86"/>
      <c r="U389" s="86"/>
      <c r="V389" s="86"/>
      <c r="W389" s="86"/>
      <c r="X389" s="86"/>
    </row>
    <row r="390" spans="1:24" ht="20.25">
      <c r="A390" s="81"/>
      <c r="B390" s="81"/>
      <c r="R390" s="86"/>
      <c r="S390" s="86"/>
      <c r="T390" s="86"/>
      <c r="U390" s="86"/>
      <c r="V390" s="86"/>
      <c r="W390" s="86"/>
      <c r="X390" s="86"/>
    </row>
    <row r="391" spans="1:24" ht="20.25">
      <c r="A391" s="81"/>
      <c r="B391" s="81"/>
      <c r="R391" s="86"/>
      <c r="S391" s="86"/>
      <c r="T391" s="86"/>
      <c r="U391" s="86"/>
      <c r="V391" s="86"/>
      <c r="W391" s="86"/>
      <c r="X391" s="86"/>
    </row>
    <row r="392" spans="1:24" ht="20.25">
      <c r="A392" s="81"/>
      <c r="B392" s="81"/>
      <c r="R392" s="86"/>
      <c r="S392" s="86"/>
      <c r="T392" s="86"/>
      <c r="U392" s="86"/>
      <c r="V392" s="86"/>
      <c r="W392" s="86"/>
      <c r="X392" s="86"/>
    </row>
    <row r="393" spans="1:24" ht="20.25">
      <c r="A393" s="81"/>
      <c r="B393" s="81"/>
      <c r="R393" s="86"/>
      <c r="S393" s="86"/>
      <c r="T393" s="86"/>
      <c r="U393" s="86"/>
      <c r="V393" s="86"/>
      <c r="W393" s="86"/>
      <c r="X393" s="86"/>
    </row>
    <row r="394" spans="1:24" ht="20.25">
      <c r="A394" s="81"/>
      <c r="B394" s="81"/>
      <c r="R394" s="86"/>
      <c r="S394" s="86"/>
      <c r="T394" s="86"/>
      <c r="U394" s="86"/>
      <c r="V394" s="86"/>
      <c r="W394" s="86"/>
      <c r="X394" s="86"/>
    </row>
    <row r="395" spans="1:24" ht="20.25">
      <c r="A395" s="81"/>
      <c r="B395" s="81"/>
      <c r="R395" s="86"/>
      <c r="S395" s="86"/>
      <c r="T395" s="86"/>
      <c r="U395" s="86"/>
      <c r="V395" s="86"/>
      <c r="W395" s="86"/>
      <c r="X395" s="86"/>
    </row>
    <row r="396" spans="1:24" ht="20.25">
      <c r="A396" s="81"/>
      <c r="B396" s="81"/>
      <c r="R396" s="86"/>
      <c r="S396" s="86"/>
      <c r="T396" s="86"/>
      <c r="U396" s="86"/>
      <c r="V396" s="86"/>
      <c r="W396" s="86"/>
      <c r="X396" s="86"/>
    </row>
    <row r="397" spans="1:24" ht="20.25">
      <c r="A397" s="81"/>
      <c r="B397" s="81"/>
      <c r="R397" s="86"/>
      <c r="S397" s="86"/>
      <c r="T397" s="86"/>
      <c r="U397" s="86"/>
      <c r="V397" s="86"/>
      <c r="W397" s="86"/>
      <c r="X397" s="86"/>
    </row>
    <row r="398" spans="1:24" ht="20.25">
      <c r="A398" s="81"/>
      <c r="B398" s="81"/>
      <c r="R398" s="86"/>
      <c r="S398" s="86"/>
      <c r="T398" s="86"/>
      <c r="U398" s="86"/>
      <c r="V398" s="86"/>
      <c r="W398" s="86"/>
      <c r="X398" s="86"/>
    </row>
    <row r="399" spans="1:24" ht="20.25">
      <c r="A399" s="81"/>
      <c r="B399" s="81"/>
      <c r="R399" s="86"/>
      <c r="S399" s="86"/>
      <c r="T399" s="86"/>
      <c r="U399" s="86"/>
      <c r="V399" s="86"/>
      <c r="W399" s="86"/>
      <c r="X399" s="86"/>
    </row>
    <row r="400" spans="1:24" ht="20.25">
      <c r="A400" s="81"/>
      <c r="B400" s="81"/>
      <c r="R400" s="86"/>
      <c r="S400" s="86"/>
      <c r="T400" s="86"/>
      <c r="U400" s="86"/>
      <c r="V400" s="86"/>
      <c r="W400" s="86"/>
      <c r="X400" s="86"/>
    </row>
    <row r="401" spans="1:24" ht="20.25">
      <c r="A401" s="81"/>
      <c r="B401" s="81"/>
      <c r="R401" s="86"/>
      <c r="S401" s="86"/>
      <c r="T401" s="86"/>
      <c r="U401" s="86"/>
      <c r="V401" s="86"/>
      <c r="W401" s="86"/>
      <c r="X401" s="86"/>
    </row>
    <row r="402" spans="1:24" ht="20.25">
      <c r="A402" s="81"/>
      <c r="B402" s="81"/>
      <c r="R402" s="86"/>
      <c r="S402" s="86"/>
      <c r="T402" s="86"/>
      <c r="U402" s="86"/>
      <c r="V402" s="86"/>
      <c r="W402" s="86"/>
      <c r="X402" s="86"/>
    </row>
    <row r="403" spans="1:24" ht="20.25">
      <c r="A403" s="81"/>
      <c r="B403" s="81"/>
      <c r="R403" s="86"/>
      <c r="S403" s="86"/>
      <c r="T403" s="86"/>
      <c r="U403" s="86"/>
      <c r="V403" s="86"/>
      <c r="W403" s="86"/>
      <c r="X403" s="86"/>
    </row>
    <row r="404" spans="1:24" ht="20.25">
      <c r="A404" s="81"/>
      <c r="B404" s="81"/>
      <c r="R404" s="86"/>
      <c r="S404" s="86"/>
      <c r="T404" s="86"/>
      <c r="U404" s="86"/>
      <c r="V404" s="86"/>
      <c r="W404" s="86"/>
      <c r="X404" s="86"/>
    </row>
    <row r="405" spans="1:24" ht="20.25">
      <c r="A405" s="81"/>
      <c r="B405" s="81"/>
      <c r="R405" s="86"/>
      <c r="S405" s="86"/>
      <c r="T405" s="86"/>
      <c r="U405" s="86"/>
      <c r="V405" s="86"/>
      <c r="W405" s="86"/>
      <c r="X405" s="86"/>
    </row>
    <row r="406" spans="1:24" ht="20.25">
      <c r="A406" s="81"/>
      <c r="B406" s="81"/>
      <c r="R406" s="86"/>
      <c r="S406" s="86"/>
      <c r="T406" s="86"/>
      <c r="U406" s="86"/>
      <c r="V406" s="86"/>
      <c r="W406" s="86"/>
      <c r="X406" s="86"/>
    </row>
    <row r="407" spans="1:24" ht="20.25">
      <c r="A407" s="81"/>
      <c r="B407" s="81"/>
      <c r="R407" s="86"/>
      <c r="S407" s="86"/>
      <c r="T407" s="86"/>
      <c r="U407" s="86"/>
      <c r="V407" s="86"/>
      <c r="W407" s="86"/>
      <c r="X407" s="86"/>
    </row>
    <row r="408" spans="1:24" ht="20.25">
      <c r="A408" s="81"/>
      <c r="B408" s="81"/>
      <c r="R408" s="86"/>
      <c r="S408" s="86"/>
      <c r="T408" s="86"/>
      <c r="U408" s="86"/>
      <c r="V408" s="86"/>
      <c r="W408" s="86"/>
      <c r="X408" s="86"/>
    </row>
    <row r="409" spans="1:24" ht="20.25">
      <c r="A409" s="81"/>
      <c r="B409" s="81"/>
      <c r="R409" s="86"/>
      <c r="S409" s="86"/>
      <c r="T409" s="86"/>
      <c r="U409" s="86"/>
      <c r="V409" s="86"/>
      <c r="W409" s="86"/>
      <c r="X409" s="86"/>
    </row>
    <row r="410" spans="1:24" ht="20.25">
      <c r="A410" s="81"/>
      <c r="B410" s="81"/>
      <c r="R410" s="86"/>
      <c r="S410" s="86"/>
      <c r="T410" s="86"/>
      <c r="U410" s="86"/>
      <c r="V410" s="86"/>
      <c r="W410" s="86"/>
      <c r="X410" s="86"/>
    </row>
    <row r="411" spans="1:24" ht="20.25">
      <c r="A411" s="81"/>
      <c r="B411" s="81"/>
      <c r="R411" s="86"/>
      <c r="S411" s="86"/>
      <c r="T411" s="86"/>
      <c r="U411" s="86"/>
      <c r="V411" s="86"/>
      <c r="W411" s="86"/>
      <c r="X411" s="86"/>
    </row>
    <row r="412" spans="1:24" ht="20.25">
      <c r="A412" s="81"/>
      <c r="B412" s="81"/>
      <c r="R412" s="86"/>
      <c r="S412" s="86"/>
      <c r="T412" s="86"/>
      <c r="U412" s="86"/>
      <c r="V412" s="86"/>
      <c r="W412" s="86"/>
      <c r="X412" s="86"/>
    </row>
    <row r="413" spans="1:24" ht="20.25">
      <c r="A413" s="81"/>
      <c r="B413" s="81"/>
      <c r="R413" s="86"/>
      <c r="S413" s="86"/>
      <c r="T413" s="86"/>
      <c r="U413" s="86"/>
      <c r="V413" s="86"/>
      <c r="W413" s="86"/>
      <c r="X413" s="86"/>
    </row>
    <row r="414" spans="1:24" ht="20.25">
      <c r="A414" s="81"/>
      <c r="B414" s="81"/>
      <c r="R414" s="86"/>
      <c r="S414" s="86"/>
      <c r="T414" s="86"/>
      <c r="U414" s="86"/>
      <c r="V414" s="86"/>
      <c r="W414" s="86"/>
      <c r="X414" s="86"/>
    </row>
    <row r="415" spans="1:24" ht="20.25">
      <c r="A415" s="81"/>
      <c r="B415" s="81"/>
      <c r="R415" s="86"/>
      <c r="S415" s="86"/>
      <c r="T415" s="86"/>
      <c r="U415" s="86"/>
      <c r="V415" s="86"/>
      <c r="W415" s="86"/>
      <c r="X415" s="86"/>
    </row>
    <row r="416" spans="1:24" ht="20.25">
      <c r="A416" s="81"/>
      <c r="B416" s="81"/>
      <c r="R416" s="86"/>
      <c r="S416" s="86"/>
      <c r="T416" s="86"/>
      <c r="U416" s="86"/>
      <c r="V416" s="86"/>
      <c r="W416" s="86"/>
      <c r="X416" s="86"/>
    </row>
    <row r="417" spans="1:24" ht="20.25">
      <c r="A417" s="81"/>
      <c r="B417" s="81"/>
      <c r="R417" s="86"/>
      <c r="S417" s="86"/>
      <c r="T417" s="86"/>
      <c r="U417" s="86"/>
      <c r="V417" s="86"/>
      <c r="W417" s="86"/>
      <c r="X417" s="86"/>
    </row>
    <row r="418" spans="1:24" ht="20.25">
      <c r="A418" s="81"/>
      <c r="B418" s="81"/>
      <c r="R418" s="86"/>
      <c r="S418" s="86"/>
      <c r="T418" s="86"/>
      <c r="U418" s="86"/>
      <c r="V418" s="86"/>
      <c r="W418" s="86"/>
      <c r="X418" s="86"/>
    </row>
    <row r="419" spans="1:24" ht="20.25">
      <c r="A419" s="81"/>
      <c r="B419" s="81"/>
      <c r="R419" s="86"/>
      <c r="S419" s="86"/>
      <c r="T419" s="86"/>
      <c r="U419" s="86"/>
      <c r="V419" s="86"/>
      <c r="W419" s="86"/>
      <c r="X419" s="86"/>
    </row>
    <row r="420" spans="1:24" ht="20.25">
      <c r="A420" s="81"/>
      <c r="B420" s="81"/>
      <c r="R420" s="86"/>
      <c r="S420" s="86"/>
      <c r="T420" s="86"/>
      <c r="U420" s="86"/>
      <c r="V420" s="86"/>
      <c r="W420" s="86"/>
      <c r="X420" s="86"/>
    </row>
    <row r="421" spans="1:24" ht="20.25">
      <c r="A421" s="81"/>
      <c r="B421" s="81"/>
      <c r="R421" s="86"/>
      <c r="S421" s="86"/>
      <c r="T421" s="86"/>
      <c r="U421" s="86"/>
      <c r="V421" s="86"/>
      <c r="W421" s="86"/>
      <c r="X421" s="86"/>
    </row>
    <row r="422" spans="1:24" ht="20.25">
      <c r="A422" s="81"/>
      <c r="B422" s="81"/>
      <c r="R422" s="86"/>
      <c r="S422" s="86"/>
      <c r="T422" s="86"/>
      <c r="U422" s="86"/>
      <c r="V422" s="86"/>
      <c r="W422" s="86"/>
      <c r="X422" s="86"/>
    </row>
    <row r="423" spans="1:24" ht="20.25">
      <c r="A423" s="81"/>
      <c r="B423" s="81"/>
      <c r="R423" s="86"/>
      <c r="S423" s="86"/>
      <c r="T423" s="86"/>
      <c r="U423" s="86"/>
      <c r="V423" s="86"/>
      <c r="W423" s="86"/>
      <c r="X423" s="86"/>
    </row>
    <row r="424" spans="1:24" ht="20.25">
      <c r="A424" s="81"/>
      <c r="B424" s="81"/>
      <c r="R424" s="86"/>
      <c r="S424" s="86"/>
      <c r="T424" s="86"/>
      <c r="U424" s="86"/>
      <c r="V424" s="86"/>
      <c r="W424" s="86"/>
      <c r="X424" s="86"/>
    </row>
    <row r="425" spans="1:24" ht="20.25">
      <c r="A425" s="81"/>
      <c r="B425" s="81"/>
      <c r="R425" s="86"/>
      <c r="S425" s="86"/>
      <c r="T425" s="86"/>
      <c r="U425" s="86"/>
      <c r="V425" s="86"/>
      <c r="W425" s="86"/>
      <c r="X425" s="86"/>
    </row>
    <row r="426" spans="1:24" ht="20.25">
      <c r="A426" s="81"/>
      <c r="B426" s="81"/>
      <c r="R426" s="86"/>
      <c r="S426" s="86"/>
      <c r="T426" s="86"/>
      <c r="U426" s="86"/>
      <c r="V426" s="86"/>
      <c r="W426" s="86"/>
      <c r="X426" s="86"/>
    </row>
    <row r="427" spans="1:24" ht="20.25">
      <c r="A427" s="81"/>
      <c r="B427" s="81"/>
      <c r="R427" s="86"/>
      <c r="S427" s="86"/>
      <c r="T427" s="86"/>
      <c r="U427" s="86"/>
      <c r="V427" s="86"/>
      <c r="W427" s="86"/>
      <c r="X427" s="86"/>
    </row>
    <row r="428" spans="1:24" ht="20.25">
      <c r="A428" s="81"/>
      <c r="B428" s="81"/>
      <c r="R428" s="86"/>
      <c r="S428" s="86"/>
      <c r="T428" s="86"/>
      <c r="U428" s="86"/>
      <c r="V428" s="86"/>
      <c r="W428" s="86"/>
      <c r="X428" s="86"/>
    </row>
    <row r="429" spans="1:24" ht="20.25">
      <c r="A429" s="81"/>
      <c r="B429" s="81"/>
      <c r="R429" s="86"/>
      <c r="S429" s="86"/>
      <c r="T429" s="86"/>
      <c r="U429" s="86"/>
      <c r="V429" s="86"/>
      <c r="W429" s="86"/>
      <c r="X429" s="86"/>
    </row>
    <row r="430" spans="1:24" ht="20.25">
      <c r="A430" s="81"/>
      <c r="B430" s="81"/>
      <c r="R430" s="86"/>
      <c r="S430" s="86"/>
      <c r="T430" s="86"/>
      <c r="U430" s="86"/>
      <c r="V430" s="86"/>
      <c r="W430" s="86"/>
      <c r="X430" s="86"/>
    </row>
    <row r="431" spans="1:24" ht="20.25">
      <c r="A431" s="81"/>
      <c r="B431" s="81"/>
      <c r="R431" s="86"/>
      <c r="S431" s="86"/>
      <c r="T431" s="86"/>
      <c r="U431" s="86"/>
      <c r="V431" s="86"/>
      <c r="W431" s="86"/>
      <c r="X431" s="86"/>
    </row>
    <row r="432" spans="1:24" ht="20.25">
      <c r="A432" s="81"/>
      <c r="B432" s="81"/>
      <c r="R432" s="86"/>
      <c r="S432" s="86"/>
      <c r="T432" s="86"/>
      <c r="U432" s="86"/>
      <c r="V432" s="86"/>
      <c r="W432" s="86"/>
      <c r="X432" s="86"/>
    </row>
    <row r="433" spans="1:24" ht="20.25">
      <c r="A433" s="81"/>
      <c r="B433" s="81"/>
      <c r="R433" s="86"/>
      <c r="S433" s="86"/>
      <c r="T433" s="86"/>
      <c r="U433" s="86"/>
      <c r="V433" s="86"/>
      <c r="W433" s="86"/>
      <c r="X433" s="86"/>
    </row>
    <row r="434" spans="1:24" ht="20.25">
      <c r="A434" s="81"/>
      <c r="B434" s="81"/>
      <c r="R434" s="86"/>
      <c r="S434" s="86"/>
      <c r="T434" s="86"/>
      <c r="U434" s="86"/>
      <c r="V434" s="86"/>
      <c r="W434" s="86"/>
      <c r="X434" s="86"/>
    </row>
    <row r="435" spans="1:24" ht="20.25">
      <c r="A435" s="81"/>
      <c r="B435" s="81"/>
      <c r="R435" s="86"/>
      <c r="S435" s="86"/>
      <c r="T435" s="86"/>
      <c r="U435" s="86"/>
      <c r="V435" s="86"/>
      <c r="W435" s="86"/>
      <c r="X435" s="86"/>
    </row>
    <row r="436" spans="1:24" ht="20.25">
      <c r="A436" s="81"/>
      <c r="B436" s="81"/>
      <c r="R436" s="86"/>
      <c r="S436" s="86"/>
      <c r="T436" s="86"/>
      <c r="U436" s="86"/>
      <c r="V436" s="86"/>
      <c r="W436" s="86"/>
      <c r="X436" s="86"/>
    </row>
    <row r="437" spans="1:24" ht="20.25">
      <c r="A437" s="81"/>
      <c r="B437" s="81"/>
      <c r="R437" s="86"/>
      <c r="S437" s="86"/>
      <c r="T437" s="86"/>
      <c r="U437" s="86"/>
      <c r="V437" s="86"/>
      <c r="W437" s="86"/>
      <c r="X437" s="86"/>
    </row>
    <row r="438" spans="1:24" ht="20.25">
      <c r="A438" s="81"/>
      <c r="B438" s="81"/>
      <c r="R438" s="86"/>
      <c r="S438" s="86"/>
      <c r="T438" s="86"/>
      <c r="U438" s="86"/>
      <c r="V438" s="86"/>
      <c r="W438" s="86"/>
      <c r="X438" s="86"/>
    </row>
    <row r="439" spans="1:24" ht="20.25">
      <c r="A439" s="81"/>
      <c r="B439" s="81"/>
      <c r="R439" s="86"/>
      <c r="S439" s="86"/>
      <c r="T439" s="86"/>
      <c r="U439" s="86"/>
      <c r="V439" s="86"/>
      <c r="W439" s="86"/>
      <c r="X439" s="86"/>
    </row>
    <row r="440" spans="1:24" ht="20.25">
      <c r="A440" s="81"/>
      <c r="B440" s="81"/>
      <c r="R440" s="86"/>
      <c r="S440" s="86"/>
      <c r="T440" s="86"/>
      <c r="U440" s="86"/>
      <c r="V440" s="86"/>
      <c r="W440" s="86"/>
      <c r="X440" s="86"/>
    </row>
    <row r="441" spans="1:24" ht="20.25">
      <c r="A441" s="81"/>
      <c r="B441" s="81"/>
      <c r="R441" s="86"/>
      <c r="S441" s="86"/>
      <c r="T441" s="86"/>
      <c r="U441" s="86"/>
      <c r="V441" s="86"/>
      <c r="W441" s="86"/>
      <c r="X441" s="86"/>
    </row>
    <row r="442" spans="1:24" ht="20.25">
      <c r="A442" s="81"/>
      <c r="B442" s="81"/>
      <c r="R442" s="86"/>
      <c r="S442" s="86"/>
      <c r="T442" s="86"/>
      <c r="U442" s="86"/>
      <c r="V442" s="86"/>
      <c r="W442" s="86"/>
      <c r="X442" s="86"/>
    </row>
    <row r="443" spans="1:24" ht="20.25">
      <c r="A443" s="81"/>
      <c r="B443" s="81"/>
      <c r="R443" s="86"/>
      <c r="S443" s="86"/>
      <c r="T443" s="86"/>
      <c r="U443" s="86"/>
      <c r="V443" s="86"/>
      <c r="W443" s="86"/>
      <c r="X443" s="86"/>
    </row>
    <row r="444" spans="1:24" ht="20.25">
      <c r="A444" s="81"/>
      <c r="B444" s="81"/>
      <c r="R444" s="86"/>
      <c r="S444" s="86"/>
      <c r="T444" s="86"/>
      <c r="U444" s="86"/>
      <c r="V444" s="86"/>
      <c r="W444" s="86"/>
      <c r="X444" s="86"/>
    </row>
    <row r="445" spans="1:24" ht="20.25">
      <c r="A445" s="81"/>
      <c r="B445" s="81"/>
      <c r="R445" s="86"/>
      <c r="S445" s="86"/>
      <c r="T445" s="86"/>
      <c r="U445" s="86"/>
      <c r="V445" s="86"/>
      <c r="W445" s="86"/>
      <c r="X445" s="86"/>
    </row>
    <row r="446" spans="1:24" ht="20.25">
      <c r="A446" s="81"/>
      <c r="B446" s="81"/>
      <c r="R446" s="86"/>
      <c r="S446" s="86"/>
      <c r="T446" s="86"/>
      <c r="U446" s="86"/>
      <c r="V446" s="86"/>
      <c r="W446" s="86"/>
      <c r="X446" s="86"/>
    </row>
    <row r="447" spans="1:24" ht="20.25">
      <c r="A447" s="81"/>
      <c r="B447" s="81"/>
      <c r="R447" s="86"/>
      <c r="S447" s="86"/>
      <c r="T447" s="86"/>
      <c r="U447" s="86"/>
      <c r="V447" s="86"/>
      <c r="W447" s="86"/>
      <c r="X447" s="86"/>
    </row>
    <row r="448" spans="1:24" ht="20.25">
      <c r="A448" s="81"/>
      <c r="B448" s="81"/>
      <c r="R448" s="86"/>
      <c r="S448" s="86"/>
      <c r="T448" s="86"/>
      <c r="U448" s="86"/>
      <c r="V448" s="86"/>
      <c r="W448" s="86"/>
      <c r="X448" s="86"/>
    </row>
    <row r="449" spans="1:24" ht="20.25">
      <c r="A449" s="81"/>
      <c r="B449" s="81"/>
      <c r="R449" s="86"/>
      <c r="S449" s="86"/>
      <c r="T449" s="86"/>
      <c r="U449" s="86"/>
      <c r="V449" s="86"/>
      <c r="W449" s="86"/>
      <c r="X449" s="86"/>
    </row>
    <row r="450" spans="1:24" ht="20.25">
      <c r="A450" s="81"/>
      <c r="B450" s="81"/>
      <c r="R450" s="86"/>
      <c r="S450" s="86"/>
      <c r="T450" s="86"/>
      <c r="U450" s="86"/>
      <c r="V450" s="86"/>
      <c r="W450" s="86"/>
      <c r="X450" s="86"/>
    </row>
    <row r="451" spans="1:24" ht="20.25">
      <c r="A451" s="81"/>
      <c r="B451" s="81"/>
      <c r="R451" s="86"/>
      <c r="S451" s="86"/>
      <c r="T451" s="86"/>
      <c r="U451" s="86"/>
      <c r="V451" s="86"/>
      <c r="W451" s="86"/>
      <c r="X451" s="86"/>
    </row>
    <row r="452" spans="1:24" ht="20.25">
      <c r="A452" s="81"/>
      <c r="B452" s="81"/>
      <c r="R452" s="86"/>
      <c r="S452" s="86"/>
      <c r="T452" s="86"/>
      <c r="U452" s="86"/>
      <c r="V452" s="86"/>
      <c r="W452" s="86"/>
      <c r="X452" s="86"/>
    </row>
    <row r="453" spans="1:24" ht="20.25">
      <c r="A453" s="81"/>
      <c r="B453" s="81"/>
      <c r="R453" s="86"/>
      <c r="S453" s="86"/>
      <c r="T453" s="86"/>
      <c r="U453" s="86"/>
      <c r="V453" s="86"/>
      <c r="W453" s="86"/>
      <c r="X453" s="86"/>
    </row>
    <row r="454" spans="1:24" ht="20.25">
      <c r="A454" s="81"/>
      <c r="B454" s="81"/>
      <c r="R454" s="86"/>
      <c r="S454" s="86"/>
      <c r="T454" s="86"/>
      <c r="U454" s="86"/>
      <c r="V454" s="86"/>
      <c r="W454" s="86"/>
      <c r="X454" s="86"/>
    </row>
    <row r="455" spans="1:24" ht="20.25">
      <c r="A455" s="81"/>
      <c r="B455" s="81"/>
      <c r="R455" s="86"/>
      <c r="S455" s="86"/>
      <c r="T455" s="86"/>
      <c r="U455" s="86"/>
      <c r="V455" s="86"/>
      <c r="W455" s="86"/>
      <c r="X455" s="86"/>
    </row>
    <row r="456" spans="1:24" ht="20.25">
      <c r="A456" s="81"/>
      <c r="B456" s="81"/>
      <c r="R456" s="86"/>
      <c r="S456" s="86"/>
      <c r="T456" s="86"/>
      <c r="U456" s="86"/>
      <c r="V456" s="86"/>
      <c r="W456" s="86"/>
      <c r="X456" s="86"/>
    </row>
    <row r="457" spans="1:24" ht="20.25">
      <c r="A457" s="81"/>
      <c r="B457" s="81"/>
      <c r="R457" s="86"/>
      <c r="S457" s="86"/>
      <c r="T457" s="86"/>
      <c r="U457" s="86"/>
      <c r="V457" s="86"/>
      <c r="W457" s="86"/>
      <c r="X457" s="86"/>
    </row>
    <row r="458" spans="1:24" ht="20.25">
      <c r="A458" s="81"/>
      <c r="B458" s="81"/>
      <c r="R458" s="86"/>
      <c r="S458" s="86"/>
      <c r="T458" s="86"/>
      <c r="U458" s="86"/>
      <c r="V458" s="86"/>
      <c r="W458" s="86"/>
      <c r="X458" s="86"/>
    </row>
    <row r="459" spans="1:24" ht="20.25">
      <c r="A459" s="81"/>
      <c r="B459" s="81"/>
      <c r="R459" s="86"/>
      <c r="S459" s="86"/>
      <c r="T459" s="86"/>
      <c r="U459" s="86"/>
      <c r="V459" s="86"/>
      <c r="W459" s="86"/>
      <c r="X459" s="86"/>
    </row>
    <row r="460" spans="1:24" ht="20.25">
      <c r="A460" s="81"/>
      <c r="B460" s="81"/>
      <c r="R460" s="86"/>
      <c r="S460" s="86"/>
      <c r="T460" s="86"/>
      <c r="U460" s="86"/>
      <c r="V460" s="86"/>
      <c r="W460" s="86"/>
      <c r="X460" s="86"/>
    </row>
    <row r="461" spans="1:24" ht="20.25">
      <c r="A461" s="81"/>
      <c r="B461" s="81"/>
      <c r="R461" s="86"/>
      <c r="S461" s="86"/>
      <c r="T461" s="86"/>
      <c r="U461" s="86"/>
      <c r="V461" s="86"/>
      <c r="W461" s="86"/>
      <c r="X461" s="86"/>
    </row>
    <row r="462" spans="1:24" ht="20.25">
      <c r="A462" s="81"/>
      <c r="B462" s="81"/>
      <c r="R462" s="86"/>
      <c r="S462" s="86"/>
      <c r="T462" s="86"/>
      <c r="U462" s="86"/>
      <c r="V462" s="86"/>
      <c r="W462" s="86"/>
      <c r="X462" s="86"/>
    </row>
    <row r="463" spans="1:24" ht="20.25">
      <c r="A463" s="81"/>
      <c r="B463" s="81"/>
      <c r="R463" s="86"/>
      <c r="S463" s="86"/>
      <c r="T463" s="86"/>
      <c r="U463" s="86"/>
      <c r="V463" s="86"/>
      <c r="W463" s="86"/>
      <c r="X463" s="86"/>
    </row>
    <row r="464" spans="1:24" ht="20.25">
      <c r="A464" s="81"/>
      <c r="B464" s="81"/>
      <c r="R464" s="86"/>
      <c r="S464" s="86"/>
      <c r="T464" s="86"/>
      <c r="U464" s="86"/>
      <c r="V464" s="86"/>
      <c r="W464" s="86"/>
      <c r="X464" s="86"/>
    </row>
    <row r="465" spans="1:24" ht="20.25">
      <c r="A465" s="81"/>
      <c r="B465" s="81"/>
      <c r="R465" s="86"/>
      <c r="S465" s="86"/>
      <c r="T465" s="86"/>
      <c r="U465" s="86"/>
      <c r="V465" s="86"/>
      <c r="W465" s="86"/>
      <c r="X465" s="86"/>
    </row>
    <row r="466" spans="1:24" ht="20.25">
      <c r="A466" s="81"/>
      <c r="B466" s="81"/>
      <c r="R466" s="86"/>
      <c r="S466" s="86"/>
      <c r="T466" s="86"/>
      <c r="U466" s="86"/>
      <c r="V466" s="86"/>
      <c r="W466" s="86"/>
      <c r="X466" s="86"/>
    </row>
    <row r="467" spans="1:24" ht="20.25">
      <c r="A467" s="81"/>
      <c r="B467" s="81"/>
      <c r="R467" s="86"/>
      <c r="S467" s="86"/>
      <c r="T467" s="86"/>
      <c r="U467" s="86"/>
      <c r="V467" s="86"/>
      <c r="W467" s="86"/>
      <c r="X467" s="86"/>
    </row>
    <row r="468" spans="1:24" ht="20.25">
      <c r="A468" s="81"/>
      <c r="B468" s="81"/>
      <c r="R468" s="86"/>
      <c r="S468" s="86"/>
      <c r="T468" s="86"/>
      <c r="U468" s="86"/>
      <c r="V468" s="86"/>
      <c r="W468" s="86"/>
      <c r="X468" s="86"/>
    </row>
    <row r="469" spans="1:24" ht="20.25">
      <c r="A469" s="81"/>
      <c r="B469" s="81"/>
      <c r="R469" s="86"/>
      <c r="S469" s="86"/>
      <c r="T469" s="86"/>
      <c r="U469" s="86"/>
      <c r="V469" s="86"/>
      <c r="W469" s="86"/>
      <c r="X469" s="86"/>
    </row>
    <row r="470" spans="1:24" ht="20.25">
      <c r="A470" s="81"/>
      <c r="B470" s="81"/>
      <c r="R470" s="86"/>
      <c r="S470" s="86"/>
      <c r="T470" s="86"/>
      <c r="U470" s="86"/>
      <c r="V470" s="86"/>
      <c r="W470" s="86"/>
      <c r="X470" s="86"/>
    </row>
    <row r="471" spans="1:24" ht="20.25">
      <c r="A471" s="81"/>
      <c r="B471" s="81"/>
      <c r="R471" s="86"/>
      <c r="S471" s="86"/>
      <c r="T471" s="86"/>
      <c r="U471" s="86"/>
      <c r="V471" s="86"/>
      <c r="W471" s="86"/>
      <c r="X471" s="86"/>
    </row>
    <row r="472" spans="1:24" ht="20.25">
      <c r="A472" s="81"/>
      <c r="B472" s="81"/>
      <c r="R472" s="86"/>
      <c r="S472" s="86"/>
      <c r="T472" s="86"/>
      <c r="U472" s="86"/>
      <c r="V472" s="86"/>
      <c r="W472" s="86"/>
      <c r="X472" s="86"/>
    </row>
    <row r="473" spans="1:24" ht="20.25">
      <c r="A473" s="81"/>
      <c r="B473" s="81"/>
      <c r="R473" s="86"/>
      <c r="S473" s="86"/>
      <c r="T473" s="86"/>
      <c r="U473" s="86"/>
      <c r="V473" s="86"/>
      <c r="W473" s="86"/>
      <c r="X473" s="86"/>
    </row>
    <row r="474" spans="1:24" ht="20.25">
      <c r="A474" s="81"/>
      <c r="B474" s="81"/>
      <c r="R474" s="86"/>
      <c r="S474" s="86"/>
      <c r="T474" s="86"/>
      <c r="U474" s="86"/>
      <c r="V474" s="86"/>
      <c r="W474" s="86"/>
      <c r="X474" s="86"/>
    </row>
    <row r="475" spans="1:24" ht="20.25">
      <c r="A475" s="81"/>
      <c r="B475" s="81"/>
      <c r="R475" s="86"/>
      <c r="S475" s="86"/>
      <c r="T475" s="86"/>
      <c r="U475" s="86"/>
      <c r="V475" s="86"/>
      <c r="W475" s="86"/>
      <c r="X475" s="86"/>
    </row>
    <row r="476" spans="1:24" ht="20.25">
      <c r="A476" s="81"/>
      <c r="B476" s="81"/>
      <c r="R476" s="86"/>
      <c r="S476" s="86"/>
      <c r="T476" s="86"/>
      <c r="U476" s="86"/>
      <c r="V476" s="86"/>
      <c r="W476" s="86"/>
      <c r="X476" s="86"/>
    </row>
    <row r="477" spans="1:24" ht="20.25">
      <c r="A477" s="81"/>
      <c r="B477" s="81"/>
      <c r="R477" s="86"/>
      <c r="S477" s="86"/>
      <c r="T477" s="86"/>
      <c r="U477" s="86"/>
      <c r="V477" s="86"/>
      <c r="W477" s="86"/>
      <c r="X477" s="86"/>
    </row>
    <row r="478" spans="1:24" ht="20.25">
      <c r="A478" s="81"/>
      <c r="B478" s="81"/>
      <c r="R478" s="86"/>
      <c r="S478" s="86"/>
      <c r="T478" s="86"/>
      <c r="U478" s="86"/>
      <c r="V478" s="86"/>
      <c r="W478" s="86"/>
      <c r="X478" s="86"/>
    </row>
    <row r="479" spans="1:24" ht="20.25">
      <c r="A479" s="81"/>
      <c r="B479" s="81"/>
      <c r="R479" s="86"/>
      <c r="S479" s="86"/>
      <c r="T479" s="86"/>
      <c r="U479" s="86"/>
      <c r="V479" s="86"/>
      <c r="W479" s="86"/>
      <c r="X479" s="86"/>
    </row>
    <row r="480" spans="1:24" ht="20.25">
      <c r="A480" s="81"/>
      <c r="B480" s="81"/>
      <c r="R480" s="86"/>
      <c r="S480" s="86"/>
      <c r="T480" s="86"/>
      <c r="U480" s="86"/>
      <c r="V480" s="86"/>
      <c r="W480" s="86"/>
      <c r="X480" s="86"/>
    </row>
    <row r="481" spans="1:24" ht="20.25">
      <c r="A481" s="81"/>
      <c r="B481" s="81"/>
      <c r="R481" s="86"/>
      <c r="S481" s="86"/>
      <c r="T481" s="86"/>
      <c r="U481" s="86"/>
      <c r="V481" s="86"/>
      <c r="W481" s="86"/>
      <c r="X481" s="86"/>
    </row>
    <row r="482" spans="1:24" ht="20.25">
      <c r="A482" s="81"/>
      <c r="B482" s="81"/>
      <c r="R482" s="86"/>
      <c r="S482" s="86"/>
      <c r="T482" s="86"/>
      <c r="U482" s="86"/>
      <c r="V482" s="86"/>
      <c r="W482" s="86"/>
      <c r="X482" s="86"/>
    </row>
    <row r="483" spans="1:24" ht="20.25">
      <c r="A483" s="81"/>
      <c r="B483" s="81"/>
      <c r="R483" s="86"/>
      <c r="S483" s="86"/>
      <c r="T483" s="86"/>
      <c r="U483" s="86"/>
      <c r="V483" s="86"/>
      <c r="W483" s="86"/>
      <c r="X483" s="86"/>
    </row>
    <row r="484" spans="1:24" ht="20.25">
      <c r="A484" s="81"/>
      <c r="B484" s="81"/>
      <c r="R484" s="86"/>
      <c r="S484" s="86"/>
      <c r="T484" s="86"/>
      <c r="U484" s="86"/>
      <c r="V484" s="86"/>
      <c r="W484" s="86"/>
      <c r="X484" s="86"/>
    </row>
    <row r="485" spans="1:24" ht="20.25">
      <c r="A485" s="81"/>
      <c r="B485" s="81"/>
      <c r="R485" s="86"/>
      <c r="S485" s="86"/>
      <c r="T485" s="86"/>
      <c r="U485" s="86"/>
      <c r="V485" s="86"/>
      <c r="W485" s="86"/>
      <c r="X485" s="86"/>
    </row>
    <row r="486" spans="1:24" ht="20.25">
      <c r="A486" s="81"/>
      <c r="B486" s="81"/>
      <c r="R486" s="86"/>
      <c r="S486" s="86"/>
      <c r="T486" s="86"/>
      <c r="U486" s="86"/>
      <c r="V486" s="86"/>
      <c r="W486" s="86"/>
      <c r="X486" s="86"/>
    </row>
    <row r="487" spans="1:24" ht="20.25">
      <c r="A487" s="81"/>
      <c r="B487" s="81"/>
      <c r="R487" s="86"/>
      <c r="S487" s="86"/>
      <c r="T487" s="86"/>
      <c r="U487" s="86"/>
      <c r="V487" s="86"/>
      <c r="W487" s="86"/>
      <c r="X487" s="86"/>
    </row>
    <row r="488" spans="1:24" ht="20.25">
      <c r="A488" s="81"/>
      <c r="B488" s="81"/>
      <c r="R488" s="86"/>
      <c r="S488" s="86"/>
      <c r="T488" s="86"/>
      <c r="U488" s="86"/>
      <c r="V488" s="86"/>
      <c r="W488" s="86"/>
      <c r="X488" s="86"/>
    </row>
    <row r="489" spans="1:24" ht="20.25">
      <c r="A489" s="81"/>
      <c r="B489" s="81"/>
      <c r="R489" s="86"/>
      <c r="S489" s="86"/>
      <c r="T489" s="86"/>
      <c r="U489" s="86"/>
      <c r="V489" s="86"/>
      <c r="W489" s="86"/>
      <c r="X489" s="86"/>
    </row>
    <row r="490" spans="1:24" ht="20.25">
      <c r="A490" s="81"/>
      <c r="B490" s="81"/>
      <c r="R490" s="86"/>
      <c r="S490" s="86"/>
      <c r="T490" s="86"/>
      <c r="U490" s="86"/>
      <c r="V490" s="86"/>
      <c r="W490" s="86"/>
      <c r="X490" s="86"/>
    </row>
    <row r="491" spans="1:24" ht="20.25">
      <c r="A491" s="81"/>
      <c r="B491" s="81"/>
      <c r="R491" s="86"/>
      <c r="S491" s="86"/>
      <c r="T491" s="86"/>
      <c r="U491" s="86"/>
      <c r="V491" s="86"/>
      <c r="W491" s="86"/>
      <c r="X491" s="86"/>
    </row>
    <row r="492" spans="1:24" ht="20.25">
      <c r="A492" s="81"/>
      <c r="B492" s="81"/>
      <c r="R492" s="86"/>
      <c r="S492" s="86"/>
      <c r="T492" s="86"/>
      <c r="U492" s="86"/>
      <c r="V492" s="86"/>
      <c r="W492" s="86"/>
      <c r="X492" s="86"/>
    </row>
    <row r="493" spans="1:24" ht="20.25">
      <c r="A493" s="81"/>
      <c r="B493" s="81"/>
      <c r="R493" s="86"/>
      <c r="S493" s="86"/>
      <c r="T493" s="86"/>
      <c r="U493" s="86"/>
      <c r="V493" s="86"/>
      <c r="W493" s="86"/>
      <c r="X493" s="86"/>
    </row>
    <row r="494" spans="1:24" ht="20.25">
      <c r="A494" s="81"/>
      <c r="B494" s="81"/>
      <c r="R494" s="86"/>
      <c r="S494" s="86"/>
      <c r="T494" s="86"/>
      <c r="U494" s="86"/>
      <c r="V494" s="86"/>
      <c r="W494" s="86"/>
      <c r="X494" s="86"/>
    </row>
    <row r="495" spans="1:24" ht="20.25">
      <c r="A495" s="81"/>
      <c r="B495" s="81"/>
      <c r="R495" s="86"/>
      <c r="S495" s="86"/>
      <c r="T495" s="86"/>
      <c r="U495" s="86"/>
      <c r="V495" s="86"/>
      <c r="W495" s="86"/>
      <c r="X495" s="86"/>
    </row>
    <row r="496" spans="1:24" ht="20.25">
      <c r="A496" s="81"/>
      <c r="B496" s="81"/>
      <c r="R496" s="86"/>
      <c r="S496" s="86"/>
      <c r="T496" s="86"/>
      <c r="U496" s="86"/>
      <c r="V496" s="86"/>
      <c r="W496" s="86"/>
      <c r="X496" s="86"/>
    </row>
    <row r="497" spans="1:24" ht="20.25">
      <c r="A497" s="81"/>
      <c r="B497" s="81"/>
      <c r="R497" s="86"/>
      <c r="S497" s="86"/>
      <c r="T497" s="86"/>
      <c r="U497" s="86"/>
      <c r="V497" s="86"/>
      <c r="W497" s="86"/>
      <c r="X497" s="86"/>
    </row>
    <row r="498" spans="1:24" ht="20.25">
      <c r="A498" s="81"/>
      <c r="B498" s="81"/>
      <c r="R498" s="86"/>
      <c r="S498" s="86"/>
      <c r="T498" s="86"/>
      <c r="U498" s="86"/>
      <c r="V498" s="86"/>
      <c r="W498" s="86"/>
      <c r="X498" s="86"/>
    </row>
    <row r="499" spans="1:24" ht="20.25">
      <c r="A499" s="81"/>
      <c r="B499" s="81"/>
      <c r="R499" s="86"/>
      <c r="S499" s="86"/>
      <c r="T499" s="86"/>
      <c r="U499" s="86"/>
      <c r="V499" s="86"/>
      <c r="W499" s="86"/>
      <c r="X499" s="86"/>
    </row>
    <row r="500" spans="1:24" ht="20.25">
      <c r="A500" s="81"/>
      <c r="B500" s="81"/>
      <c r="R500" s="86"/>
      <c r="S500" s="86"/>
      <c r="T500" s="86"/>
      <c r="U500" s="86"/>
      <c r="V500" s="86"/>
      <c r="W500" s="86"/>
      <c r="X500" s="86"/>
    </row>
    <row r="501" spans="1:24" ht="20.25">
      <c r="A501" s="81"/>
      <c r="B501" s="81"/>
      <c r="R501" s="86"/>
      <c r="S501" s="86"/>
      <c r="T501" s="86"/>
      <c r="U501" s="86"/>
      <c r="V501" s="86"/>
      <c r="W501" s="86"/>
      <c r="X501" s="86"/>
    </row>
    <row r="502" spans="1:24" ht="20.25">
      <c r="A502" s="81"/>
      <c r="B502" s="81"/>
      <c r="R502" s="86"/>
      <c r="S502" s="86"/>
      <c r="T502" s="86"/>
      <c r="U502" s="86"/>
      <c r="V502" s="86"/>
      <c r="W502" s="86"/>
      <c r="X502" s="86"/>
    </row>
    <row r="503" spans="1:24" ht="20.25">
      <c r="A503" s="81"/>
      <c r="B503" s="81"/>
      <c r="R503" s="86"/>
      <c r="S503" s="86"/>
      <c r="T503" s="86"/>
      <c r="U503" s="86"/>
      <c r="V503" s="86"/>
      <c r="W503" s="86"/>
      <c r="X503" s="86"/>
    </row>
    <row r="504" spans="1:24" ht="20.25">
      <c r="A504" s="81"/>
      <c r="B504" s="81"/>
      <c r="R504" s="86"/>
      <c r="S504" s="86"/>
      <c r="T504" s="86"/>
      <c r="U504" s="86"/>
      <c r="V504" s="86"/>
      <c r="W504" s="86"/>
      <c r="X504" s="86"/>
    </row>
    <row r="505" spans="1:24" ht="20.25">
      <c r="A505" s="81"/>
      <c r="B505" s="81"/>
      <c r="R505" s="86"/>
      <c r="S505" s="86"/>
      <c r="T505" s="86"/>
      <c r="U505" s="86"/>
      <c r="V505" s="86"/>
      <c r="W505" s="86"/>
      <c r="X505" s="86"/>
    </row>
    <row r="506" spans="1:24" ht="20.25">
      <c r="A506" s="81"/>
      <c r="B506" s="81"/>
      <c r="R506" s="86"/>
      <c r="S506" s="86"/>
      <c r="T506" s="86"/>
      <c r="U506" s="86"/>
      <c r="V506" s="86"/>
      <c r="W506" s="86"/>
      <c r="X506" s="86"/>
    </row>
    <row r="507" spans="1:24" ht="20.25">
      <c r="A507" s="81"/>
      <c r="B507" s="81"/>
      <c r="R507" s="86"/>
      <c r="S507" s="86"/>
      <c r="T507" s="86"/>
      <c r="U507" s="86"/>
      <c r="V507" s="86"/>
      <c r="W507" s="86"/>
      <c r="X507" s="86"/>
    </row>
    <row r="508" spans="1:24" ht="20.25">
      <c r="A508" s="81"/>
      <c r="B508" s="81"/>
      <c r="R508" s="86"/>
      <c r="S508" s="86"/>
      <c r="T508" s="86"/>
      <c r="U508" s="86"/>
      <c r="V508" s="86"/>
      <c r="W508" s="86"/>
      <c r="X508" s="86"/>
    </row>
    <row r="509" spans="1:24" ht="20.25">
      <c r="A509" s="81"/>
      <c r="B509" s="81"/>
      <c r="R509" s="86"/>
      <c r="S509" s="86"/>
      <c r="T509" s="86"/>
      <c r="U509" s="86"/>
      <c r="V509" s="86"/>
      <c r="W509" s="86"/>
      <c r="X509" s="86"/>
    </row>
    <row r="510" spans="1:24" ht="20.25">
      <c r="A510" s="81"/>
      <c r="B510" s="81"/>
      <c r="R510" s="86"/>
      <c r="S510" s="86"/>
      <c r="T510" s="86"/>
      <c r="U510" s="86"/>
      <c r="V510" s="86"/>
      <c r="W510" s="86"/>
      <c r="X510" s="86"/>
    </row>
    <row r="511" spans="1:24" ht="20.25">
      <c r="A511" s="81"/>
      <c r="B511" s="81"/>
      <c r="R511" s="86"/>
      <c r="S511" s="86"/>
      <c r="T511" s="86"/>
      <c r="U511" s="86"/>
      <c r="V511" s="86"/>
      <c r="W511" s="86"/>
      <c r="X511" s="86"/>
    </row>
    <row r="512" spans="1:24" ht="20.25">
      <c r="A512" s="81"/>
      <c r="B512" s="81"/>
      <c r="R512" s="86"/>
      <c r="S512" s="86"/>
      <c r="T512" s="86"/>
      <c r="U512" s="86"/>
      <c r="V512" s="86"/>
      <c r="W512" s="86"/>
      <c r="X512" s="86"/>
    </row>
    <row r="513" spans="1:24" ht="20.25">
      <c r="A513" s="81"/>
      <c r="B513" s="81"/>
      <c r="R513" s="86"/>
      <c r="S513" s="86"/>
      <c r="T513" s="86"/>
      <c r="U513" s="86"/>
      <c r="V513" s="86"/>
      <c r="W513" s="86"/>
      <c r="X513" s="86"/>
    </row>
    <row r="514" spans="1:24" ht="20.25">
      <c r="A514" s="81"/>
      <c r="B514" s="81"/>
      <c r="R514" s="86"/>
      <c r="S514" s="86"/>
      <c r="T514" s="86"/>
      <c r="U514" s="86"/>
      <c r="V514" s="86"/>
      <c r="W514" s="86"/>
      <c r="X514" s="86"/>
    </row>
    <row r="515" spans="1:24" ht="20.25">
      <c r="A515" s="81"/>
      <c r="B515" s="81"/>
      <c r="R515" s="86"/>
      <c r="S515" s="86"/>
      <c r="T515" s="86"/>
      <c r="U515" s="86"/>
      <c r="V515" s="86"/>
      <c r="W515" s="86"/>
      <c r="X515" s="86"/>
    </row>
    <row r="516" spans="1:24" ht="20.25">
      <c r="A516" s="81"/>
      <c r="B516" s="81"/>
      <c r="R516" s="86"/>
      <c r="S516" s="86"/>
      <c r="T516" s="86"/>
      <c r="U516" s="86"/>
      <c r="V516" s="86"/>
      <c r="W516" s="86"/>
      <c r="X516" s="86"/>
    </row>
    <row r="517" spans="1:24" ht="20.25">
      <c r="A517" s="81"/>
      <c r="B517" s="81"/>
      <c r="R517" s="86"/>
      <c r="S517" s="86"/>
      <c r="T517" s="86"/>
      <c r="U517" s="86"/>
      <c r="V517" s="86"/>
      <c r="W517" s="86"/>
      <c r="X517" s="86"/>
    </row>
    <row r="518" spans="1:24" ht="20.25">
      <c r="A518" s="81"/>
      <c r="B518" s="81"/>
      <c r="R518" s="86"/>
      <c r="S518" s="86"/>
      <c r="T518" s="86"/>
      <c r="U518" s="86"/>
      <c r="V518" s="86"/>
      <c r="W518" s="86"/>
      <c r="X518" s="86"/>
    </row>
    <row r="519" spans="1:24" ht="20.25">
      <c r="A519" s="81"/>
      <c r="B519" s="81"/>
      <c r="R519" s="86"/>
      <c r="S519" s="86"/>
      <c r="T519" s="86"/>
      <c r="U519" s="86"/>
      <c r="V519" s="86"/>
      <c r="W519" s="86"/>
      <c r="X519" s="86"/>
    </row>
    <row r="520" spans="1:24" ht="20.25">
      <c r="A520" s="81"/>
      <c r="B520" s="81"/>
      <c r="R520" s="86"/>
      <c r="S520" s="86"/>
      <c r="T520" s="86"/>
      <c r="U520" s="86"/>
      <c r="V520" s="86"/>
      <c r="W520" s="86"/>
      <c r="X520" s="86"/>
    </row>
    <row r="521" spans="1:24" ht="20.25">
      <c r="A521" s="81"/>
      <c r="B521" s="81"/>
      <c r="R521" s="86"/>
      <c r="S521" s="86"/>
      <c r="T521" s="86"/>
      <c r="U521" s="86"/>
      <c r="V521" s="86"/>
      <c r="W521" s="86"/>
      <c r="X521" s="86"/>
    </row>
    <row r="522" spans="1:24" ht="20.25">
      <c r="A522" s="81"/>
      <c r="B522" s="81"/>
      <c r="R522" s="86"/>
      <c r="S522" s="86"/>
      <c r="T522" s="86"/>
      <c r="U522" s="86"/>
      <c r="V522" s="86"/>
      <c r="W522" s="86"/>
      <c r="X522" s="86"/>
    </row>
    <row r="523" spans="1:24" ht="20.25">
      <c r="A523" s="81"/>
      <c r="B523" s="81"/>
      <c r="R523" s="86"/>
      <c r="S523" s="86"/>
      <c r="T523" s="86"/>
      <c r="U523" s="86"/>
      <c r="V523" s="86"/>
      <c r="W523" s="86"/>
      <c r="X523" s="86"/>
    </row>
    <row r="524" spans="1:24" ht="20.25">
      <c r="A524" s="81"/>
      <c r="B524" s="81"/>
      <c r="R524" s="86"/>
      <c r="S524" s="86"/>
      <c r="T524" s="86"/>
      <c r="U524" s="86"/>
      <c r="V524" s="86"/>
      <c r="W524" s="86"/>
      <c r="X524" s="86"/>
    </row>
    <row r="525" spans="1:24" ht="20.25">
      <c r="A525" s="81"/>
      <c r="B525" s="81"/>
      <c r="R525" s="86"/>
      <c r="S525" s="86"/>
      <c r="T525" s="86"/>
      <c r="U525" s="86"/>
      <c r="V525" s="86"/>
      <c r="W525" s="86"/>
      <c r="X525" s="86"/>
    </row>
    <row r="526" spans="1:24" ht="20.25">
      <c r="A526" s="81"/>
      <c r="B526" s="81"/>
      <c r="R526" s="86"/>
      <c r="S526" s="86"/>
      <c r="T526" s="86"/>
      <c r="U526" s="86"/>
      <c r="V526" s="86"/>
      <c r="W526" s="86"/>
      <c r="X526" s="86"/>
    </row>
    <row r="527" spans="1:24" ht="20.25">
      <c r="A527" s="81"/>
      <c r="B527" s="81"/>
      <c r="R527" s="86"/>
      <c r="S527" s="86"/>
      <c r="T527" s="86"/>
      <c r="U527" s="86"/>
      <c r="V527" s="86"/>
      <c r="W527" s="86"/>
      <c r="X527" s="86"/>
    </row>
    <row r="528" spans="1:24" ht="20.25">
      <c r="A528" s="81"/>
      <c r="B528" s="81"/>
      <c r="R528" s="86"/>
      <c r="S528" s="86"/>
      <c r="T528" s="86"/>
      <c r="U528" s="86"/>
      <c r="V528" s="86"/>
      <c r="W528" s="86"/>
      <c r="X528" s="86"/>
    </row>
    <row r="529" spans="1:24" ht="20.25">
      <c r="A529" s="81"/>
      <c r="B529" s="81"/>
      <c r="R529" s="86"/>
      <c r="S529" s="86"/>
      <c r="T529" s="86"/>
      <c r="U529" s="86"/>
      <c r="V529" s="86"/>
      <c r="W529" s="86"/>
      <c r="X529" s="86"/>
    </row>
    <row r="530" spans="1:24" ht="20.25">
      <c r="A530" s="81"/>
      <c r="B530" s="81"/>
      <c r="R530" s="86"/>
      <c r="S530" s="86"/>
      <c r="T530" s="86"/>
      <c r="U530" s="86"/>
      <c r="V530" s="86"/>
      <c r="W530" s="86"/>
      <c r="X530" s="86"/>
    </row>
    <row r="531" spans="1:24" ht="20.25">
      <c r="A531" s="81"/>
      <c r="B531" s="81"/>
      <c r="R531" s="86"/>
      <c r="S531" s="86"/>
      <c r="T531" s="86"/>
      <c r="U531" s="86"/>
      <c r="V531" s="86"/>
      <c r="W531" s="86"/>
      <c r="X531" s="86"/>
    </row>
    <row r="532" spans="1:24" ht="20.25">
      <c r="A532" s="81"/>
      <c r="B532" s="81"/>
      <c r="R532" s="86"/>
      <c r="S532" s="86"/>
      <c r="T532" s="86"/>
      <c r="U532" s="86"/>
      <c r="V532" s="86"/>
      <c r="W532" s="86"/>
      <c r="X532" s="86"/>
    </row>
    <row r="533" spans="1:24" ht="20.25">
      <c r="A533" s="81"/>
      <c r="B533" s="81"/>
      <c r="R533" s="86"/>
      <c r="S533" s="86"/>
      <c r="T533" s="86"/>
      <c r="U533" s="86"/>
      <c r="V533" s="86"/>
      <c r="W533" s="86"/>
      <c r="X533" s="86"/>
    </row>
    <row r="534" spans="1:24" ht="20.25">
      <c r="A534" s="81"/>
      <c r="B534" s="81"/>
      <c r="R534" s="86"/>
      <c r="S534" s="86"/>
      <c r="T534" s="86"/>
      <c r="U534" s="86"/>
      <c r="V534" s="86"/>
      <c r="W534" s="86"/>
      <c r="X534" s="86"/>
    </row>
    <row r="535" spans="1:24" ht="20.25">
      <c r="A535" s="81"/>
      <c r="B535" s="81"/>
      <c r="R535" s="86"/>
      <c r="S535" s="86"/>
      <c r="T535" s="86"/>
      <c r="U535" s="86"/>
      <c r="V535" s="86"/>
      <c r="W535" s="86"/>
      <c r="X535" s="86"/>
    </row>
    <row r="536" spans="1:24" ht="20.25">
      <c r="A536" s="81"/>
      <c r="B536" s="81"/>
      <c r="R536" s="86"/>
      <c r="S536" s="86"/>
      <c r="T536" s="86"/>
      <c r="U536" s="86"/>
      <c r="V536" s="86"/>
      <c r="W536" s="86"/>
      <c r="X536" s="86"/>
    </row>
    <row r="537" spans="1:24" ht="20.25">
      <c r="A537" s="81"/>
      <c r="B537" s="81"/>
      <c r="R537" s="86"/>
      <c r="S537" s="86"/>
      <c r="T537" s="86"/>
      <c r="U537" s="86"/>
      <c r="V537" s="86"/>
      <c r="W537" s="86"/>
      <c r="X537" s="86"/>
    </row>
    <row r="538" spans="1:24" ht="20.25">
      <c r="A538" s="81"/>
      <c r="B538" s="81"/>
      <c r="R538" s="86"/>
      <c r="S538" s="86"/>
      <c r="T538" s="86"/>
      <c r="U538" s="86"/>
      <c r="V538" s="86"/>
      <c r="W538" s="86"/>
      <c r="X538" s="86"/>
    </row>
    <row r="539" spans="1:24" ht="20.25">
      <c r="A539" s="81"/>
      <c r="B539" s="81"/>
      <c r="R539" s="86"/>
      <c r="S539" s="86"/>
      <c r="T539" s="86"/>
      <c r="U539" s="86"/>
      <c r="V539" s="86"/>
      <c r="W539" s="86"/>
      <c r="X539" s="86"/>
    </row>
    <row r="540" spans="1:24" ht="20.25">
      <c r="A540" s="81"/>
      <c r="B540" s="81"/>
      <c r="R540" s="86"/>
      <c r="S540" s="86"/>
      <c r="T540" s="86"/>
      <c r="U540" s="86"/>
      <c r="V540" s="86"/>
      <c r="W540" s="86"/>
      <c r="X540" s="86"/>
    </row>
    <row r="541" spans="1:24" ht="20.25">
      <c r="A541" s="81"/>
      <c r="B541" s="81"/>
      <c r="R541" s="86"/>
      <c r="S541" s="86"/>
      <c r="T541" s="86"/>
      <c r="U541" s="86"/>
      <c r="V541" s="86"/>
      <c r="W541" s="86"/>
      <c r="X541" s="86"/>
    </row>
    <row r="542" spans="1:24" ht="20.25">
      <c r="A542" s="81"/>
      <c r="B542" s="81"/>
      <c r="R542" s="86"/>
      <c r="S542" s="86"/>
      <c r="T542" s="86"/>
      <c r="U542" s="86"/>
      <c r="V542" s="86"/>
      <c r="W542" s="86"/>
      <c r="X542" s="86"/>
    </row>
    <row r="543" spans="1:24" ht="20.25">
      <c r="A543" s="81"/>
      <c r="B543" s="81"/>
      <c r="R543" s="86"/>
      <c r="S543" s="86"/>
      <c r="T543" s="86"/>
      <c r="U543" s="86"/>
      <c r="V543" s="86"/>
      <c r="W543" s="86"/>
      <c r="X543" s="86"/>
    </row>
    <row r="544" spans="1:24" ht="20.25">
      <c r="A544" s="81"/>
      <c r="B544" s="81"/>
      <c r="R544" s="86"/>
      <c r="S544" s="86"/>
      <c r="T544" s="86"/>
      <c r="U544" s="86"/>
      <c r="V544" s="86"/>
      <c r="W544" s="86"/>
      <c r="X544" s="86"/>
    </row>
    <row r="545" spans="1:24" ht="20.25">
      <c r="A545" s="81"/>
      <c r="B545" s="81"/>
      <c r="R545" s="86"/>
      <c r="S545" s="86"/>
      <c r="T545" s="86"/>
      <c r="U545" s="86"/>
      <c r="V545" s="86"/>
      <c r="W545" s="86"/>
      <c r="X545" s="86"/>
    </row>
    <row r="546" spans="1:24" ht="20.25">
      <c r="A546" s="81"/>
      <c r="B546" s="81"/>
      <c r="R546" s="86"/>
      <c r="S546" s="86"/>
      <c r="T546" s="86"/>
      <c r="U546" s="86"/>
      <c r="V546" s="86"/>
      <c r="W546" s="86"/>
      <c r="X546" s="86"/>
    </row>
    <row r="547" spans="1:24" ht="20.25">
      <c r="A547" s="81"/>
      <c r="B547" s="81"/>
      <c r="R547" s="86"/>
      <c r="S547" s="86"/>
      <c r="T547" s="86"/>
      <c r="U547" s="86"/>
      <c r="V547" s="86"/>
      <c r="W547" s="86"/>
      <c r="X547" s="86"/>
    </row>
    <row r="548" spans="1:24" ht="20.25">
      <c r="A548" s="81"/>
      <c r="B548" s="81"/>
      <c r="R548" s="86"/>
      <c r="S548" s="86"/>
      <c r="T548" s="86"/>
      <c r="U548" s="86"/>
      <c r="V548" s="86"/>
      <c r="W548" s="86"/>
      <c r="X548" s="86"/>
    </row>
    <row r="549" spans="1:24" ht="20.25">
      <c r="A549" s="81"/>
      <c r="B549" s="81"/>
      <c r="R549" s="86"/>
      <c r="S549" s="86"/>
      <c r="T549" s="86"/>
      <c r="U549" s="86"/>
      <c r="V549" s="86"/>
      <c r="W549" s="86"/>
      <c r="X549" s="86"/>
    </row>
    <row r="550" spans="1:24" ht="20.25">
      <c r="A550" s="81"/>
      <c r="B550" s="81"/>
      <c r="R550" s="86"/>
      <c r="S550" s="86"/>
      <c r="T550" s="86"/>
      <c r="U550" s="86"/>
      <c r="V550" s="86"/>
      <c r="W550" s="86"/>
      <c r="X550" s="86"/>
    </row>
    <row r="551" spans="1:24" ht="20.25">
      <c r="A551" s="81"/>
      <c r="B551" s="81"/>
      <c r="R551" s="86"/>
      <c r="S551" s="86"/>
      <c r="T551" s="86"/>
      <c r="U551" s="86"/>
      <c r="V551" s="86"/>
      <c r="W551" s="86"/>
      <c r="X551" s="86"/>
    </row>
    <row r="552" spans="1:24" ht="20.25">
      <c r="A552" s="81"/>
      <c r="B552" s="81"/>
      <c r="R552" s="86"/>
      <c r="S552" s="86"/>
      <c r="T552" s="86"/>
      <c r="U552" s="86"/>
      <c r="V552" s="86"/>
      <c r="W552" s="86"/>
      <c r="X552" s="86"/>
    </row>
    <row r="553" spans="1:24" ht="20.25">
      <c r="A553" s="81"/>
      <c r="B553" s="81"/>
      <c r="R553" s="86"/>
      <c r="S553" s="86"/>
      <c r="T553" s="86"/>
      <c r="U553" s="86"/>
      <c r="V553" s="86"/>
      <c r="W553" s="86"/>
      <c r="X553" s="86"/>
    </row>
    <row r="554" spans="1:24" ht="20.25">
      <c r="A554" s="81"/>
      <c r="B554" s="81"/>
      <c r="R554" s="86"/>
      <c r="S554" s="86"/>
      <c r="T554" s="86"/>
      <c r="U554" s="86"/>
      <c r="V554" s="86"/>
      <c r="W554" s="86"/>
      <c r="X554" s="86"/>
    </row>
    <row r="555" spans="1:24" ht="20.25">
      <c r="A555" s="81"/>
      <c r="B555" s="81"/>
      <c r="R555" s="86"/>
      <c r="S555" s="86"/>
      <c r="T555" s="86"/>
      <c r="U555" s="86"/>
      <c r="V555" s="86"/>
      <c r="W555" s="86"/>
      <c r="X555" s="86"/>
    </row>
    <row r="556" spans="1:24" ht="20.25">
      <c r="A556" s="81"/>
      <c r="B556" s="81"/>
      <c r="R556" s="86"/>
      <c r="S556" s="86"/>
      <c r="T556" s="86"/>
      <c r="U556" s="86"/>
      <c r="V556" s="86"/>
      <c r="W556" s="86"/>
      <c r="X556" s="86"/>
    </row>
    <row r="557" spans="1:24" ht="20.25">
      <c r="A557" s="81"/>
      <c r="B557" s="81"/>
      <c r="R557" s="86"/>
      <c r="S557" s="86"/>
      <c r="T557" s="86"/>
      <c r="U557" s="86"/>
      <c r="V557" s="86"/>
      <c r="W557" s="86"/>
      <c r="X557" s="86"/>
    </row>
    <row r="558" spans="1:24" ht="20.25">
      <c r="A558" s="81"/>
      <c r="B558" s="81"/>
      <c r="R558" s="86"/>
      <c r="S558" s="86"/>
      <c r="T558" s="86"/>
      <c r="U558" s="86"/>
      <c r="V558" s="86"/>
      <c r="W558" s="86"/>
      <c r="X558" s="86"/>
    </row>
    <row r="559" spans="1:24" ht="20.25">
      <c r="A559" s="81"/>
      <c r="B559" s="81"/>
      <c r="R559" s="86"/>
      <c r="S559" s="86"/>
      <c r="T559" s="86"/>
      <c r="U559" s="86"/>
      <c r="V559" s="86"/>
      <c r="W559" s="86"/>
      <c r="X559" s="86"/>
    </row>
    <row r="560" spans="1:24" ht="20.25">
      <c r="A560" s="81"/>
      <c r="B560" s="81"/>
      <c r="R560" s="86"/>
      <c r="S560" s="86"/>
      <c r="T560" s="86"/>
      <c r="U560" s="86"/>
      <c r="V560" s="86"/>
      <c r="W560" s="86"/>
      <c r="X560" s="86"/>
    </row>
    <row r="561" spans="1:24" ht="20.25">
      <c r="A561" s="81"/>
      <c r="B561" s="81"/>
      <c r="R561" s="86"/>
      <c r="S561" s="86"/>
      <c r="T561" s="86"/>
      <c r="U561" s="86"/>
      <c r="V561" s="86"/>
      <c r="W561" s="86"/>
      <c r="X561" s="86"/>
    </row>
    <row r="562" spans="1:24" ht="20.25">
      <c r="A562" s="81"/>
      <c r="B562" s="81"/>
      <c r="R562" s="86"/>
      <c r="S562" s="86"/>
      <c r="T562" s="86"/>
      <c r="U562" s="86"/>
      <c r="V562" s="86"/>
      <c r="W562" s="86"/>
      <c r="X562" s="86"/>
    </row>
    <row r="563" spans="1:24" ht="20.25">
      <c r="A563" s="81"/>
      <c r="B563" s="81"/>
      <c r="R563" s="86"/>
      <c r="S563" s="86"/>
      <c r="T563" s="86"/>
      <c r="U563" s="86"/>
      <c r="V563" s="86"/>
      <c r="W563" s="86"/>
      <c r="X563" s="86"/>
    </row>
    <row r="564" spans="1:24" ht="20.25">
      <c r="A564" s="81"/>
      <c r="B564" s="81"/>
      <c r="R564" s="86"/>
      <c r="S564" s="86"/>
      <c r="T564" s="86"/>
      <c r="U564" s="86"/>
      <c r="V564" s="86"/>
      <c r="W564" s="86"/>
      <c r="X564" s="86"/>
    </row>
    <row r="565" spans="1:24" ht="20.25">
      <c r="A565" s="81"/>
      <c r="B565" s="81"/>
      <c r="R565" s="86"/>
      <c r="S565" s="86"/>
      <c r="T565" s="86"/>
      <c r="U565" s="86"/>
      <c r="V565" s="86"/>
      <c r="W565" s="86"/>
      <c r="X565" s="86"/>
    </row>
    <row r="566" spans="1:24" ht="20.25">
      <c r="A566" s="81"/>
      <c r="B566" s="81"/>
      <c r="R566" s="86"/>
      <c r="S566" s="86"/>
      <c r="T566" s="86"/>
      <c r="U566" s="86"/>
      <c r="V566" s="86"/>
      <c r="W566" s="86"/>
      <c r="X566" s="86"/>
    </row>
    <row r="567" spans="1:24" ht="20.25">
      <c r="A567" s="81"/>
      <c r="B567" s="81"/>
      <c r="R567" s="86"/>
      <c r="S567" s="86"/>
      <c r="T567" s="86"/>
      <c r="U567" s="86"/>
      <c r="V567" s="86"/>
      <c r="W567" s="86"/>
      <c r="X567" s="86"/>
    </row>
    <row r="568" spans="1:24" ht="20.25">
      <c r="A568" s="81"/>
      <c r="B568" s="81"/>
      <c r="R568" s="86"/>
      <c r="S568" s="86"/>
      <c r="T568" s="86"/>
      <c r="U568" s="86"/>
      <c r="V568" s="86"/>
      <c r="W568" s="86"/>
      <c r="X568" s="86"/>
    </row>
    <row r="569" spans="1:24" ht="20.25">
      <c r="A569" s="81"/>
      <c r="B569" s="81"/>
      <c r="R569" s="86"/>
      <c r="S569" s="86"/>
      <c r="T569" s="86"/>
      <c r="U569" s="86"/>
      <c r="V569" s="86"/>
      <c r="W569" s="86"/>
      <c r="X569" s="86"/>
    </row>
    <row r="570" spans="1:24" ht="20.25">
      <c r="A570" s="81"/>
      <c r="B570" s="81"/>
      <c r="R570" s="86"/>
      <c r="S570" s="86"/>
      <c r="T570" s="86"/>
      <c r="U570" s="86"/>
      <c r="V570" s="86"/>
      <c r="W570" s="86"/>
      <c r="X570" s="86"/>
    </row>
    <row r="571" spans="1:24" ht="20.25">
      <c r="A571" s="81"/>
      <c r="B571" s="81"/>
      <c r="R571" s="86"/>
      <c r="S571" s="86"/>
      <c r="T571" s="86"/>
      <c r="U571" s="86"/>
      <c r="V571" s="86"/>
      <c r="W571" s="86"/>
      <c r="X571" s="86"/>
    </row>
    <row r="572" spans="1:24" ht="20.25">
      <c r="A572" s="81"/>
      <c r="B572" s="81"/>
      <c r="R572" s="86"/>
      <c r="S572" s="86"/>
      <c r="T572" s="86"/>
      <c r="U572" s="86"/>
      <c r="V572" s="86"/>
      <c r="W572" s="86"/>
      <c r="X572" s="86"/>
    </row>
    <row r="573" spans="1:24" ht="20.25">
      <c r="A573" s="81"/>
      <c r="B573" s="81"/>
      <c r="R573" s="86"/>
      <c r="S573" s="86"/>
      <c r="T573" s="86"/>
      <c r="U573" s="86"/>
      <c r="V573" s="86"/>
      <c r="W573" s="86"/>
      <c r="X573" s="86"/>
    </row>
    <row r="574" spans="1:24" ht="20.25">
      <c r="A574" s="81"/>
      <c r="B574" s="81"/>
      <c r="R574" s="86"/>
      <c r="S574" s="86"/>
      <c r="T574" s="86"/>
      <c r="U574" s="86"/>
      <c r="V574" s="86"/>
      <c r="W574" s="86"/>
      <c r="X574" s="86"/>
    </row>
    <row r="575" spans="1:24" ht="20.25">
      <c r="A575" s="81"/>
      <c r="B575" s="81"/>
      <c r="R575" s="86"/>
      <c r="S575" s="86"/>
      <c r="T575" s="86"/>
      <c r="U575" s="86"/>
      <c r="V575" s="86"/>
      <c r="W575" s="86"/>
      <c r="X575" s="86"/>
    </row>
    <row r="576" spans="1:24" ht="20.25">
      <c r="A576" s="81"/>
      <c r="B576" s="81"/>
      <c r="R576" s="86"/>
      <c r="S576" s="86"/>
      <c r="T576" s="86"/>
      <c r="U576" s="86"/>
      <c r="V576" s="86"/>
      <c r="W576" s="86"/>
      <c r="X576" s="86"/>
    </row>
    <row r="577" spans="1:24" ht="20.25">
      <c r="A577" s="81"/>
      <c r="B577" s="81"/>
      <c r="R577" s="86"/>
      <c r="S577" s="86"/>
      <c r="T577" s="86"/>
      <c r="U577" s="86"/>
      <c r="V577" s="86"/>
      <c r="W577" s="86"/>
      <c r="X577" s="86"/>
    </row>
    <row r="578" spans="1:24" ht="20.25">
      <c r="A578" s="81"/>
      <c r="B578" s="81"/>
      <c r="R578" s="86"/>
      <c r="S578" s="86"/>
      <c r="T578" s="86"/>
      <c r="U578" s="86"/>
      <c r="V578" s="86"/>
      <c r="W578" s="86"/>
      <c r="X578" s="86"/>
    </row>
    <row r="579" spans="1:24" ht="20.25">
      <c r="A579" s="81"/>
      <c r="B579" s="81"/>
      <c r="R579" s="86"/>
      <c r="S579" s="86"/>
      <c r="T579" s="86"/>
      <c r="U579" s="86"/>
      <c r="V579" s="86"/>
      <c r="W579" s="86"/>
      <c r="X579" s="86"/>
    </row>
    <row r="580" spans="1:24" ht="20.25">
      <c r="A580" s="81"/>
      <c r="B580" s="81"/>
      <c r="R580" s="86"/>
      <c r="S580" s="86"/>
      <c r="T580" s="86"/>
      <c r="U580" s="86"/>
      <c r="V580" s="86"/>
      <c r="W580" s="86"/>
      <c r="X580" s="86"/>
    </row>
    <row r="581" spans="1:24" ht="20.25">
      <c r="A581" s="81"/>
      <c r="B581" s="81"/>
      <c r="R581" s="86"/>
      <c r="S581" s="86"/>
      <c r="T581" s="86"/>
      <c r="U581" s="86"/>
      <c r="V581" s="86"/>
      <c r="W581" s="86"/>
      <c r="X581" s="86"/>
    </row>
    <row r="582" spans="1:24" ht="20.25">
      <c r="A582" s="81"/>
      <c r="B582" s="81"/>
      <c r="R582" s="86"/>
      <c r="S582" s="86"/>
      <c r="T582" s="86"/>
      <c r="U582" s="86"/>
      <c r="V582" s="86"/>
      <c r="W582" s="86"/>
      <c r="X582" s="86"/>
    </row>
    <row r="583" spans="1:24" ht="20.25">
      <c r="A583" s="81"/>
      <c r="B583" s="81"/>
      <c r="R583" s="86"/>
      <c r="S583" s="86"/>
      <c r="T583" s="86"/>
      <c r="U583" s="86"/>
      <c r="V583" s="86"/>
      <c r="W583" s="86"/>
      <c r="X583" s="86"/>
    </row>
    <row r="584" spans="1:24" ht="20.25">
      <c r="A584" s="81"/>
      <c r="B584" s="81"/>
      <c r="R584" s="86"/>
      <c r="S584" s="86"/>
      <c r="T584" s="86"/>
      <c r="U584" s="86"/>
      <c r="V584" s="86"/>
      <c r="W584" s="86"/>
      <c r="X584" s="86"/>
    </row>
    <row r="585" spans="1:24" ht="20.25">
      <c r="A585" s="81"/>
      <c r="B585" s="81"/>
      <c r="R585" s="86"/>
      <c r="S585" s="86"/>
      <c r="T585" s="86"/>
      <c r="U585" s="86"/>
      <c r="V585" s="86"/>
      <c r="W585" s="86"/>
      <c r="X585" s="86"/>
    </row>
    <row r="586" spans="1:24" ht="20.25">
      <c r="A586" s="81"/>
      <c r="B586" s="81"/>
      <c r="R586" s="86"/>
      <c r="S586" s="86"/>
      <c r="T586" s="86"/>
      <c r="U586" s="86"/>
      <c r="V586" s="86"/>
      <c r="W586" s="86"/>
      <c r="X586" s="86"/>
    </row>
    <row r="587" spans="1:24" ht="20.25">
      <c r="A587" s="81"/>
      <c r="B587" s="81"/>
      <c r="R587" s="86"/>
      <c r="S587" s="86"/>
      <c r="T587" s="86"/>
      <c r="U587" s="86"/>
      <c r="V587" s="86"/>
      <c r="W587" s="86"/>
      <c r="X587" s="86"/>
    </row>
    <row r="588" spans="1:24" ht="20.25">
      <c r="A588" s="81"/>
      <c r="B588" s="81"/>
      <c r="R588" s="86"/>
      <c r="S588" s="86"/>
      <c r="T588" s="86"/>
      <c r="U588" s="86"/>
      <c r="V588" s="86"/>
      <c r="W588" s="86"/>
      <c r="X588" s="86"/>
    </row>
    <row r="589" spans="1:24" ht="20.25">
      <c r="A589" s="81"/>
      <c r="B589" s="81"/>
      <c r="R589" s="86"/>
      <c r="S589" s="86"/>
      <c r="T589" s="86"/>
      <c r="U589" s="86"/>
      <c r="V589" s="86"/>
      <c r="W589" s="86"/>
      <c r="X589" s="86"/>
    </row>
    <row r="590" spans="1:24" ht="20.25">
      <c r="A590" s="81"/>
      <c r="B590" s="81"/>
      <c r="R590" s="86"/>
      <c r="S590" s="86"/>
      <c r="T590" s="86"/>
      <c r="U590" s="86"/>
      <c r="V590" s="86"/>
      <c r="W590" s="86"/>
      <c r="X590" s="86"/>
    </row>
    <row r="591" spans="1:24" ht="20.25">
      <c r="A591" s="81"/>
      <c r="B591" s="81"/>
      <c r="R591" s="86"/>
      <c r="S591" s="86"/>
      <c r="T591" s="86"/>
      <c r="U591" s="86"/>
      <c r="V591" s="86"/>
      <c r="W591" s="86"/>
      <c r="X591" s="86"/>
    </row>
    <row r="592" spans="1:24" ht="20.25">
      <c r="A592" s="81"/>
      <c r="B592" s="81"/>
      <c r="R592" s="86"/>
      <c r="S592" s="86"/>
      <c r="T592" s="86"/>
      <c r="U592" s="86"/>
      <c r="V592" s="86"/>
      <c r="W592" s="86"/>
      <c r="X592" s="86"/>
    </row>
    <row r="593" spans="1:24" ht="20.25">
      <c r="A593" s="81"/>
      <c r="B593" s="81"/>
      <c r="R593" s="86"/>
      <c r="S593" s="86"/>
      <c r="T593" s="86"/>
      <c r="U593" s="86"/>
      <c r="V593" s="86"/>
      <c r="W593" s="86"/>
      <c r="X593" s="86"/>
    </row>
    <row r="594" spans="1:24" ht="20.25">
      <c r="A594" s="81"/>
      <c r="B594" s="81"/>
      <c r="R594" s="86"/>
      <c r="S594" s="86"/>
      <c r="T594" s="86"/>
      <c r="U594" s="86"/>
      <c r="V594" s="86"/>
      <c r="W594" s="86"/>
      <c r="X594" s="86"/>
    </row>
    <row r="595" spans="1:24" ht="20.25">
      <c r="A595" s="81"/>
      <c r="B595" s="81"/>
      <c r="R595" s="86"/>
      <c r="S595" s="86"/>
      <c r="T595" s="86"/>
      <c r="U595" s="86"/>
      <c r="V595" s="86"/>
      <c r="W595" s="86"/>
      <c r="X595" s="86"/>
    </row>
    <row r="596" spans="1:24" ht="20.25">
      <c r="A596" s="81"/>
      <c r="B596" s="81"/>
      <c r="R596" s="86"/>
      <c r="S596" s="86"/>
      <c r="T596" s="86"/>
      <c r="U596" s="86"/>
      <c r="V596" s="86"/>
      <c r="W596" s="86"/>
      <c r="X596" s="86"/>
    </row>
    <row r="597" spans="1:24" ht="20.25">
      <c r="A597" s="81"/>
      <c r="B597" s="81"/>
      <c r="R597" s="86"/>
      <c r="S597" s="86"/>
      <c r="T597" s="86"/>
      <c r="U597" s="86"/>
      <c r="V597" s="86"/>
      <c r="W597" s="86"/>
      <c r="X597" s="86"/>
    </row>
    <row r="598" spans="1:24" ht="20.25">
      <c r="A598" s="81"/>
      <c r="B598" s="81"/>
      <c r="R598" s="86"/>
      <c r="S598" s="86"/>
      <c r="T598" s="86"/>
      <c r="U598" s="86"/>
      <c r="V598" s="86"/>
      <c r="W598" s="86"/>
      <c r="X598" s="86"/>
    </row>
    <row r="599" spans="1:24" ht="20.25">
      <c r="A599" s="81"/>
      <c r="B599" s="81"/>
      <c r="R599" s="86"/>
      <c r="S599" s="86"/>
      <c r="T599" s="86"/>
      <c r="U599" s="86"/>
      <c r="V599" s="86"/>
      <c r="W599" s="86"/>
      <c r="X599" s="86"/>
    </row>
    <row r="600" spans="1:24" ht="20.25">
      <c r="A600" s="81"/>
      <c r="B600" s="81"/>
      <c r="R600" s="86"/>
      <c r="S600" s="86"/>
      <c r="T600" s="86"/>
      <c r="U600" s="86"/>
      <c r="V600" s="86"/>
      <c r="W600" s="86"/>
      <c r="X600" s="86"/>
    </row>
    <row r="601" spans="1:24" ht="20.25">
      <c r="A601" s="81"/>
      <c r="B601" s="81"/>
      <c r="R601" s="86"/>
      <c r="S601" s="86"/>
      <c r="T601" s="86"/>
      <c r="U601" s="86"/>
      <c r="V601" s="86"/>
      <c r="W601" s="86"/>
      <c r="X601" s="86"/>
    </row>
    <row r="602" spans="1:24" ht="20.25">
      <c r="A602" s="81"/>
      <c r="B602" s="81"/>
      <c r="R602" s="86"/>
      <c r="S602" s="86"/>
      <c r="T602" s="86"/>
      <c r="U602" s="86"/>
      <c r="V602" s="86"/>
      <c r="W602" s="86"/>
      <c r="X602" s="86"/>
    </row>
    <row r="603" spans="1:24" ht="20.25">
      <c r="A603" s="81"/>
      <c r="B603" s="81"/>
      <c r="R603" s="86"/>
      <c r="S603" s="86"/>
      <c r="T603" s="86"/>
      <c r="U603" s="86"/>
      <c r="V603" s="86"/>
      <c r="W603" s="86"/>
      <c r="X603" s="86"/>
    </row>
    <row r="604" spans="1:24" ht="20.25">
      <c r="A604" s="81"/>
      <c r="B604" s="81"/>
      <c r="R604" s="86"/>
      <c r="S604" s="86"/>
      <c r="T604" s="86"/>
      <c r="U604" s="86"/>
      <c r="V604" s="86"/>
      <c r="W604" s="86"/>
      <c r="X604" s="86"/>
    </row>
    <row r="605" spans="1:24" ht="20.25">
      <c r="A605" s="81"/>
      <c r="B605" s="81"/>
      <c r="R605" s="86"/>
      <c r="S605" s="86"/>
      <c r="T605" s="86"/>
      <c r="U605" s="86"/>
      <c r="V605" s="86"/>
      <c r="W605" s="86"/>
      <c r="X605" s="86"/>
    </row>
    <row r="606" spans="1:24" ht="20.25">
      <c r="A606" s="81"/>
      <c r="B606" s="81"/>
      <c r="R606" s="86"/>
      <c r="S606" s="86"/>
      <c r="T606" s="86"/>
      <c r="U606" s="86"/>
      <c r="V606" s="86"/>
      <c r="W606" s="86"/>
      <c r="X606" s="86"/>
    </row>
    <row r="607" spans="1:24" ht="20.25">
      <c r="A607" s="81"/>
      <c r="B607" s="81"/>
      <c r="R607" s="86"/>
      <c r="S607" s="86"/>
      <c r="T607" s="86"/>
      <c r="U607" s="86"/>
      <c r="V607" s="86"/>
      <c r="W607" s="86"/>
      <c r="X607" s="86"/>
    </row>
    <row r="608" spans="1:24" ht="20.25">
      <c r="A608" s="81"/>
      <c r="B608" s="81"/>
      <c r="R608" s="86"/>
      <c r="S608" s="86"/>
      <c r="T608" s="86"/>
      <c r="U608" s="86"/>
      <c r="V608" s="86"/>
      <c r="W608" s="86"/>
      <c r="X608" s="86"/>
    </row>
    <row r="609" spans="1:24" ht="20.25">
      <c r="A609" s="81"/>
      <c r="B609" s="81"/>
      <c r="R609" s="86"/>
      <c r="S609" s="86"/>
      <c r="T609" s="86"/>
      <c r="U609" s="86"/>
      <c r="V609" s="86"/>
      <c r="W609" s="86"/>
      <c r="X609" s="86"/>
    </row>
    <row r="610" spans="1:24" ht="20.25">
      <c r="A610" s="81"/>
      <c r="B610" s="81"/>
      <c r="R610" s="86"/>
      <c r="S610" s="86"/>
      <c r="T610" s="86"/>
      <c r="U610" s="86"/>
      <c r="V610" s="86"/>
      <c r="W610" s="86"/>
      <c r="X610" s="86"/>
    </row>
    <row r="611" spans="1:24" ht="20.25">
      <c r="A611" s="81"/>
      <c r="B611" s="81"/>
      <c r="R611" s="86"/>
      <c r="S611" s="86"/>
      <c r="T611" s="86"/>
      <c r="U611" s="86"/>
      <c r="V611" s="86"/>
      <c r="W611" s="86"/>
      <c r="X611" s="86"/>
    </row>
    <row r="612" spans="1:24" ht="20.25">
      <c r="A612" s="81"/>
      <c r="B612" s="81"/>
      <c r="R612" s="86"/>
      <c r="S612" s="86"/>
      <c r="T612" s="86"/>
      <c r="U612" s="86"/>
      <c r="V612" s="86"/>
      <c r="W612" s="86"/>
      <c r="X612" s="86"/>
    </row>
    <row r="613" spans="1:24" ht="20.25">
      <c r="A613" s="81"/>
      <c r="B613" s="81"/>
      <c r="R613" s="86"/>
      <c r="S613" s="86"/>
      <c r="T613" s="86"/>
      <c r="U613" s="86"/>
      <c r="V613" s="86"/>
      <c r="W613" s="86"/>
      <c r="X613" s="86"/>
    </row>
    <row r="614" spans="1:24" ht="20.25">
      <c r="A614" s="81"/>
      <c r="B614" s="81"/>
      <c r="R614" s="86"/>
      <c r="S614" s="86"/>
      <c r="T614" s="86"/>
      <c r="U614" s="86"/>
      <c r="V614" s="86"/>
      <c r="W614" s="86"/>
      <c r="X614" s="86"/>
    </row>
    <row r="615" spans="1:24" ht="20.25">
      <c r="A615" s="81"/>
      <c r="B615" s="81"/>
      <c r="R615" s="86"/>
      <c r="S615" s="86"/>
      <c r="T615" s="86"/>
      <c r="U615" s="86"/>
      <c r="V615" s="86"/>
      <c r="W615" s="86"/>
      <c r="X615" s="86"/>
    </row>
    <row r="616" spans="1:24" ht="20.25">
      <c r="A616" s="81"/>
      <c r="B616" s="81"/>
      <c r="R616" s="86"/>
      <c r="S616" s="86"/>
      <c r="T616" s="86"/>
      <c r="U616" s="86"/>
      <c r="V616" s="86"/>
      <c r="W616" s="86"/>
      <c r="X616" s="86"/>
    </row>
    <row r="617" spans="1:24" ht="20.25">
      <c r="A617" s="81"/>
      <c r="B617" s="81"/>
      <c r="R617" s="86"/>
      <c r="S617" s="86"/>
      <c r="T617" s="86"/>
      <c r="U617" s="86"/>
      <c r="V617" s="86"/>
      <c r="W617" s="86"/>
      <c r="X617" s="86"/>
    </row>
    <row r="618" spans="1:24" ht="20.25">
      <c r="A618" s="81"/>
      <c r="B618" s="81"/>
      <c r="R618" s="86"/>
      <c r="S618" s="86"/>
      <c r="T618" s="86"/>
      <c r="U618" s="86"/>
      <c r="V618" s="86"/>
      <c r="W618" s="86"/>
      <c r="X618" s="86"/>
    </row>
    <row r="619" spans="1:24" ht="20.25">
      <c r="A619" s="81"/>
      <c r="B619" s="81"/>
      <c r="R619" s="86"/>
      <c r="S619" s="86"/>
      <c r="T619" s="86"/>
      <c r="U619" s="86"/>
      <c r="V619" s="86"/>
      <c r="W619" s="86"/>
      <c r="X619" s="86"/>
    </row>
    <row r="620" spans="1:24" ht="20.25">
      <c r="A620" s="81"/>
      <c r="B620" s="81"/>
      <c r="R620" s="86"/>
      <c r="S620" s="86"/>
      <c r="T620" s="86"/>
      <c r="U620" s="86"/>
      <c r="V620" s="86"/>
      <c r="W620" s="86"/>
      <c r="X620" s="86"/>
    </row>
    <row r="621" spans="1:24" ht="20.25">
      <c r="A621" s="81"/>
      <c r="B621" s="81"/>
      <c r="R621" s="86"/>
      <c r="S621" s="86"/>
      <c r="T621" s="86"/>
      <c r="U621" s="86"/>
      <c r="V621" s="86"/>
      <c r="W621" s="86"/>
      <c r="X621" s="86"/>
    </row>
    <row r="622" spans="1:24" ht="20.25">
      <c r="A622" s="81"/>
      <c r="B622" s="81"/>
      <c r="R622" s="86"/>
      <c r="S622" s="86"/>
      <c r="T622" s="86"/>
      <c r="U622" s="86"/>
      <c r="V622" s="86"/>
      <c r="W622" s="86"/>
      <c r="X622" s="86"/>
    </row>
    <row r="623" spans="1:24" ht="20.25">
      <c r="A623" s="81"/>
      <c r="B623" s="81"/>
      <c r="R623" s="86"/>
      <c r="S623" s="86"/>
      <c r="T623" s="86"/>
      <c r="U623" s="86"/>
      <c r="V623" s="86"/>
      <c r="W623" s="86"/>
      <c r="X623" s="86"/>
    </row>
    <row r="624" spans="1:24" ht="20.25">
      <c r="A624" s="81"/>
      <c r="B624" s="81"/>
      <c r="R624" s="86"/>
      <c r="S624" s="86"/>
      <c r="T624" s="86"/>
      <c r="U624" s="86"/>
      <c r="V624" s="86"/>
      <c r="W624" s="86"/>
      <c r="X624" s="86"/>
    </row>
    <row r="625" spans="1:24" ht="20.25">
      <c r="A625" s="81"/>
      <c r="B625" s="81"/>
      <c r="R625" s="86"/>
      <c r="S625" s="86"/>
      <c r="T625" s="86"/>
      <c r="U625" s="86"/>
      <c r="V625" s="86"/>
      <c r="W625" s="86"/>
      <c r="X625" s="86"/>
    </row>
    <row r="626" spans="1:24" ht="20.25">
      <c r="A626" s="81"/>
      <c r="B626" s="81"/>
      <c r="R626" s="86"/>
      <c r="S626" s="86"/>
      <c r="T626" s="86"/>
      <c r="U626" s="86"/>
      <c r="V626" s="86"/>
      <c r="W626" s="86"/>
      <c r="X626" s="86"/>
    </row>
    <row r="627" spans="1:24" ht="20.25">
      <c r="A627" s="81"/>
      <c r="B627" s="81"/>
      <c r="R627" s="86"/>
      <c r="S627" s="86"/>
      <c r="T627" s="86"/>
      <c r="U627" s="86"/>
      <c r="V627" s="86"/>
      <c r="W627" s="86"/>
      <c r="X627" s="86"/>
    </row>
    <row r="628" spans="1:24" ht="20.25">
      <c r="A628" s="81"/>
      <c r="B628" s="81"/>
      <c r="R628" s="86"/>
      <c r="S628" s="86"/>
      <c r="T628" s="86"/>
      <c r="U628" s="86"/>
      <c r="V628" s="86"/>
      <c r="W628" s="86"/>
      <c r="X628" s="86"/>
    </row>
    <row r="629" spans="1:24" ht="20.25">
      <c r="A629" s="81"/>
      <c r="B629" s="81"/>
      <c r="R629" s="86"/>
      <c r="S629" s="86"/>
      <c r="T629" s="86"/>
      <c r="U629" s="86"/>
      <c r="V629" s="86"/>
      <c r="W629" s="86"/>
      <c r="X629" s="86"/>
    </row>
    <row r="630" spans="1:24" ht="20.25">
      <c r="A630" s="81"/>
      <c r="B630" s="81"/>
      <c r="R630" s="86"/>
      <c r="S630" s="86"/>
      <c r="T630" s="86"/>
      <c r="U630" s="86"/>
      <c r="V630" s="86"/>
      <c r="W630" s="86"/>
      <c r="X630" s="86"/>
    </row>
    <row r="631" spans="1:24" ht="20.25">
      <c r="A631" s="81"/>
      <c r="B631" s="81"/>
      <c r="R631" s="86"/>
      <c r="S631" s="86"/>
      <c r="T631" s="86"/>
      <c r="U631" s="86"/>
      <c r="V631" s="86"/>
      <c r="W631" s="86"/>
      <c r="X631" s="86"/>
    </row>
    <row r="632" spans="1:24" ht="20.25">
      <c r="A632" s="81"/>
      <c r="B632" s="81"/>
      <c r="R632" s="86"/>
      <c r="S632" s="86"/>
      <c r="T632" s="86"/>
      <c r="U632" s="86"/>
      <c r="V632" s="86"/>
      <c r="W632" s="86"/>
      <c r="X632" s="86"/>
    </row>
    <row r="633" spans="1:24" ht="20.25">
      <c r="A633" s="81"/>
      <c r="B633" s="81"/>
      <c r="R633" s="86"/>
      <c r="S633" s="86"/>
      <c r="T633" s="86"/>
      <c r="U633" s="86"/>
      <c r="V633" s="86"/>
      <c r="W633" s="86"/>
      <c r="X633" s="86"/>
    </row>
    <row r="634" spans="1:24" ht="20.25">
      <c r="A634" s="81"/>
      <c r="B634" s="81"/>
      <c r="R634" s="86"/>
      <c r="S634" s="86"/>
      <c r="T634" s="86"/>
      <c r="U634" s="86"/>
      <c r="V634" s="86"/>
      <c r="W634" s="86"/>
      <c r="X634" s="86"/>
    </row>
    <row r="635" spans="1:24" ht="20.25">
      <c r="A635" s="81"/>
      <c r="B635" s="81"/>
      <c r="R635" s="86"/>
      <c r="S635" s="86"/>
      <c r="T635" s="86"/>
      <c r="U635" s="86"/>
      <c r="V635" s="86"/>
      <c r="W635" s="86"/>
      <c r="X635" s="86"/>
    </row>
    <row r="636" spans="1:24" ht="20.25">
      <c r="A636" s="81"/>
      <c r="B636" s="81"/>
      <c r="R636" s="86"/>
      <c r="S636" s="86"/>
      <c r="T636" s="86"/>
      <c r="U636" s="86"/>
      <c r="V636" s="86"/>
      <c r="W636" s="86"/>
      <c r="X636" s="86"/>
    </row>
    <row r="637" spans="1:24" ht="20.25">
      <c r="A637" s="81"/>
      <c r="B637" s="81"/>
      <c r="R637" s="86"/>
      <c r="S637" s="86"/>
      <c r="T637" s="86"/>
      <c r="U637" s="86"/>
      <c r="V637" s="86"/>
      <c r="W637" s="86"/>
      <c r="X637" s="86"/>
    </row>
    <row r="638" spans="1:24" ht="20.25">
      <c r="A638" s="81"/>
      <c r="B638" s="81"/>
      <c r="R638" s="86"/>
      <c r="S638" s="86"/>
      <c r="T638" s="86"/>
      <c r="U638" s="86"/>
      <c r="V638" s="86"/>
      <c r="W638" s="86"/>
      <c r="X638" s="86"/>
    </row>
    <row r="639" spans="1:24" ht="20.25">
      <c r="A639" s="81"/>
      <c r="B639" s="81"/>
      <c r="R639" s="86"/>
      <c r="S639" s="86"/>
      <c r="T639" s="86"/>
      <c r="U639" s="86"/>
      <c r="V639" s="86"/>
      <c r="W639" s="86"/>
      <c r="X639" s="86"/>
    </row>
    <row r="640" spans="1:24" ht="20.25">
      <c r="A640" s="81"/>
      <c r="B640" s="81"/>
      <c r="R640" s="86"/>
      <c r="S640" s="86"/>
      <c r="T640" s="86"/>
      <c r="U640" s="86"/>
      <c r="V640" s="86"/>
      <c r="W640" s="86"/>
      <c r="X640" s="86"/>
    </row>
    <row r="641" spans="1:24" ht="20.25">
      <c r="A641" s="81"/>
      <c r="B641" s="81"/>
      <c r="R641" s="86"/>
      <c r="S641" s="86"/>
      <c r="T641" s="86"/>
      <c r="U641" s="86"/>
      <c r="V641" s="86"/>
      <c r="W641" s="86"/>
      <c r="X641" s="86"/>
    </row>
    <row r="642" spans="1:24" ht="20.25">
      <c r="A642" s="81"/>
      <c r="B642" s="81"/>
      <c r="R642" s="86"/>
      <c r="S642" s="86"/>
      <c r="T642" s="86"/>
      <c r="U642" s="86"/>
      <c r="V642" s="86"/>
      <c r="W642" s="86"/>
      <c r="X642" s="86"/>
    </row>
    <row r="643" spans="1:24" ht="20.25">
      <c r="A643" s="81"/>
      <c r="B643" s="81"/>
      <c r="R643" s="86"/>
      <c r="S643" s="86"/>
      <c r="T643" s="86"/>
      <c r="U643" s="86"/>
      <c r="V643" s="86"/>
      <c r="W643" s="86"/>
      <c r="X643" s="86"/>
    </row>
    <row r="644" spans="1:24" ht="20.25">
      <c r="A644" s="81"/>
      <c r="B644" s="81"/>
      <c r="R644" s="86"/>
      <c r="S644" s="86"/>
      <c r="T644" s="86"/>
      <c r="U644" s="86"/>
      <c r="V644" s="86"/>
      <c r="W644" s="86"/>
      <c r="X644" s="86"/>
    </row>
    <row r="645" spans="1:24" ht="20.25">
      <c r="A645" s="81"/>
      <c r="B645" s="81"/>
      <c r="R645" s="86"/>
      <c r="S645" s="86"/>
      <c r="T645" s="86"/>
      <c r="U645" s="86"/>
      <c r="V645" s="86"/>
      <c r="W645" s="86"/>
      <c r="X645" s="86"/>
    </row>
    <row r="646" spans="1:24" ht="20.25">
      <c r="A646" s="81"/>
      <c r="B646" s="81"/>
      <c r="R646" s="86"/>
      <c r="S646" s="86"/>
      <c r="T646" s="86"/>
      <c r="U646" s="86"/>
      <c r="V646" s="86"/>
      <c r="W646" s="86"/>
      <c r="X646" s="86"/>
    </row>
    <row r="647" spans="1:24" ht="20.25">
      <c r="A647" s="81"/>
      <c r="B647" s="81"/>
      <c r="R647" s="86"/>
      <c r="S647" s="86"/>
      <c r="T647" s="86"/>
      <c r="U647" s="86"/>
      <c r="V647" s="86"/>
      <c r="W647" s="86"/>
      <c r="X647" s="86"/>
    </row>
    <row r="648" spans="1:24" ht="20.25">
      <c r="A648" s="81"/>
      <c r="B648" s="81"/>
      <c r="R648" s="86"/>
      <c r="S648" s="86"/>
      <c r="T648" s="86"/>
      <c r="U648" s="86"/>
      <c r="V648" s="86"/>
      <c r="W648" s="86"/>
      <c r="X648" s="86"/>
    </row>
    <row r="649" spans="1:24" ht="20.25">
      <c r="A649" s="81"/>
      <c r="B649" s="81"/>
      <c r="R649" s="86"/>
      <c r="S649" s="86"/>
      <c r="T649" s="86"/>
      <c r="U649" s="86"/>
      <c r="V649" s="86"/>
      <c r="W649" s="86"/>
      <c r="X649" s="86"/>
    </row>
    <row r="650" spans="1:24" ht="20.25">
      <c r="A650" s="81"/>
      <c r="B650" s="81"/>
      <c r="R650" s="86"/>
      <c r="S650" s="86"/>
      <c r="T650" s="86"/>
      <c r="U650" s="86"/>
      <c r="V650" s="86"/>
      <c r="W650" s="86"/>
      <c r="X650" s="86"/>
    </row>
    <row r="651" spans="1:24" ht="20.25">
      <c r="A651" s="81"/>
      <c r="B651" s="81"/>
      <c r="R651" s="86"/>
      <c r="S651" s="86"/>
      <c r="T651" s="86"/>
      <c r="U651" s="86"/>
      <c r="V651" s="86"/>
      <c r="W651" s="86"/>
      <c r="X651" s="86"/>
    </row>
    <row r="652" spans="1:24" ht="20.25">
      <c r="A652" s="81"/>
      <c r="B652" s="81"/>
      <c r="R652" s="86"/>
      <c r="S652" s="86"/>
      <c r="T652" s="86"/>
      <c r="U652" s="86"/>
      <c r="V652" s="86"/>
      <c r="W652" s="86"/>
      <c r="X652" s="86"/>
    </row>
    <row r="653" spans="1:24" ht="20.25">
      <c r="A653" s="81"/>
      <c r="B653" s="81"/>
      <c r="R653" s="86"/>
      <c r="S653" s="86"/>
      <c r="T653" s="86"/>
      <c r="U653" s="86"/>
      <c r="V653" s="86"/>
      <c r="W653" s="86"/>
      <c r="X653" s="86"/>
    </row>
    <row r="654" spans="1:24" ht="20.25">
      <c r="A654" s="81"/>
      <c r="B654" s="81"/>
      <c r="R654" s="86"/>
      <c r="S654" s="86"/>
      <c r="T654" s="86"/>
      <c r="U654" s="86"/>
      <c r="V654" s="86"/>
      <c r="W654" s="86"/>
      <c r="X654" s="86"/>
    </row>
    <row r="655" spans="1:24" ht="20.25">
      <c r="A655" s="81"/>
      <c r="B655" s="81"/>
      <c r="R655" s="86"/>
      <c r="S655" s="86"/>
      <c r="T655" s="86"/>
      <c r="U655" s="86"/>
      <c r="V655" s="86"/>
      <c r="W655" s="86"/>
      <c r="X655" s="86"/>
    </row>
    <row r="656" spans="1:24" ht="20.25">
      <c r="A656" s="81"/>
      <c r="B656" s="81"/>
      <c r="R656" s="86"/>
      <c r="S656" s="86"/>
      <c r="T656" s="86"/>
      <c r="U656" s="86"/>
      <c r="V656" s="86"/>
      <c r="W656" s="86"/>
      <c r="X656" s="86"/>
    </row>
    <row r="657" spans="1:24" ht="20.25">
      <c r="A657" s="81"/>
      <c r="B657" s="81"/>
      <c r="R657" s="86"/>
      <c r="S657" s="86"/>
      <c r="T657" s="86"/>
      <c r="U657" s="86"/>
      <c r="V657" s="86"/>
      <c r="W657" s="86"/>
      <c r="X657" s="86"/>
    </row>
    <row r="658" spans="1:24" ht="20.25">
      <c r="A658" s="81"/>
      <c r="B658" s="81"/>
      <c r="R658" s="86"/>
      <c r="S658" s="86"/>
      <c r="T658" s="86"/>
      <c r="U658" s="86"/>
      <c r="V658" s="86"/>
      <c r="W658" s="86"/>
      <c r="X658" s="86"/>
    </row>
    <row r="659" spans="1:24" ht="20.25">
      <c r="A659" s="81"/>
      <c r="B659" s="81"/>
      <c r="R659" s="86"/>
      <c r="S659" s="86"/>
      <c r="T659" s="86"/>
      <c r="U659" s="86"/>
      <c r="V659" s="86"/>
      <c r="W659" s="86"/>
      <c r="X659" s="86"/>
    </row>
    <row r="660" spans="1:24" ht="20.25">
      <c r="A660" s="81"/>
      <c r="B660" s="81"/>
      <c r="R660" s="86"/>
      <c r="S660" s="86"/>
      <c r="T660" s="86"/>
      <c r="U660" s="86"/>
      <c r="V660" s="86"/>
      <c r="W660" s="86"/>
      <c r="X660" s="86"/>
    </row>
    <row r="661" spans="1:24" ht="20.25">
      <c r="A661" s="81"/>
      <c r="B661" s="81"/>
      <c r="R661" s="86"/>
      <c r="S661" s="86"/>
      <c r="T661" s="86"/>
      <c r="U661" s="86"/>
      <c r="V661" s="86"/>
      <c r="W661" s="86"/>
      <c r="X661" s="86"/>
    </row>
    <row r="662" spans="1:24" ht="20.25">
      <c r="A662" s="81"/>
      <c r="B662" s="81"/>
      <c r="R662" s="86"/>
      <c r="S662" s="86"/>
      <c r="T662" s="86"/>
      <c r="U662" s="86"/>
      <c r="V662" s="86"/>
      <c r="W662" s="86"/>
      <c r="X662" s="86"/>
    </row>
    <row r="663" spans="1:24" ht="20.25">
      <c r="A663" s="81"/>
      <c r="B663" s="81"/>
      <c r="R663" s="86"/>
      <c r="S663" s="86"/>
      <c r="T663" s="86"/>
      <c r="U663" s="86"/>
      <c r="V663" s="86"/>
      <c r="W663" s="86"/>
      <c r="X663" s="86"/>
    </row>
    <row r="664" spans="1:24" ht="20.25">
      <c r="A664" s="81"/>
      <c r="B664" s="81"/>
      <c r="R664" s="86"/>
      <c r="S664" s="86"/>
      <c r="T664" s="86"/>
      <c r="U664" s="86"/>
      <c r="V664" s="86"/>
      <c r="W664" s="86"/>
      <c r="X664" s="86"/>
    </row>
    <row r="665" spans="1:24" ht="20.25">
      <c r="A665" s="81"/>
      <c r="B665" s="81"/>
      <c r="R665" s="86"/>
      <c r="S665" s="86"/>
      <c r="T665" s="86"/>
      <c r="U665" s="86"/>
      <c r="V665" s="86"/>
      <c r="W665" s="86"/>
      <c r="X665" s="86"/>
    </row>
    <row r="666" spans="1:24" ht="20.25">
      <c r="A666" s="81"/>
      <c r="B666" s="81"/>
      <c r="R666" s="86"/>
      <c r="S666" s="86"/>
      <c r="T666" s="86"/>
      <c r="U666" s="86"/>
      <c r="V666" s="86"/>
      <c r="W666" s="86"/>
      <c r="X666" s="86"/>
    </row>
    <row r="667" spans="1:24" ht="20.25">
      <c r="A667" s="81"/>
      <c r="B667" s="81"/>
      <c r="R667" s="86"/>
      <c r="S667" s="86"/>
      <c r="T667" s="86"/>
      <c r="U667" s="86"/>
      <c r="V667" s="86"/>
      <c r="W667" s="86"/>
      <c r="X667" s="86"/>
    </row>
    <row r="668" spans="1:24" ht="20.25">
      <c r="A668" s="81"/>
      <c r="B668" s="81"/>
      <c r="R668" s="86"/>
      <c r="S668" s="86"/>
      <c r="T668" s="86"/>
      <c r="U668" s="86"/>
      <c r="V668" s="86"/>
      <c r="W668" s="86"/>
      <c r="X668" s="86"/>
    </row>
    <row r="669" spans="1:24" ht="20.25">
      <c r="A669" s="81"/>
      <c r="B669" s="81"/>
      <c r="R669" s="86"/>
      <c r="S669" s="86"/>
      <c r="T669" s="86"/>
      <c r="U669" s="86"/>
      <c r="V669" s="86"/>
      <c r="W669" s="86"/>
      <c r="X669" s="86"/>
    </row>
    <row r="670" spans="1:24" ht="20.25">
      <c r="A670" s="81"/>
      <c r="B670" s="81"/>
      <c r="R670" s="86"/>
      <c r="S670" s="86"/>
      <c r="T670" s="86"/>
      <c r="U670" s="86"/>
      <c r="V670" s="86"/>
      <c r="W670" s="86"/>
      <c r="X670" s="86"/>
    </row>
    <row r="671" spans="1:24" ht="20.25">
      <c r="A671" s="81"/>
      <c r="B671" s="81"/>
      <c r="R671" s="86"/>
      <c r="S671" s="86"/>
      <c r="T671" s="86"/>
      <c r="U671" s="86"/>
      <c r="V671" s="86"/>
      <c r="W671" s="86"/>
      <c r="X671" s="86"/>
    </row>
    <row r="672" spans="1:24" ht="20.25">
      <c r="A672" s="81"/>
      <c r="B672" s="81"/>
      <c r="R672" s="86"/>
      <c r="S672" s="86"/>
      <c r="T672" s="86"/>
      <c r="U672" s="86"/>
      <c r="V672" s="86"/>
      <c r="W672" s="86"/>
      <c r="X672" s="86"/>
    </row>
    <row r="673" spans="1:24" ht="20.25">
      <c r="A673" s="81"/>
      <c r="B673" s="81"/>
      <c r="R673" s="86"/>
      <c r="S673" s="86"/>
      <c r="T673" s="86"/>
      <c r="U673" s="86"/>
      <c r="V673" s="86"/>
      <c r="W673" s="86"/>
      <c r="X673" s="86"/>
    </row>
    <row r="674" spans="1:24" ht="20.25">
      <c r="A674" s="81"/>
      <c r="B674" s="81"/>
      <c r="R674" s="86"/>
      <c r="S674" s="86"/>
      <c r="T674" s="86"/>
      <c r="U674" s="86"/>
      <c r="V674" s="86"/>
      <c r="W674" s="86"/>
      <c r="X674" s="86"/>
    </row>
    <row r="675" spans="1:24" ht="20.25">
      <c r="A675" s="81"/>
      <c r="B675" s="81"/>
      <c r="R675" s="86"/>
      <c r="S675" s="86"/>
      <c r="T675" s="86"/>
      <c r="U675" s="86"/>
      <c r="V675" s="86"/>
      <c r="W675" s="86"/>
      <c r="X675" s="86"/>
    </row>
    <row r="676" spans="1:24" ht="20.25">
      <c r="A676" s="81"/>
      <c r="B676" s="81"/>
      <c r="R676" s="86"/>
      <c r="S676" s="86"/>
      <c r="T676" s="86"/>
      <c r="U676" s="86"/>
      <c r="V676" s="86"/>
      <c r="W676" s="86"/>
      <c r="X676" s="86"/>
    </row>
    <row r="677" spans="1:24" ht="20.25">
      <c r="A677" s="81"/>
      <c r="B677" s="81"/>
      <c r="R677" s="86"/>
      <c r="S677" s="86"/>
      <c r="T677" s="86"/>
      <c r="U677" s="86"/>
      <c r="V677" s="86"/>
      <c r="W677" s="86"/>
      <c r="X677" s="86"/>
    </row>
    <row r="678" spans="1:24" ht="20.25">
      <c r="A678" s="81"/>
      <c r="B678" s="81"/>
      <c r="R678" s="86"/>
      <c r="S678" s="86"/>
      <c r="T678" s="86"/>
      <c r="U678" s="86"/>
      <c r="V678" s="86"/>
      <c r="W678" s="86"/>
      <c r="X678" s="86"/>
    </row>
    <row r="679" spans="1:24" ht="20.25">
      <c r="A679" s="81"/>
      <c r="B679" s="81"/>
      <c r="R679" s="86"/>
      <c r="S679" s="86"/>
      <c r="T679" s="86"/>
      <c r="U679" s="86"/>
      <c r="V679" s="86"/>
      <c r="W679" s="86"/>
      <c r="X679" s="86"/>
    </row>
    <row r="680" spans="1:24" ht="20.25">
      <c r="A680" s="81"/>
      <c r="B680" s="81"/>
      <c r="R680" s="86"/>
      <c r="S680" s="86"/>
      <c r="T680" s="86"/>
      <c r="U680" s="86"/>
      <c r="V680" s="86"/>
      <c r="W680" s="86"/>
      <c r="X680" s="86"/>
    </row>
    <row r="681" spans="1:24" ht="20.25">
      <c r="A681" s="81"/>
      <c r="B681" s="81"/>
      <c r="R681" s="86"/>
      <c r="S681" s="86"/>
      <c r="T681" s="86"/>
      <c r="U681" s="86"/>
      <c r="V681" s="86"/>
      <c r="W681" s="86"/>
      <c r="X681" s="86"/>
    </row>
    <row r="682" spans="1:24" ht="20.25">
      <c r="A682" s="81"/>
      <c r="B682" s="81"/>
      <c r="R682" s="86"/>
      <c r="S682" s="86"/>
      <c r="T682" s="86"/>
      <c r="U682" s="86"/>
      <c r="V682" s="86"/>
      <c r="W682" s="86"/>
      <c r="X682" s="86"/>
    </row>
    <row r="683" spans="1:24" ht="20.25">
      <c r="A683" s="81"/>
      <c r="B683" s="81"/>
      <c r="R683" s="86"/>
      <c r="S683" s="86"/>
      <c r="T683" s="86"/>
      <c r="U683" s="86"/>
      <c r="V683" s="86"/>
      <c r="W683" s="86"/>
      <c r="X683" s="86"/>
    </row>
    <row r="684" spans="1:24" ht="20.25">
      <c r="A684" s="81"/>
      <c r="B684" s="81"/>
      <c r="R684" s="86"/>
      <c r="S684" s="86"/>
      <c r="T684" s="86"/>
      <c r="U684" s="86"/>
      <c r="V684" s="86"/>
      <c r="W684" s="86"/>
      <c r="X684" s="86"/>
    </row>
    <row r="685" spans="1:24" ht="20.25">
      <c r="A685" s="81"/>
      <c r="B685" s="81"/>
      <c r="R685" s="86"/>
      <c r="S685" s="86"/>
      <c r="T685" s="86"/>
      <c r="U685" s="86"/>
      <c r="V685" s="86"/>
      <c r="W685" s="86"/>
      <c r="X685" s="86"/>
    </row>
    <row r="686" spans="1:24" ht="20.25">
      <c r="A686" s="81"/>
      <c r="B686" s="81"/>
      <c r="R686" s="86"/>
      <c r="S686" s="86"/>
      <c r="T686" s="86"/>
      <c r="U686" s="86"/>
      <c r="V686" s="86"/>
      <c r="W686" s="86"/>
      <c r="X686" s="86"/>
    </row>
    <row r="687" spans="1:24" ht="20.25">
      <c r="A687" s="81"/>
      <c r="B687" s="81"/>
      <c r="R687" s="86"/>
      <c r="S687" s="86"/>
      <c r="T687" s="86"/>
      <c r="U687" s="86"/>
      <c r="V687" s="86"/>
      <c r="W687" s="86"/>
      <c r="X687" s="86"/>
    </row>
    <row r="688" spans="1:24" ht="20.25">
      <c r="A688" s="81"/>
      <c r="B688" s="81"/>
      <c r="R688" s="86"/>
      <c r="S688" s="86"/>
      <c r="T688" s="86"/>
      <c r="U688" s="86"/>
      <c r="V688" s="86"/>
      <c r="W688" s="86"/>
      <c r="X688" s="86"/>
    </row>
    <row r="689" spans="1:24" ht="20.25">
      <c r="A689" s="81"/>
      <c r="B689" s="81"/>
      <c r="R689" s="86"/>
      <c r="S689" s="86"/>
      <c r="T689" s="86"/>
      <c r="U689" s="86"/>
      <c r="V689" s="86"/>
      <c r="W689" s="86"/>
      <c r="X689" s="86"/>
    </row>
    <row r="690" spans="1:24" ht="20.25">
      <c r="A690" s="81"/>
      <c r="B690" s="81"/>
      <c r="R690" s="86"/>
      <c r="S690" s="86"/>
      <c r="T690" s="86"/>
      <c r="U690" s="86"/>
      <c r="V690" s="86"/>
      <c r="W690" s="86"/>
      <c r="X690" s="86"/>
    </row>
    <row r="691" spans="1:24" ht="20.25">
      <c r="A691" s="81"/>
      <c r="B691" s="81"/>
      <c r="R691" s="86"/>
      <c r="S691" s="86"/>
      <c r="T691" s="86"/>
      <c r="U691" s="86"/>
      <c r="V691" s="86"/>
      <c r="W691" s="86"/>
      <c r="X691" s="86"/>
    </row>
    <row r="692" spans="1:24" ht="20.25">
      <c r="A692" s="81"/>
      <c r="B692" s="81"/>
      <c r="R692" s="86"/>
      <c r="S692" s="86"/>
      <c r="T692" s="86"/>
      <c r="U692" s="86"/>
      <c r="V692" s="86"/>
      <c r="W692" s="86"/>
      <c r="X692" s="86"/>
    </row>
    <row r="693" spans="1:24" ht="20.25">
      <c r="A693" s="81"/>
      <c r="B693" s="81"/>
      <c r="R693" s="86"/>
      <c r="S693" s="86"/>
      <c r="T693" s="86"/>
      <c r="U693" s="86"/>
      <c r="V693" s="86"/>
      <c r="W693" s="86"/>
      <c r="X693" s="86"/>
    </row>
    <row r="694" spans="1:24" ht="20.25">
      <c r="A694" s="81"/>
      <c r="B694" s="81"/>
      <c r="R694" s="86"/>
      <c r="S694" s="86"/>
      <c r="T694" s="86"/>
      <c r="U694" s="86"/>
      <c r="V694" s="86"/>
      <c r="W694" s="86"/>
      <c r="X694" s="86"/>
    </row>
    <row r="695" spans="1:24" ht="20.25">
      <c r="A695" s="81"/>
      <c r="B695" s="81"/>
      <c r="R695" s="86"/>
      <c r="S695" s="86"/>
      <c r="T695" s="86"/>
      <c r="U695" s="86"/>
      <c r="V695" s="86"/>
      <c r="W695" s="86"/>
      <c r="X695" s="86"/>
    </row>
    <row r="696" spans="1:24" ht="20.25">
      <c r="A696" s="81"/>
      <c r="B696" s="81"/>
      <c r="R696" s="86"/>
      <c r="S696" s="86"/>
      <c r="T696" s="86"/>
      <c r="U696" s="86"/>
      <c r="V696" s="86"/>
      <c r="W696" s="86"/>
      <c r="X696" s="86"/>
    </row>
    <row r="697" spans="1:24" ht="20.25">
      <c r="A697" s="81"/>
      <c r="B697" s="81"/>
      <c r="R697" s="86"/>
      <c r="S697" s="86"/>
      <c r="T697" s="86"/>
      <c r="U697" s="86"/>
      <c r="V697" s="86"/>
      <c r="W697" s="86"/>
      <c r="X697" s="86"/>
    </row>
    <row r="698" spans="1:24" ht="20.25">
      <c r="A698" s="81"/>
      <c r="B698" s="81"/>
      <c r="R698" s="86"/>
      <c r="S698" s="86"/>
      <c r="T698" s="86"/>
      <c r="U698" s="86"/>
      <c r="V698" s="86"/>
      <c r="W698" s="86"/>
      <c r="X698" s="86"/>
    </row>
    <row r="699" spans="1:24" ht="20.25">
      <c r="A699" s="81"/>
      <c r="B699" s="81"/>
      <c r="R699" s="86"/>
      <c r="S699" s="86"/>
      <c r="T699" s="86"/>
      <c r="U699" s="86"/>
      <c r="V699" s="86"/>
      <c r="W699" s="86"/>
      <c r="X699" s="86"/>
    </row>
    <row r="700" spans="1:24" ht="20.25">
      <c r="A700" s="81"/>
      <c r="B700" s="81"/>
      <c r="R700" s="86"/>
      <c r="S700" s="86"/>
      <c r="T700" s="86"/>
      <c r="U700" s="86"/>
      <c r="V700" s="86"/>
      <c r="W700" s="86"/>
      <c r="X700" s="86"/>
    </row>
    <row r="701" spans="1:24" ht="20.25">
      <c r="A701" s="81"/>
      <c r="B701" s="81"/>
      <c r="R701" s="86"/>
      <c r="S701" s="86"/>
      <c r="T701" s="86"/>
      <c r="U701" s="86"/>
      <c r="V701" s="86"/>
      <c r="W701" s="86"/>
      <c r="X701" s="86"/>
    </row>
    <row r="702" spans="1:24" ht="20.25">
      <c r="A702" s="81"/>
      <c r="B702" s="81"/>
      <c r="R702" s="86"/>
      <c r="S702" s="86"/>
      <c r="T702" s="86"/>
      <c r="U702" s="86"/>
      <c r="V702" s="86"/>
      <c r="W702" s="86"/>
      <c r="X702" s="86"/>
    </row>
    <row r="703" spans="1:24" ht="20.25">
      <c r="A703" s="81"/>
      <c r="B703" s="81"/>
      <c r="R703" s="86"/>
      <c r="S703" s="86"/>
      <c r="T703" s="86"/>
      <c r="U703" s="86"/>
      <c r="V703" s="86"/>
      <c r="W703" s="86"/>
      <c r="X703" s="86"/>
    </row>
    <row r="704" spans="1:24" ht="20.25">
      <c r="A704" s="81"/>
      <c r="B704" s="81"/>
      <c r="R704" s="86"/>
      <c r="S704" s="86"/>
      <c r="T704" s="86"/>
      <c r="U704" s="86"/>
      <c r="V704" s="86"/>
      <c r="W704" s="86"/>
      <c r="X704" s="86"/>
    </row>
    <row r="705" spans="1:24" ht="20.25">
      <c r="A705" s="81"/>
      <c r="B705" s="81"/>
      <c r="R705" s="86"/>
      <c r="S705" s="86"/>
      <c r="T705" s="86"/>
      <c r="U705" s="86"/>
      <c r="V705" s="86"/>
      <c r="W705" s="86"/>
      <c r="X705" s="86"/>
    </row>
    <row r="706" spans="1:24" ht="20.25">
      <c r="A706" s="81"/>
      <c r="B706" s="81"/>
      <c r="R706" s="86"/>
      <c r="S706" s="86"/>
      <c r="T706" s="86"/>
      <c r="U706" s="86"/>
      <c r="V706" s="86"/>
      <c r="W706" s="86"/>
      <c r="X706" s="86"/>
    </row>
    <row r="707" spans="1:24" ht="20.25">
      <c r="A707" s="81"/>
      <c r="B707" s="81"/>
      <c r="R707" s="86"/>
      <c r="S707" s="86"/>
      <c r="T707" s="86"/>
      <c r="U707" s="86"/>
      <c r="V707" s="86"/>
      <c r="W707" s="86"/>
      <c r="X707" s="86"/>
    </row>
    <row r="708" spans="1:24" ht="20.25">
      <c r="A708" s="81"/>
      <c r="B708" s="81"/>
      <c r="R708" s="86"/>
      <c r="S708" s="86"/>
      <c r="T708" s="86"/>
      <c r="U708" s="86"/>
      <c r="V708" s="86"/>
      <c r="W708" s="86"/>
      <c r="X708" s="86"/>
    </row>
    <row r="709" spans="1:24" ht="20.25">
      <c r="A709" s="81"/>
      <c r="B709" s="81"/>
      <c r="R709" s="86"/>
      <c r="S709" s="86"/>
      <c r="T709" s="86"/>
      <c r="U709" s="86"/>
      <c r="V709" s="86"/>
      <c r="W709" s="86"/>
      <c r="X709" s="86"/>
    </row>
    <row r="710" spans="1:24" ht="20.25">
      <c r="A710" s="81"/>
      <c r="B710" s="81"/>
      <c r="R710" s="86"/>
      <c r="S710" s="86"/>
      <c r="T710" s="86"/>
      <c r="U710" s="86"/>
      <c r="V710" s="86"/>
      <c r="W710" s="86"/>
      <c r="X710" s="86"/>
    </row>
    <row r="711" spans="1:24" ht="20.25">
      <c r="A711" s="81"/>
      <c r="B711" s="81"/>
      <c r="R711" s="86"/>
      <c r="S711" s="86"/>
      <c r="T711" s="86"/>
      <c r="U711" s="86"/>
      <c r="V711" s="86"/>
      <c r="W711" s="86"/>
      <c r="X711" s="86"/>
    </row>
    <row r="712" spans="1:24" ht="20.25">
      <c r="A712" s="81"/>
      <c r="B712" s="81"/>
      <c r="R712" s="86"/>
      <c r="S712" s="86"/>
      <c r="T712" s="86"/>
      <c r="U712" s="86"/>
      <c r="V712" s="86"/>
      <c r="W712" s="86"/>
      <c r="X712" s="86"/>
    </row>
    <row r="713" spans="1:24" ht="20.25">
      <c r="A713" s="81"/>
      <c r="B713" s="81"/>
      <c r="R713" s="86"/>
      <c r="S713" s="86"/>
      <c r="T713" s="86"/>
      <c r="U713" s="86"/>
      <c r="V713" s="86"/>
      <c r="W713" s="86"/>
      <c r="X713" s="86"/>
    </row>
    <row r="714" spans="1:24" ht="20.25">
      <c r="A714" s="81"/>
      <c r="B714" s="81"/>
      <c r="R714" s="86"/>
      <c r="S714" s="86"/>
      <c r="T714" s="86"/>
      <c r="U714" s="86"/>
      <c r="V714" s="86"/>
      <c r="W714" s="86"/>
      <c r="X714" s="86"/>
    </row>
    <row r="715" spans="1:24" ht="20.25">
      <c r="A715" s="81"/>
      <c r="B715" s="81"/>
      <c r="R715" s="86"/>
      <c r="S715" s="86"/>
      <c r="T715" s="86"/>
      <c r="U715" s="86"/>
      <c r="V715" s="86"/>
      <c r="W715" s="86"/>
      <c r="X715" s="86"/>
    </row>
    <row r="716" spans="1:24" ht="20.25">
      <c r="A716" s="81"/>
      <c r="B716" s="81"/>
      <c r="R716" s="86"/>
      <c r="S716" s="86"/>
      <c r="T716" s="86"/>
      <c r="U716" s="86"/>
      <c r="V716" s="86"/>
      <c r="W716" s="86"/>
      <c r="X716" s="86"/>
    </row>
    <row r="717" spans="1:24" ht="20.25">
      <c r="A717" s="81"/>
      <c r="B717" s="81"/>
      <c r="R717" s="86"/>
      <c r="S717" s="86"/>
      <c r="T717" s="86"/>
      <c r="U717" s="86"/>
      <c r="V717" s="86"/>
      <c r="W717" s="86"/>
      <c r="X717" s="86"/>
    </row>
    <row r="718" spans="1:24" ht="20.25">
      <c r="A718" s="81"/>
      <c r="B718" s="81"/>
      <c r="R718" s="86"/>
      <c r="S718" s="86"/>
      <c r="T718" s="86"/>
      <c r="U718" s="86"/>
      <c r="V718" s="86"/>
      <c r="W718" s="86"/>
      <c r="X718" s="86"/>
    </row>
    <row r="719" spans="1:24" ht="20.25">
      <c r="A719" s="81"/>
      <c r="B719" s="81"/>
      <c r="R719" s="86"/>
      <c r="S719" s="86"/>
      <c r="T719" s="86"/>
      <c r="U719" s="86"/>
      <c r="V719" s="86"/>
      <c r="W719" s="86"/>
      <c r="X719" s="86"/>
    </row>
    <row r="720" spans="1:24" ht="20.25">
      <c r="A720" s="81"/>
      <c r="B720" s="81"/>
      <c r="R720" s="86"/>
      <c r="S720" s="86"/>
      <c r="T720" s="86"/>
      <c r="U720" s="86"/>
      <c r="V720" s="86"/>
      <c r="W720" s="86"/>
      <c r="X720" s="86"/>
    </row>
    <row r="721" spans="1:24" ht="20.25">
      <c r="A721" s="81"/>
      <c r="B721" s="81"/>
      <c r="R721" s="86"/>
      <c r="S721" s="86"/>
      <c r="T721" s="86"/>
      <c r="U721" s="86"/>
      <c r="V721" s="86"/>
      <c r="W721" s="86"/>
      <c r="X721" s="86"/>
    </row>
    <row r="722" spans="1:24" ht="20.25">
      <c r="A722" s="81"/>
      <c r="B722" s="81"/>
      <c r="R722" s="86"/>
      <c r="S722" s="86"/>
      <c r="T722" s="86"/>
      <c r="U722" s="86"/>
      <c r="V722" s="86"/>
      <c r="W722" s="86"/>
      <c r="X722" s="86"/>
    </row>
    <row r="723" spans="1:24" ht="20.25">
      <c r="A723" s="81"/>
      <c r="B723" s="81"/>
      <c r="R723" s="86"/>
      <c r="S723" s="86"/>
      <c r="T723" s="86"/>
      <c r="U723" s="86"/>
      <c r="V723" s="86"/>
      <c r="W723" s="86"/>
      <c r="X723" s="86"/>
    </row>
    <row r="724" spans="1:24" ht="20.25">
      <c r="A724" s="81"/>
      <c r="B724" s="81"/>
      <c r="R724" s="86"/>
      <c r="S724" s="86"/>
      <c r="T724" s="86"/>
      <c r="U724" s="86"/>
      <c r="V724" s="86"/>
      <c r="W724" s="86"/>
      <c r="X724" s="86"/>
    </row>
    <row r="725" spans="1:24" ht="20.25">
      <c r="A725" s="81"/>
      <c r="B725" s="81"/>
      <c r="R725" s="86"/>
      <c r="S725" s="86"/>
      <c r="T725" s="86"/>
      <c r="U725" s="86"/>
      <c r="V725" s="86"/>
      <c r="W725" s="86"/>
      <c r="X725" s="86"/>
    </row>
    <row r="726" spans="1:24" ht="20.25">
      <c r="A726" s="81"/>
      <c r="B726" s="81"/>
      <c r="R726" s="86"/>
      <c r="S726" s="86"/>
      <c r="T726" s="86"/>
      <c r="U726" s="86"/>
      <c r="V726" s="86"/>
      <c r="W726" s="86"/>
      <c r="X726" s="86"/>
    </row>
    <row r="727" spans="1:24" ht="20.25">
      <c r="A727" s="81"/>
      <c r="B727" s="81"/>
      <c r="R727" s="86"/>
      <c r="S727" s="86"/>
      <c r="T727" s="86"/>
      <c r="U727" s="86"/>
      <c r="V727" s="86"/>
      <c r="W727" s="86"/>
      <c r="X727" s="86"/>
    </row>
    <row r="728" spans="1:24" ht="20.25">
      <c r="A728" s="81"/>
      <c r="B728" s="81"/>
      <c r="R728" s="86"/>
      <c r="S728" s="86"/>
      <c r="T728" s="86"/>
      <c r="U728" s="86"/>
      <c r="V728" s="86"/>
      <c r="W728" s="86"/>
      <c r="X728" s="86"/>
    </row>
    <row r="729" spans="1:24" ht="20.25">
      <c r="A729" s="81"/>
      <c r="B729" s="81"/>
      <c r="R729" s="86"/>
      <c r="S729" s="86"/>
      <c r="T729" s="86"/>
      <c r="U729" s="86"/>
      <c r="V729" s="86"/>
      <c r="W729" s="86"/>
      <c r="X729" s="86"/>
    </row>
    <row r="730" spans="1:24" ht="20.25">
      <c r="A730" s="81"/>
      <c r="B730" s="81"/>
      <c r="R730" s="86"/>
      <c r="S730" s="86"/>
      <c r="T730" s="86"/>
      <c r="U730" s="86"/>
      <c r="V730" s="86"/>
      <c r="W730" s="86"/>
      <c r="X730" s="86"/>
    </row>
    <row r="731" spans="1:24" ht="20.25">
      <c r="A731" s="81"/>
      <c r="B731" s="81"/>
      <c r="R731" s="86"/>
      <c r="S731" s="86"/>
      <c r="T731" s="86"/>
      <c r="U731" s="86"/>
      <c r="V731" s="86"/>
      <c r="W731" s="86"/>
      <c r="X731" s="86"/>
    </row>
    <row r="732" spans="1:24" ht="20.25">
      <c r="A732" s="81"/>
      <c r="B732" s="81"/>
      <c r="R732" s="86"/>
      <c r="S732" s="86"/>
      <c r="T732" s="86"/>
      <c r="U732" s="86"/>
      <c r="V732" s="86"/>
      <c r="W732" s="86"/>
      <c r="X732" s="86"/>
    </row>
    <row r="733" spans="1:24" ht="20.25">
      <c r="A733" s="81"/>
      <c r="B733" s="81"/>
      <c r="R733" s="86"/>
      <c r="S733" s="86"/>
      <c r="T733" s="86"/>
      <c r="U733" s="86"/>
      <c r="V733" s="86"/>
      <c r="W733" s="86"/>
      <c r="X733" s="86"/>
    </row>
    <row r="734" spans="1:24" ht="20.25">
      <c r="A734" s="81"/>
      <c r="B734" s="81"/>
      <c r="R734" s="86"/>
      <c r="S734" s="86"/>
      <c r="T734" s="86"/>
      <c r="U734" s="86"/>
      <c r="V734" s="86"/>
      <c r="W734" s="86"/>
      <c r="X734" s="86"/>
    </row>
    <row r="735" spans="1:24" ht="20.25">
      <c r="A735" s="81"/>
      <c r="B735" s="81"/>
      <c r="R735" s="86"/>
      <c r="S735" s="86"/>
      <c r="T735" s="86"/>
      <c r="U735" s="86"/>
      <c r="V735" s="86"/>
      <c r="W735" s="86"/>
      <c r="X735" s="86"/>
    </row>
    <row r="736" spans="1:24" ht="20.25">
      <c r="A736" s="81"/>
      <c r="B736" s="81"/>
      <c r="R736" s="86"/>
      <c r="S736" s="86"/>
      <c r="T736" s="86"/>
      <c r="U736" s="86"/>
      <c r="V736" s="86"/>
      <c r="W736" s="86"/>
      <c r="X736" s="86"/>
    </row>
    <row r="737" spans="1:24" ht="20.25">
      <c r="A737" s="81"/>
      <c r="B737" s="81"/>
      <c r="R737" s="86"/>
      <c r="S737" s="86"/>
      <c r="T737" s="86"/>
      <c r="U737" s="86"/>
      <c r="V737" s="86"/>
      <c r="W737" s="86"/>
      <c r="X737" s="86"/>
    </row>
    <row r="738" spans="1:24" ht="20.25">
      <c r="A738" s="81"/>
      <c r="B738" s="81"/>
      <c r="R738" s="86"/>
      <c r="S738" s="86"/>
      <c r="T738" s="86"/>
      <c r="U738" s="86"/>
      <c r="V738" s="86"/>
      <c r="W738" s="86"/>
      <c r="X738" s="86"/>
    </row>
    <row r="739" spans="1:24" ht="20.25">
      <c r="A739" s="81"/>
      <c r="B739" s="81"/>
      <c r="R739" s="86"/>
      <c r="S739" s="86"/>
      <c r="T739" s="86"/>
      <c r="U739" s="86"/>
      <c r="V739" s="86"/>
      <c r="W739" s="86"/>
      <c r="X739" s="86"/>
    </row>
    <row r="740" spans="1:24" ht="20.25">
      <c r="A740" s="81"/>
      <c r="B740" s="81"/>
      <c r="R740" s="86"/>
      <c r="S740" s="86"/>
      <c r="T740" s="86"/>
      <c r="U740" s="86"/>
      <c r="V740" s="86"/>
      <c r="W740" s="86"/>
      <c r="X740" s="86"/>
    </row>
    <row r="741" spans="1:24" ht="20.25">
      <c r="A741" s="81"/>
      <c r="B741" s="81"/>
      <c r="R741" s="86"/>
      <c r="S741" s="86"/>
      <c r="T741" s="86"/>
      <c r="U741" s="86"/>
      <c r="V741" s="86"/>
      <c r="W741" s="86"/>
      <c r="X741" s="86"/>
    </row>
    <row r="742" spans="1:24" ht="20.25">
      <c r="A742" s="81"/>
      <c r="B742" s="81"/>
      <c r="R742" s="86"/>
      <c r="S742" s="86"/>
      <c r="T742" s="86"/>
      <c r="U742" s="86"/>
      <c r="V742" s="86"/>
      <c r="W742" s="86"/>
      <c r="X742" s="86"/>
    </row>
    <row r="743" spans="1:24" ht="20.25">
      <c r="A743" s="81"/>
      <c r="B743" s="81"/>
      <c r="R743" s="86"/>
      <c r="S743" s="86"/>
      <c r="T743" s="86"/>
      <c r="U743" s="86"/>
      <c r="V743" s="86"/>
      <c r="W743" s="86"/>
      <c r="X743" s="86"/>
    </row>
    <row r="744" spans="1:24" ht="20.25">
      <c r="A744" s="81"/>
      <c r="B744" s="81"/>
      <c r="R744" s="86"/>
      <c r="S744" s="86"/>
      <c r="T744" s="86"/>
      <c r="U744" s="86"/>
      <c r="V744" s="86"/>
      <c r="W744" s="86"/>
      <c r="X744" s="86"/>
    </row>
    <row r="745" spans="1:24" ht="20.25">
      <c r="A745" s="81"/>
      <c r="B745" s="81"/>
      <c r="R745" s="86"/>
      <c r="S745" s="86"/>
      <c r="T745" s="86"/>
      <c r="U745" s="86"/>
      <c r="V745" s="86"/>
      <c r="W745" s="86"/>
      <c r="X745" s="86"/>
    </row>
    <row r="746" spans="1:24" ht="20.25">
      <c r="A746" s="81"/>
      <c r="B746" s="81"/>
      <c r="R746" s="86"/>
      <c r="S746" s="86"/>
      <c r="T746" s="86"/>
      <c r="U746" s="86"/>
      <c r="V746" s="86"/>
      <c r="W746" s="86"/>
      <c r="X746" s="86"/>
    </row>
    <row r="747" spans="1:24" ht="20.25">
      <c r="A747" s="81"/>
      <c r="B747" s="81"/>
      <c r="R747" s="86"/>
      <c r="S747" s="86"/>
      <c r="T747" s="86"/>
      <c r="U747" s="86"/>
      <c r="V747" s="86"/>
      <c r="W747" s="86"/>
      <c r="X747" s="86"/>
    </row>
    <row r="748" spans="1:24" ht="20.25">
      <c r="A748" s="81"/>
      <c r="B748" s="81"/>
      <c r="R748" s="86"/>
      <c r="S748" s="86"/>
      <c r="T748" s="86"/>
      <c r="U748" s="86"/>
      <c r="V748" s="86"/>
      <c r="W748" s="86"/>
      <c r="X748" s="86"/>
    </row>
    <row r="749" spans="1:24" ht="20.25">
      <c r="A749" s="81"/>
      <c r="B749" s="81"/>
      <c r="R749" s="86"/>
      <c r="S749" s="86"/>
      <c r="T749" s="86"/>
      <c r="U749" s="86"/>
      <c r="V749" s="86"/>
      <c r="W749" s="86"/>
      <c r="X749" s="86"/>
    </row>
    <row r="750" spans="1:24" ht="20.25">
      <c r="A750" s="81"/>
      <c r="B750" s="81"/>
      <c r="R750" s="86"/>
      <c r="S750" s="86"/>
      <c r="T750" s="86"/>
      <c r="U750" s="86"/>
      <c r="V750" s="86"/>
      <c r="W750" s="86"/>
      <c r="X750" s="86"/>
    </row>
    <row r="751" spans="1:24" ht="20.25">
      <c r="A751" s="81"/>
      <c r="B751" s="81"/>
      <c r="R751" s="86"/>
      <c r="S751" s="86"/>
      <c r="T751" s="86"/>
      <c r="U751" s="86"/>
      <c r="V751" s="86"/>
      <c r="W751" s="86"/>
      <c r="X751" s="86"/>
    </row>
    <row r="752" spans="1:24" ht="20.25">
      <c r="A752" s="81"/>
      <c r="B752" s="81"/>
      <c r="R752" s="86"/>
      <c r="S752" s="86"/>
      <c r="T752" s="86"/>
      <c r="U752" s="86"/>
      <c r="V752" s="86"/>
      <c r="W752" s="86"/>
      <c r="X752" s="86"/>
    </row>
    <row r="753" spans="1:24" ht="20.25">
      <c r="A753" s="81"/>
      <c r="B753" s="81"/>
      <c r="R753" s="86"/>
      <c r="S753" s="86"/>
      <c r="T753" s="86"/>
      <c r="U753" s="86"/>
      <c r="V753" s="86"/>
      <c r="W753" s="86"/>
      <c r="X753" s="86"/>
    </row>
    <row r="754" spans="1:24" ht="20.25">
      <c r="A754" s="81"/>
      <c r="B754" s="81"/>
      <c r="R754" s="86"/>
      <c r="S754" s="86"/>
      <c r="T754" s="86"/>
      <c r="U754" s="86"/>
      <c r="V754" s="86"/>
      <c r="W754" s="86"/>
      <c r="X754" s="86"/>
    </row>
    <row r="755" spans="1:24" ht="20.25">
      <c r="A755" s="81"/>
      <c r="B755" s="81"/>
      <c r="R755" s="86"/>
      <c r="S755" s="86"/>
      <c r="T755" s="86"/>
      <c r="U755" s="86"/>
      <c r="V755" s="86"/>
      <c r="W755" s="86"/>
      <c r="X755" s="86"/>
    </row>
    <row r="756" spans="1:24" ht="20.25">
      <c r="A756" s="81"/>
      <c r="B756" s="81"/>
      <c r="R756" s="86"/>
      <c r="S756" s="86"/>
      <c r="T756" s="86"/>
      <c r="U756" s="86"/>
      <c r="V756" s="86"/>
      <c r="W756" s="86"/>
      <c r="X756" s="86"/>
    </row>
    <row r="757" spans="1:24" ht="20.25">
      <c r="A757" s="81"/>
      <c r="B757" s="81"/>
      <c r="R757" s="86"/>
      <c r="S757" s="86"/>
      <c r="T757" s="86"/>
      <c r="U757" s="86"/>
      <c r="V757" s="86"/>
      <c r="W757" s="86"/>
      <c r="X757" s="86"/>
    </row>
    <row r="758" spans="1:24" ht="20.25">
      <c r="A758" s="81"/>
      <c r="B758" s="81"/>
      <c r="R758" s="86"/>
      <c r="S758" s="86"/>
      <c r="T758" s="86"/>
      <c r="U758" s="86"/>
      <c r="V758" s="86"/>
      <c r="W758" s="86"/>
      <c r="X758" s="86"/>
    </row>
    <row r="759" spans="1:24" ht="20.25">
      <c r="A759" s="81"/>
      <c r="B759" s="81"/>
      <c r="R759" s="86"/>
      <c r="S759" s="86"/>
      <c r="T759" s="86"/>
      <c r="U759" s="86"/>
      <c r="V759" s="86"/>
      <c r="W759" s="86"/>
      <c r="X759" s="86"/>
    </row>
    <row r="760" spans="1:24" ht="20.25">
      <c r="A760" s="81"/>
      <c r="B760" s="81"/>
      <c r="R760" s="86"/>
      <c r="S760" s="86"/>
      <c r="T760" s="86"/>
      <c r="U760" s="86"/>
      <c r="V760" s="86"/>
      <c r="W760" s="86"/>
      <c r="X760" s="86"/>
    </row>
    <row r="761" spans="1:24" ht="20.25">
      <c r="A761" s="81"/>
      <c r="B761" s="81"/>
      <c r="R761" s="86"/>
      <c r="S761" s="86"/>
      <c r="T761" s="86"/>
      <c r="U761" s="86"/>
      <c r="V761" s="86"/>
      <c r="W761" s="86"/>
      <c r="X761" s="86"/>
    </row>
    <row r="762" spans="1:24" ht="20.25">
      <c r="A762" s="81"/>
      <c r="B762" s="81"/>
      <c r="R762" s="86"/>
      <c r="S762" s="86"/>
      <c r="T762" s="86"/>
      <c r="U762" s="86"/>
      <c r="V762" s="86"/>
      <c r="W762" s="86"/>
      <c r="X762" s="86"/>
    </row>
    <row r="763" spans="1:24" ht="20.25">
      <c r="A763" s="81"/>
      <c r="B763" s="81"/>
      <c r="R763" s="86"/>
      <c r="S763" s="86"/>
      <c r="T763" s="86"/>
      <c r="U763" s="86"/>
      <c r="V763" s="86"/>
      <c r="W763" s="86"/>
      <c r="X763" s="86"/>
    </row>
    <row r="764" spans="1:24" ht="20.25">
      <c r="A764" s="81"/>
      <c r="B764" s="81"/>
      <c r="R764" s="86"/>
      <c r="S764" s="86"/>
      <c r="T764" s="86"/>
      <c r="U764" s="86"/>
      <c r="V764" s="86"/>
      <c r="W764" s="86"/>
      <c r="X764" s="86"/>
    </row>
    <row r="765" spans="1:24" ht="20.25">
      <c r="A765" s="81"/>
      <c r="B765" s="81"/>
      <c r="R765" s="86"/>
      <c r="S765" s="86"/>
      <c r="T765" s="86"/>
      <c r="U765" s="86"/>
      <c r="V765" s="86"/>
      <c r="W765" s="86"/>
      <c r="X765" s="86"/>
    </row>
    <row r="766" spans="1:24" ht="20.25">
      <c r="A766" s="81"/>
      <c r="B766" s="81"/>
      <c r="R766" s="86"/>
      <c r="S766" s="86"/>
      <c r="T766" s="86"/>
      <c r="U766" s="86"/>
      <c r="V766" s="86"/>
      <c r="W766" s="86"/>
      <c r="X766" s="86"/>
    </row>
    <row r="767" spans="1:24" ht="20.25">
      <c r="A767" s="81"/>
      <c r="B767" s="81"/>
      <c r="R767" s="86"/>
      <c r="S767" s="86"/>
      <c r="T767" s="86"/>
      <c r="U767" s="86"/>
      <c r="V767" s="86"/>
      <c r="W767" s="86"/>
      <c r="X767" s="86"/>
    </row>
    <row r="768" spans="1:24" ht="20.25">
      <c r="A768" s="81"/>
      <c r="B768" s="81"/>
      <c r="R768" s="86"/>
      <c r="S768" s="86"/>
      <c r="T768" s="86"/>
      <c r="U768" s="86"/>
      <c r="V768" s="86"/>
      <c r="W768" s="86"/>
      <c r="X768" s="86"/>
    </row>
    <row r="769" spans="1:24" ht="20.25">
      <c r="A769" s="81"/>
      <c r="B769" s="81"/>
      <c r="R769" s="86"/>
      <c r="S769" s="86"/>
      <c r="T769" s="86"/>
      <c r="U769" s="86"/>
      <c r="V769" s="86"/>
      <c r="W769" s="86"/>
      <c r="X769" s="86"/>
    </row>
    <row r="770" spans="1:24" ht="20.25">
      <c r="A770" s="81"/>
      <c r="B770" s="81"/>
      <c r="R770" s="86"/>
      <c r="S770" s="86"/>
      <c r="T770" s="86"/>
      <c r="U770" s="86"/>
      <c r="V770" s="86"/>
      <c r="W770" s="86"/>
      <c r="X770" s="86"/>
    </row>
    <row r="771" spans="1:24" ht="20.25">
      <c r="A771" s="81"/>
      <c r="B771" s="81"/>
      <c r="R771" s="86"/>
      <c r="S771" s="86"/>
      <c r="T771" s="86"/>
      <c r="U771" s="86"/>
      <c r="V771" s="86"/>
      <c r="W771" s="86"/>
      <c r="X771" s="86"/>
    </row>
    <row r="772" spans="1:24" ht="20.25">
      <c r="A772" s="81"/>
      <c r="B772" s="81"/>
      <c r="R772" s="86"/>
      <c r="S772" s="86"/>
      <c r="T772" s="86"/>
      <c r="U772" s="86"/>
      <c r="V772" s="86"/>
      <c r="W772" s="86"/>
      <c r="X772" s="86"/>
    </row>
    <row r="773" spans="1:24" ht="20.25">
      <c r="A773" s="81"/>
      <c r="B773" s="81"/>
      <c r="R773" s="86"/>
      <c r="S773" s="86"/>
      <c r="T773" s="86"/>
      <c r="U773" s="86"/>
      <c r="V773" s="86"/>
      <c r="W773" s="86"/>
      <c r="X773" s="86"/>
    </row>
    <row r="774" spans="1:24" ht="20.25">
      <c r="A774" s="81"/>
      <c r="B774" s="81"/>
      <c r="R774" s="86"/>
      <c r="S774" s="86"/>
      <c r="T774" s="86"/>
      <c r="U774" s="86"/>
      <c r="V774" s="86"/>
      <c r="W774" s="86"/>
      <c r="X774" s="86"/>
    </row>
    <row r="775" spans="1:24" ht="20.25">
      <c r="A775" s="81"/>
      <c r="B775" s="81"/>
      <c r="R775" s="86"/>
      <c r="S775" s="86"/>
      <c r="T775" s="86"/>
      <c r="U775" s="86"/>
      <c r="V775" s="86"/>
      <c r="W775" s="86"/>
      <c r="X775" s="86"/>
    </row>
    <row r="776" spans="1:24" ht="20.25">
      <c r="A776" s="81"/>
      <c r="B776" s="81"/>
      <c r="R776" s="86"/>
      <c r="S776" s="86"/>
      <c r="T776" s="86"/>
      <c r="U776" s="86"/>
      <c r="V776" s="86"/>
      <c r="W776" s="86"/>
      <c r="X776" s="86"/>
    </row>
    <row r="777" spans="1:24" ht="20.25">
      <c r="A777" s="81"/>
      <c r="B777" s="81"/>
      <c r="R777" s="86"/>
      <c r="S777" s="86"/>
      <c r="T777" s="86"/>
      <c r="U777" s="86"/>
      <c r="V777" s="86"/>
      <c r="W777" s="86"/>
      <c r="X777" s="86"/>
    </row>
    <row r="778" spans="1:24" ht="20.25">
      <c r="A778" s="81"/>
      <c r="B778" s="81"/>
      <c r="R778" s="86"/>
      <c r="S778" s="86"/>
      <c r="T778" s="86"/>
      <c r="U778" s="86"/>
      <c r="V778" s="86"/>
      <c r="W778" s="86"/>
      <c r="X778" s="86"/>
    </row>
    <row r="779" spans="1:24" ht="20.25">
      <c r="A779" s="81"/>
      <c r="B779" s="81"/>
      <c r="R779" s="86"/>
      <c r="S779" s="86"/>
      <c r="T779" s="86"/>
      <c r="U779" s="86"/>
      <c r="V779" s="86"/>
      <c r="W779" s="86"/>
      <c r="X779" s="86"/>
    </row>
    <row r="780" spans="1:24" ht="20.25">
      <c r="A780" s="81"/>
      <c r="B780" s="81"/>
      <c r="R780" s="86"/>
      <c r="S780" s="86"/>
      <c r="T780" s="86"/>
      <c r="U780" s="86"/>
      <c r="V780" s="86"/>
      <c r="W780" s="86"/>
      <c r="X780" s="86"/>
    </row>
    <row r="781" spans="1:24" ht="20.25">
      <c r="A781" s="81"/>
      <c r="B781" s="81"/>
      <c r="R781" s="86"/>
      <c r="S781" s="86"/>
      <c r="T781" s="86"/>
      <c r="U781" s="86"/>
      <c r="V781" s="86"/>
      <c r="W781" s="86"/>
      <c r="X781" s="86"/>
    </row>
    <row r="782" spans="1:24" ht="20.25">
      <c r="A782" s="81"/>
      <c r="B782" s="81"/>
      <c r="R782" s="86"/>
      <c r="S782" s="86"/>
      <c r="T782" s="86"/>
      <c r="U782" s="86"/>
      <c r="V782" s="86"/>
      <c r="W782" s="86"/>
      <c r="X782" s="86"/>
    </row>
    <row r="783" spans="1:24" ht="20.25">
      <c r="A783" s="81"/>
      <c r="B783" s="81"/>
      <c r="R783" s="86"/>
      <c r="S783" s="86"/>
      <c r="T783" s="86"/>
      <c r="U783" s="86"/>
      <c r="V783" s="86"/>
      <c r="W783" s="86"/>
      <c r="X783" s="86"/>
    </row>
    <row r="784" spans="1:24" ht="20.25">
      <c r="A784" s="81"/>
      <c r="B784" s="81"/>
      <c r="R784" s="86"/>
      <c r="S784" s="86"/>
      <c r="T784" s="86"/>
      <c r="U784" s="86"/>
      <c r="V784" s="86"/>
      <c r="W784" s="86"/>
      <c r="X784" s="86"/>
    </row>
    <row r="785" spans="1:24" ht="20.25">
      <c r="A785" s="81"/>
      <c r="B785" s="81"/>
      <c r="R785" s="86"/>
      <c r="S785" s="86"/>
      <c r="T785" s="86"/>
      <c r="U785" s="86"/>
      <c r="V785" s="86"/>
      <c r="W785" s="86"/>
      <c r="X785" s="86"/>
    </row>
    <row r="786" spans="1:24" ht="20.25">
      <c r="A786" s="81"/>
      <c r="B786" s="81"/>
      <c r="R786" s="86"/>
      <c r="S786" s="86"/>
      <c r="T786" s="86"/>
      <c r="U786" s="86"/>
      <c r="V786" s="86"/>
      <c r="W786" s="86"/>
      <c r="X786" s="86"/>
    </row>
    <row r="787" spans="1:24" ht="20.25">
      <c r="A787" s="81"/>
      <c r="B787" s="81"/>
      <c r="R787" s="86"/>
      <c r="S787" s="86"/>
      <c r="T787" s="86"/>
      <c r="U787" s="86"/>
      <c r="V787" s="86"/>
      <c r="W787" s="86"/>
      <c r="X787" s="86"/>
    </row>
    <row r="788" spans="1:24" ht="20.25">
      <c r="A788" s="81"/>
      <c r="B788" s="81"/>
      <c r="R788" s="86"/>
      <c r="S788" s="86"/>
      <c r="T788" s="86"/>
      <c r="U788" s="86"/>
      <c r="V788" s="86"/>
      <c r="W788" s="86"/>
      <c r="X788" s="86"/>
    </row>
    <row r="789" spans="1:24" ht="20.25">
      <c r="A789" s="81"/>
      <c r="B789" s="81"/>
      <c r="R789" s="86"/>
      <c r="S789" s="86"/>
      <c r="T789" s="86"/>
      <c r="U789" s="86"/>
      <c r="V789" s="86"/>
      <c r="W789" s="86"/>
      <c r="X789" s="86"/>
    </row>
    <row r="790" spans="1:24" ht="20.25">
      <c r="A790" s="81"/>
      <c r="B790" s="81"/>
      <c r="R790" s="86"/>
      <c r="S790" s="86"/>
      <c r="T790" s="86"/>
      <c r="U790" s="86"/>
      <c r="V790" s="86"/>
      <c r="W790" s="86"/>
      <c r="X790" s="86"/>
    </row>
    <row r="791" spans="1:24" ht="20.25">
      <c r="A791" s="81"/>
      <c r="B791" s="81"/>
      <c r="R791" s="86"/>
      <c r="S791" s="86"/>
      <c r="T791" s="86"/>
      <c r="U791" s="86"/>
      <c r="V791" s="86"/>
      <c r="W791" s="86"/>
      <c r="X791" s="86"/>
    </row>
    <row r="792" spans="1:24" ht="20.25">
      <c r="A792" s="81"/>
      <c r="B792" s="81"/>
      <c r="R792" s="86"/>
      <c r="S792" s="86"/>
      <c r="T792" s="86"/>
      <c r="U792" s="86"/>
      <c r="V792" s="86"/>
      <c r="W792" s="86"/>
      <c r="X792" s="86"/>
    </row>
    <row r="793" spans="1:24" ht="20.25">
      <c r="A793" s="81"/>
      <c r="B793" s="81"/>
      <c r="R793" s="86"/>
      <c r="S793" s="86"/>
      <c r="T793" s="86"/>
      <c r="U793" s="86"/>
      <c r="V793" s="86"/>
      <c r="W793" s="86"/>
      <c r="X793" s="86"/>
    </row>
    <row r="794" spans="1:24" ht="20.25">
      <c r="A794" s="81"/>
      <c r="B794" s="81"/>
      <c r="R794" s="86"/>
      <c r="S794" s="86"/>
      <c r="T794" s="86"/>
      <c r="U794" s="86"/>
      <c r="V794" s="86"/>
      <c r="W794" s="86"/>
      <c r="X794" s="86"/>
    </row>
    <row r="795" spans="1:24" ht="20.25">
      <c r="A795" s="81"/>
      <c r="B795" s="81"/>
      <c r="R795" s="86"/>
      <c r="S795" s="86"/>
      <c r="T795" s="86"/>
      <c r="U795" s="86"/>
      <c r="V795" s="86"/>
      <c r="W795" s="86"/>
      <c r="X795" s="86"/>
    </row>
    <row r="796" spans="1:24" ht="20.25">
      <c r="A796" s="81"/>
      <c r="B796" s="81"/>
      <c r="R796" s="86"/>
      <c r="S796" s="86"/>
      <c r="T796" s="86"/>
      <c r="U796" s="86"/>
      <c r="V796" s="86"/>
      <c r="W796" s="86"/>
      <c r="X796" s="86"/>
    </row>
    <row r="797" spans="1:24" ht="20.25">
      <c r="A797" s="81"/>
      <c r="B797" s="81"/>
      <c r="R797" s="86"/>
      <c r="S797" s="86"/>
      <c r="T797" s="86"/>
      <c r="U797" s="86"/>
      <c r="V797" s="86"/>
      <c r="W797" s="86"/>
      <c r="X797" s="86"/>
    </row>
    <row r="798" spans="1:24" ht="20.25">
      <c r="A798" s="81"/>
      <c r="B798" s="81"/>
      <c r="R798" s="86"/>
      <c r="S798" s="86"/>
      <c r="T798" s="86"/>
      <c r="U798" s="86"/>
      <c r="V798" s="86"/>
      <c r="W798" s="86"/>
      <c r="X798" s="86"/>
    </row>
    <row r="799" spans="1:24" ht="20.25">
      <c r="A799" s="81"/>
      <c r="B799" s="81"/>
      <c r="R799" s="86"/>
      <c r="S799" s="86"/>
      <c r="T799" s="86"/>
      <c r="U799" s="86"/>
      <c r="V799" s="86"/>
      <c r="W799" s="86"/>
      <c r="X799" s="86"/>
    </row>
    <row r="800" spans="1:24" ht="20.25">
      <c r="A800" s="81"/>
      <c r="B800" s="81"/>
      <c r="R800" s="86"/>
      <c r="S800" s="86"/>
      <c r="T800" s="86"/>
      <c r="U800" s="86"/>
      <c r="V800" s="86"/>
      <c r="W800" s="86"/>
      <c r="X800" s="86"/>
    </row>
    <row r="801" spans="1:24" ht="20.25">
      <c r="A801" s="81"/>
      <c r="B801" s="81"/>
      <c r="R801" s="86"/>
      <c r="S801" s="86"/>
      <c r="T801" s="86"/>
      <c r="U801" s="86"/>
      <c r="V801" s="86"/>
      <c r="W801" s="86"/>
      <c r="X801" s="86"/>
    </row>
    <row r="802" spans="1:24" ht="20.25">
      <c r="A802" s="81"/>
      <c r="B802" s="81"/>
      <c r="R802" s="86"/>
      <c r="S802" s="86"/>
      <c r="T802" s="86"/>
      <c r="U802" s="86"/>
      <c r="V802" s="86"/>
      <c r="W802" s="86"/>
      <c r="X802" s="86"/>
    </row>
    <row r="803" spans="1:24" ht="20.25">
      <c r="A803" s="81"/>
      <c r="B803" s="81"/>
      <c r="R803" s="86"/>
      <c r="S803" s="86"/>
      <c r="T803" s="86"/>
      <c r="U803" s="86"/>
      <c r="V803" s="86"/>
      <c r="W803" s="86"/>
      <c r="X803" s="86"/>
    </row>
    <row r="804" spans="1:24" ht="20.25">
      <c r="A804" s="81"/>
      <c r="B804" s="81"/>
      <c r="R804" s="86"/>
      <c r="S804" s="86"/>
      <c r="T804" s="86"/>
      <c r="U804" s="86"/>
      <c r="V804" s="86"/>
      <c r="W804" s="86"/>
      <c r="X804" s="86"/>
    </row>
    <row r="805" spans="1:24" ht="20.25">
      <c r="A805" s="81"/>
      <c r="B805" s="81"/>
      <c r="R805" s="86"/>
      <c r="S805" s="86"/>
      <c r="T805" s="86"/>
      <c r="U805" s="86"/>
      <c r="V805" s="86"/>
      <c r="W805" s="86"/>
      <c r="X805" s="86"/>
    </row>
    <row r="806" spans="1:24" ht="20.25">
      <c r="A806" s="81"/>
      <c r="B806" s="81"/>
      <c r="R806" s="86"/>
      <c r="S806" s="86"/>
      <c r="T806" s="86"/>
      <c r="U806" s="86"/>
      <c r="V806" s="86"/>
      <c r="W806" s="86"/>
      <c r="X806" s="86"/>
    </row>
    <row r="807" spans="1:24" ht="20.25">
      <c r="A807" s="81"/>
      <c r="B807" s="81"/>
      <c r="R807" s="86"/>
      <c r="S807" s="86"/>
      <c r="T807" s="86"/>
      <c r="U807" s="86"/>
      <c r="V807" s="86"/>
      <c r="W807" s="86"/>
      <c r="X807" s="86"/>
    </row>
    <row r="808" spans="1:24" ht="20.25">
      <c r="A808" s="81"/>
      <c r="B808" s="81"/>
      <c r="R808" s="86"/>
      <c r="S808" s="86"/>
      <c r="T808" s="86"/>
      <c r="U808" s="86"/>
      <c r="V808" s="86"/>
      <c r="W808" s="86"/>
      <c r="X808" s="86"/>
    </row>
    <row r="809" spans="1:24" ht="20.25">
      <c r="A809" s="81"/>
      <c r="B809" s="81"/>
      <c r="R809" s="86"/>
      <c r="S809" s="86"/>
      <c r="T809" s="86"/>
      <c r="U809" s="86"/>
      <c r="V809" s="86"/>
      <c r="W809" s="86"/>
      <c r="X809" s="86"/>
    </row>
    <row r="810" spans="1:24" ht="20.25">
      <c r="A810" s="81"/>
      <c r="B810" s="81"/>
      <c r="R810" s="86"/>
      <c r="S810" s="86"/>
      <c r="T810" s="86"/>
      <c r="U810" s="86"/>
      <c r="V810" s="86"/>
      <c r="W810" s="86"/>
      <c r="X810" s="86"/>
    </row>
    <row r="811" spans="1:24" ht="20.25">
      <c r="A811" s="81"/>
      <c r="B811" s="81"/>
      <c r="R811" s="86"/>
      <c r="S811" s="86"/>
      <c r="T811" s="86"/>
      <c r="U811" s="86"/>
      <c r="V811" s="86"/>
      <c r="W811" s="86"/>
      <c r="X811" s="86"/>
    </row>
    <row r="812" spans="1:24" ht="20.25">
      <c r="A812" s="81"/>
      <c r="B812" s="81"/>
      <c r="R812" s="86"/>
      <c r="S812" s="86"/>
      <c r="T812" s="86"/>
      <c r="U812" s="86"/>
      <c r="V812" s="86"/>
      <c r="W812" s="86"/>
      <c r="X812" s="86"/>
    </row>
    <row r="813" spans="1:24" ht="20.25">
      <c r="A813" s="81"/>
      <c r="B813" s="81"/>
      <c r="R813" s="86"/>
      <c r="S813" s="86"/>
      <c r="T813" s="86"/>
      <c r="U813" s="86"/>
      <c r="V813" s="86"/>
      <c r="W813" s="86"/>
      <c r="X813" s="86"/>
    </row>
    <row r="814" spans="1:24" ht="20.25">
      <c r="A814" s="81"/>
      <c r="B814" s="81"/>
      <c r="R814" s="86"/>
      <c r="S814" s="86"/>
      <c r="T814" s="86"/>
      <c r="U814" s="86"/>
      <c r="V814" s="86"/>
      <c r="W814" s="86"/>
      <c r="X814" s="86"/>
    </row>
    <row r="815" spans="1:24" ht="20.25">
      <c r="A815" s="81"/>
      <c r="B815" s="81"/>
      <c r="R815" s="86"/>
      <c r="S815" s="86"/>
      <c r="T815" s="86"/>
      <c r="U815" s="86"/>
      <c r="V815" s="86"/>
      <c r="W815" s="86"/>
      <c r="X815" s="86"/>
    </row>
    <row r="816" spans="1:24" ht="20.25">
      <c r="A816" s="81"/>
      <c r="B816" s="81"/>
      <c r="R816" s="86"/>
      <c r="S816" s="86"/>
      <c r="T816" s="86"/>
      <c r="U816" s="86"/>
      <c r="V816" s="86"/>
      <c r="W816" s="86"/>
      <c r="X816" s="86"/>
    </row>
    <row r="817" spans="1:24" ht="20.25">
      <c r="A817" s="81"/>
      <c r="B817" s="81"/>
      <c r="R817" s="86"/>
      <c r="S817" s="86"/>
      <c r="T817" s="86"/>
      <c r="U817" s="86"/>
      <c r="V817" s="86"/>
      <c r="W817" s="86"/>
      <c r="X817" s="86"/>
    </row>
    <row r="818" spans="1:24" ht="20.25">
      <c r="A818" s="81"/>
      <c r="B818" s="81"/>
      <c r="R818" s="86"/>
      <c r="S818" s="86"/>
      <c r="T818" s="86"/>
      <c r="U818" s="86"/>
      <c r="V818" s="86"/>
      <c r="W818" s="86"/>
      <c r="X818" s="86"/>
    </row>
    <row r="819" spans="1:24" ht="20.25">
      <c r="A819" s="81"/>
      <c r="B819" s="81"/>
      <c r="R819" s="86"/>
      <c r="S819" s="86"/>
      <c r="T819" s="86"/>
      <c r="U819" s="86"/>
      <c r="V819" s="86"/>
      <c r="W819" s="86"/>
      <c r="X819" s="86"/>
    </row>
    <row r="820" spans="1:24" ht="20.25">
      <c r="A820" s="81"/>
      <c r="B820" s="81"/>
      <c r="R820" s="86"/>
      <c r="S820" s="86"/>
      <c r="T820" s="86"/>
      <c r="U820" s="86"/>
      <c r="V820" s="86"/>
      <c r="W820" s="86"/>
      <c r="X820" s="86"/>
    </row>
    <row r="821" spans="1:24" ht="20.25">
      <c r="A821" s="81"/>
      <c r="B821" s="81"/>
      <c r="R821" s="86"/>
      <c r="S821" s="86"/>
      <c r="T821" s="86"/>
      <c r="U821" s="86"/>
      <c r="V821" s="86"/>
      <c r="W821" s="86"/>
      <c r="X821" s="86"/>
    </row>
    <row r="822" spans="1:24" ht="20.25">
      <c r="A822" s="81"/>
      <c r="B822" s="81"/>
      <c r="R822" s="86"/>
      <c r="S822" s="86"/>
      <c r="T822" s="86"/>
      <c r="U822" s="86"/>
      <c r="V822" s="86"/>
      <c r="W822" s="86"/>
      <c r="X822" s="86"/>
    </row>
    <row r="823" spans="1:24" ht="20.25">
      <c r="A823" s="81"/>
      <c r="B823" s="81"/>
      <c r="R823" s="86"/>
      <c r="S823" s="86"/>
      <c r="T823" s="86"/>
      <c r="U823" s="86"/>
      <c r="V823" s="86"/>
      <c r="W823" s="86"/>
      <c r="X823" s="86"/>
    </row>
    <row r="824" spans="1:24" ht="20.25">
      <c r="A824" s="81"/>
      <c r="B824" s="81"/>
      <c r="R824" s="86"/>
      <c r="S824" s="86"/>
      <c r="T824" s="86"/>
      <c r="U824" s="86"/>
      <c r="V824" s="86"/>
      <c r="W824" s="86"/>
      <c r="X824" s="86"/>
    </row>
    <row r="825" spans="1:24" ht="20.25">
      <c r="A825" s="81"/>
      <c r="B825" s="81"/>
      <c r="R825" s="86"/>
      <c r="S825" s="86"/>
      <c r="T825" s="86"/>
      <c r="U825" s="86"/>
      <c r="V825" s="86"/>
      <c r="W825" s="86"/>
      <c r="X825" s="86"/>
    </row>
    <row r="826" spans="1:24" ht="20.25">
      <c r="A826" s="81"/>
      <c r="B826" s="81"/>
      <c r="R826" s="86"/>
      <c r="S826" s="86"/>
      <c r="T826" s="86"/>
      <c r="U826" s="86"/>
      <c r="V826" s="86"/>
      <c r="W826" s="86"/>
      <c r="X826" s="86"/>
    </row>
    <row r="827" spans="1:24" ht="20.25">
      <c r="A827" s="81"/>
      <c r="B827" s="81"/>
      <c r="R827" s="86"/>
      <c r="S827" s="86"/>
      <c r="T827" s="86"/>
      <c r="U827" s="86"/>
      <c r="V827" s="86"/>
      <c r="W827" s="86"/>
      <c r="X827" s="86"/>
    </row>
    <row r="828" spans="1:24" ht="20.25">
      <c r="A828" s="81"/>
      <c r="B828" s="81"/>
      <c r="R828" s="86"/>
      <c r="S828" s="86"/>
      <c r="T828" s="86"/>
      <c r="U828" s="86"/>
      <c r="V828" s="86"/>
      <c r="W828" s="86"/>
      <c r="X828" s="86"/>
    </row>
    <row r="829" spans="1:24" ht="20.25">
      <c r="A829" s="81"/>
      <c r="B829" s="81"/>
      <c r="R829" s="86"/>
      <c r="S829" s="86"/>
      <c r="T829" s="86"/>
      <c r="U829" s="86"/>
      <c r="V829" s="86"/>
      <c r="W829" s="86"/>
      <c r="X829" s="86"/>
    </row>
    <row r="830" spans="1:24" ht="20.25">
      <c r="A830" s="81"/>
      <c r="B830" s="81"/>
      <c r="R830" s="86"/>
      <c r="S830" s="86"/>
      <c r="T830" s="86"/>
      <c r="U830" s="86"/>
      <c r="V830" s="86"/>
      <c r="W830" s="86"/>
      <c r="X830" s="86"/>
    </row>
    <row r="831" spans="1:24" ht="20.25">
      <c r="A831" s="81"/>
      <c r="B831" s="81"/>
      <c r="R831" s="86"/>
      <c r="S831" s="86"/>
      <c r="T831" s="86"/>
      <c r="U831" s="86"/>
      <c r="V831" s="86"/>
      <c r="W831" s="86"/>
      <c r="X831" s="86"/>
    </row>
    <row r="832" spans="1:24" ht="20.25">
      <c r="A832" s="81"/>
      <c r="B832" s="81"/>
      <c r="R832" s="86"/>
      <c r="S832" s="86"/>
      <c r="T832" s="86"/>
      <c r="U832" s="86"/>
      <c r="V832" s="86"/>
      <c r="W832" s="86"/>
      <c r="X832" s="86"/>
    </row>
    <row r="833" spans="1:24" ht="20.25">
      <c r="A833" s="81"/>
      <c r="B833" s="81"/>
      <c r="R833" s="86"/>
      <c r="S833" s="86"/>
      <c r="T833" s="86"/>
      <c r="U833" s="86"/>
      <c r="V833" s="86"/>
      <c r="W833" s="86"/>
      <c r="X833" s="86"/>
    </row>
    <row r="834" spans="1:24" ht="20.25">
      <c r="A834" s="81"/>
      <c r="B834" s="81"/>
      <c r="R834" s="86"/>
      <c r="S834" s="86"/>
      <c r="T834" s="86"/>
      <c r="U834" s="86"/>
      <c r="V834" s="86"/>
      <c r="W834" s="86"/>
      <c r="X834" s="86"/>
    </row>
    <row r="835" spans="1:24" ht="20.25">
      <c r="A835" s="81"/>
      <c r="B835" s="81"/>
      <c r="R835" s="86"/>
      <c r="S835" s="86"/>
      <c r="T835" s="86"/>
      <c r="U835" s="86"/>
      <c r="V835" s="86"/>
      <c r="W835" s="86"/>
      <c r="X835" s="86"/>
    </row>
    <row r="836" spans="1:24" ht="20.25">
      <c r="A836" s="81"/>
      <c r="B836" s="81"/>
      <c r="R836" s="86"/>
      <c r="S836" s="86"/>
      <c r="T836" s="86"/>
      <c r="U836" s="86"/>
      <c r="V836" s="86"/>
      <c r="W836" s="86"/>
      <c r="X836" s="86"/>
    </row>
    <row r="837" spans="1:24" ht="20.25">
      <c r="A837" s="81"/>
      <c r="B837" s="81"/>
      <c r="R837" s="86"/>
      <c r="S837" s="86"/>
      <c r="T837" s="86"/>
      <c r="U837" s="86"/>
      <c r="V837" s="86"/>
      <c r="W837" s="86"/>
      <c r="X837" s="86"/>
    </row>
    <row r="838" spans="1:24" ht="20.25">
      <c r="A838" s="81"/>
      <c r="B838" s="81"/>
      <c r="R838" s="86"/>
      <c r="S838" s="86"/>
      <c r="T838" s="86"/>
      <c r="U838" s="86"/>
      <c r="V838" s="86"/>
      <c r="W838" s="86"/>
      <c r="X838" s="86"/>
    </row>
    <row r="839" spans="1:24" ht="20.25">
      <c r="A839" s="81"/>
      <c r="B839" s="81"/>
      <c r="R839" s="86"/>
      <c r="S839" s="86"/>
      <c r="T839" s="86"/>
      <c r="U839" s="86"/>
      <c r="V839" s="86"/>
      <c r="W839" s="86"/>
      <c r="X839" s="86"/>
    </row>
    <row r="840" spans="1:24" ht="20.25">
      <c r="A840" s="81"/>
      <c r="B840" s="81"/>
      <c r="R840" s="86"/>
      <c r="S840" s="86"/>
      <c r="T840" s="86"/>
      <c r="U840" s="86"/>
      <c r="V840" s="86"/>
      <c r="W840" s="86"/>
      <c r="X840" s="86"/>
    </row>
    <row r="841" spans="1:24" ht="20.25">
      <c r="A841" s="81"/>
      <c r="B841" s="81"/>
      <c r="R841" s="86"/>
      <c r="S841" s="86"/>
      <c r="T841" s="86"/>
      <c r="U841" s="86"/>
      <c r="V841" s="86"/>
      <c r="W841" s="86"/>
      <c r="X841" s="86"/>
    </row>
    <row r="842" spans="1:24" ht="20.25">
      <c r="A842" s="81"/>
      <c r="B842" s="81"/>
      <c r="R842" s="86"/>
      <c r="S842" s="86"/>
      <c r="T842" s="86"/>
      <c r="U842" s="86"/>
      <c r="V842" s="86"/>
      <c r="W842" s="86"/>
      <c r="X842" s="86"/>
    </row>
    <row r="843" spans="1:24" ht="20.25">
      <c r="A843" s="81"/>
      <c r="B843" s="81"/>
      <c r="R843" s="86"/>
      <c r="S843" s="86"/>
      <c r="T843" s="86"/>
      <c r="U843" s="86"/>
      <c r="V843" s="86"/>
      <c r="W843" s="86"/>
      <c r="X843" s="86"/>
    </row>
    <row r="844" spans="1:24" ht="20.25">
      <c r="A844" s="81"/>
      <c r="B844" s="81"/>
      <c r="R844" s="86"/>
      <c r="S844" s="86"/>
      <c r="T844" s="86"/>
      <c r="U844" s="86"/>
      <c r="V844" s="86"/>
      <c r="W844" s="86"/>
      <c r="X844" s="86"/>
    </row>
    <row r="845" spans="1:24" ht="20.25">
      <c r="A845" s="81"/>
      <c r="B845" s="81"/>
      <c r="R845" s="86"/>
      <c r="S845" s="86"/>
      <c r="T845" s="86"/>
      <c r="U845" s="86"/>
      <c r="V845" s="86"/>
      <c r="W845" s="86"/>
      <c r="X845" s="86"/>
    </row>
    <row r="846" spans="1:24" ht="20.25">
      <c r="A846" s="81"/>
      <c r="B846" s="81"/>
      <c r="R846" s="86"/>
      <c r="S846" s="86"/>
      <c r="T846" s="86"/>
      <c r="U846" s="86"/>
      <c r="V846" s="86"/>
      <c r="W846" s="86"/>
      <c r="X846" s="86"/>
    </row>
    <row r="847" spans="1:24" ht="20.25">
      <c r="A847" s="81"/>
      <c r="B847" s="81"/>
      <c r="R847" s="86"/>
      <c r="S847" s="86"/>
      <c r="T847" s="86"/>
      <c r="U847" s="86"/>
      <c r="V847" s="86"/>
      <c r="W847" s="86"/>
      <c r="X847" s="86"/>
    </row>
    <row r="848" spans="1:24" ht="20.25">
      <c r="A848" s="81"/>
      <c r="B848" s="81"/>
      <c r="R848" s="86"/>
      <c r="S848" s="86"/>
      <c r="T848" s="86"/>
      <c r="U848" s="86"/>
      <c r="V848" s="86"/>
      <c r="W848" s="86"/>
      <c r="X848" s="86"/>
    </row>
    <row r="849" spans="1:24" ht="20.25">
      <c r="A849" s="81"/>
      <c r="B849" s="81"/>
      <c r="R849" s="86"/>
      <c r="S849" s="86"/>
      <c r="T849" s="86"/>
      <c r="U849" s="86"/>
      <c r="V849" s="86"/>
      <c r="W849" s="86"/>
      <c r="X849" s="86"/>
    </row>
    <row r="850" spans="1:24" ht="20.25">
      <c r="A850" s="81"/>
      <c r="B850" s="81"/>
      <c r="R850" s="86"/>
      <c r="S850" s="86"/>
      <c r="T850" s="86"/>
      <c r="U850" s="86"/>
      <c r="V850" s="86"/>
      <c r="W850" s="86"/>
      <c r="X850" s="86"/>
    </row>
    <row r="851" spans="1:24" ht="20.25">
      <c r="A851" s="81"/>
      <c r="B851" s="81"/>
      <c r="R851" s="86"/>
      <c r="S851" s="86"/>
      <c r="T851" s="86"/>
      <c r="U851" s="86"/>
      <c r="V851" s="86"/>
      <c r="W851" s="86"/>
      <c r="X851" s="86"/>
    </row>
    <row r="852" spans="1:24" ht="20.25">
      <c r="A852" s="81"/>
      <c r="B852" s="81"/>
      <c r="R852" s="86"/>
      <c r="S852" s="86"/>
      <c r="T852" s="86"/>
      <c r="U852" s="86"/>
      <c r="V852" s="86"/>
      <c r="W852" s="86"/>
      <c r="X852" s="86"/>
    </row>
    <row r="853" spans="1:24" ht="20.25">
      <c r="A853" s="81"/>
      <c r="B853" s="81"/>
      <c r="R853" s="86"/>
      <c r="S853" s="86"/>
      <c r="T853" s="86"/>
      <c r="U853" s="86"/>
      <c r="V853" s="86"/>
      <c r="W853" s="86"/>
      <c r="X853" s="86"/>
    </row>
    <row r="854" spans="1:24" ht="20.25">
      <c r="A854" s="81"/>
      <c r="B854" s="81"/>
      <c r="R854" s="86"/>
      <c r="S854" s="86"/>
      <c r="T854" s="86"/>
      <c r="U854" s="86"/>
      <c r="V854" s="86"/>
      <c r="W854" s="86"/>
      <c r="X854" s="86"/>
    </row>
    <row r="855" spans="1:24" ht="20.25">
      <c r="A855" s="81"/>
      <c r="B855" s="81"/>
      <c r="R855" s="86"/>
      <c r="S855" s="86"/>
      <c r="T855" s="86"/>
      <c r="U855" s="86"/>
      <c r="V855" s="86"/>
      <c r="W855" s="86"/>
      <c r="X855" s="86"/>
    </row>
    <row r="856" spans="1:24" ht="20.25">
      <c r="A856" s="81"/>
      <c r="B856" s="81"/>
      <c r="R856" s="86"/>
      <c r="S856" s="86"/>
      <c r="T856" s="86"/>
      <c r="U856" s="86"/>
      <c r="V856" s="86"/>
      <c r="W856" s="86"/>
      <c r="X856" s="86"/>
    </row>
    <row r="857" spans="1:24" ht="20.25">
      <c r="A857" s="81"/>
      <c r="B857" s="81"/>
      <c r="R857" s="86"/>
      <c r="S857" s="86"/>
      <c r="T857" s="86"/>
      <c r="U857" s="86"/>
      <c r="V857" s="86"/>
      <c r="W857" s="86"/>
      <c r="X857" s="86"/>
    </row>
    <row r="858" spans="1:24" ht="20.25">
      <c r="A858" s="81"/>
      <c r="B858" s="81"/>
      <c r="R858" s="86"/>
      <c r="S858" s="86"/>
      <c r="T858" s="86"/>
      <c r="U858" s="86"/>
      <c r="V858" s="86"/>
      <c r="W858" s="86"/>
      <c r="X858" s="86"/>
    </row>
    <row r="859" spans="1:24" ht="20.25">
      <c r="A859" s="81"/>
      <c r="B859" s="81"/>
      <c r="R859" s="86"/>
      <c r="S859" s="86"/>
      <c r="T859" s="86"/>
      <c r="U859" s="86"/>
      <c r="V859" s="86"/>
      <c r="W859" s="86"/>
      <c r="X859" s="86"/>
    </row>
    <row r="860" spans="1:24" ht="20.25">
      <c r="A860" s="81"/>
      <c r="B860" s="81"/>
      <c r="R860" s="86"/>
      <c r="S860" s="86"/>
      <c r="T860" s="86"/>
      <c r="U860" s="86"/>
      <c r="V860" s="86"/>
      <c r="W860" s="86"/>
      <c r="X860" s="86"/>
    </row>
    <row r="861" spans="1:24" ht="20.25">
      <c r="A861" s="81"/>
      <c r="B861" s="81"/>
      <c r="R861" s="86"/>
      <c r="S861" s="86"/>
      <c r="T861" s="86"/>
      <c r="U861" s="86"/>
      <c r="V861" s="86"/>
      <c r="W861" s="86"/>
      <c r="X861" s="86"/>
    </row>
    <row r="862" spans="1:24" ht="20.25">
      <c r="A862" s="81"/>
      <c r="B862" s="81"/>
      <c r="R862" s="86"/>
      <c r="S862" s="86"/>
      <c r="T862" s="86"/>
      <c r="U862" s="86"/>
      <c r="V862" s="86"/>
      <c r="W862" s="86"/>
      <c r="X862" s="86"/>
    </row>
    <row r="863" spans="1:24" ht="20.25">
      <c r="A863" s="81"/>
      <c r="B863" s="81"/>
      <c r="R863" s="86"/>
      <c r="S863" s="86"/>
      <c r="T863" s="86"/>
      <c r="U863" s="86"/>
      <c r="V863" s="86"/>
      <c r="W863" s="86"/>
      <c r="X863" s="86"/>
    </row>
    <row r="864" spans="1:24" ht="20.25">
      <c r="A864" s="81"/>
      <c r="B864" s="81"/>
      <c r="R864" s="86"/>
      <c r="S864" s="86"/>
      <c r="T864" s="86"/>
      <c r="U864" s="86"/>
      <c r="V864" s="86"/>
      <c r="W864" s="86"/>
      <c r="X864" s="86"/>
    </row>
    <row r="865" spans="1:24" ht="20.25">
      <c r="A865" s="81"/>
      <c r="B865" s="81"/>
      <c r="R865" s="86"/>
      <c r="S865" s="86"/>
      <c r="T865" s="86"/>
      <c r="U865" s="86"/>
      <c r="V865" s="86"/>
      <c r="W865" s="86"/>
      <c r="X865" s="86"/>
    </row>
    <row r="866" spans="1:24" ht="20.25">
      <c r="A866" s="81"/>
      <c r="B866" s="81"/>
      <c r="R866" s="86"/>
      <c r="S866" s="86"/>
      <c r="T866" s="86"/>
      <c r="U866" s="86"/>
      <c r="V866" s="86"/>
      <c r="W866" s="86"/>
      <c r="X866" s="86"/>
    </row>
    <row r="867" spans="1:24" ht="20.25">
      <c r="A867" s="81"/>
      <c r="B867" s="81"/>
      <c r="R867" s="86"/>
      <c r="S867" s="86"/>
      <c r="T867" s="86"/>
      <c r="U867" s="86"/>
      <c r="V867" s="86"/>
      <c r="W867" s="86"/>
      <c r="X867" s="86"/>
    </row>
    <row r="868" spans="1:24" ht="20.25">
      <c r="A868" s="81"/>
      <c r="B868" s="81"/>
      <c r="R868" s="86"/>
      <c r="S868" s="86"/>
      <c r="T868" s="86"/>
      <c r="U868" s="86"/>
      <c r="V868" s="86"/>
      <c r="W868" s="86"/>
      <c r="X868" s="86"/>
    </row>
    <row r="869" spans="1:24" ht="20.25">
      <c r="A869" s="81"/>
      <c r="B869" s="81"/>
      <c r="R869" s="86"/>
      <c r="S869" s="86"/>
      <c r="T869" s="86"/>
      <c r="U869" s="86"/>
      <c r="V869" s="86"/>
      <c r="W869" s="86"/>
      <c r="X869" s="86"/>
    </row>
    <row r="870" spans="1:24" ht="20.25">
      <c r="A870" s="81"/>
      <c r="B870" s="81"/>
      <c r="R870" s="86"/>
      <c r="S870" s="86"/>
      <c r="T870" s="86"/>
      <c r="U870" s="86"/>
      <c r="V870" s="86"/>
      <c r="W870" s="86"/>
      <c r="X870" s="86"/>
    </row>
    <row r="871" spans="1:24" ht="20.25">
      <c r="A871" s="81"/>
      <c r="B871" s="81"/>
      <c r="R871" s="86"/>
      <c r="S871" s="86"/>
      <c r="T871" s="86"/>
      <c r="U871" s="86"/>
      <c r="V871" s="86"/>
      <c r="W871" s="86"/>
      <c r="X871" s="86"/>
    </row>
    <row r="872" spans="1:24" ht="20.25">
      <c r="A872" s="81"/>
      <c r="B872" s="81"/>
      <c r="R872" s="86"/>
      <c r="S872" s="86"/>
      <c r="T872" s="86"/>
      <c r="U872" s="86"/>
      <c r="V872" s="86"/>
      <c r="W872" s="86"/>
      <c r="X872" s="86"/>
    </row>
    <row r="873" spans="1:24" ht="20.25">
      <c r="A873" s="81"/>
      <c r="B873" s="81"/>
      <c r="R873" s="86"/>
      <c r="S873" s="86"/>
      <c r="T873" s="86"/>
      <c r="U873" s="86"/>
      <c r="V873" s="86"/>
      <c r="W873" s="86"/>
      <c r="X873" s="86"/>
    </row>
    <row r="874" spans="1:24" ht="20.25">
      <c r="A874" s="81"/>
      <c r="B874" s="81"/>
      <c r="R874" s="86"/>
      <c r="S874" s="86"/>
      <c r="T874" s="86"/>
      <c r="U874" s="86"/>
      <c r="V874" s="86"/>
      <c r="W874" s="86"/>
      <c r="X874" s="86"/>
    </row>
    <row r="875" spans="1:24" ht="20.25">
      <c r="A875" s="81"/>
      <c r="B875" s="81"/>
      <c r="R875" s="86"/>
      <c r="S875" s="86"/>
      <c r="T875" s="86"/>
      <c r="U875" s="86"/>
      <c r="V875" s="86"/>
      <c r="W875" s="86"/>
      <c r="X875" s="86"/>
    </row>
    <row r="876" spans="1:24" ht="20.25">
      <c r="A876" s="81"/>
      <c r="B876" s="81"/>
      <c r="R876" s="86"/>
      <c r="S876" s="86"/>
      <c r="T876" s="86"/>
      <c r="U876" s="86"/>
      <c r="V876" s="86"/>
      <c r="W876" s="86"/>
      <c r="X876" s="86"/>
    </row>
    <row r="877" spans="1:24" ht="20.25">
      <c r="A877" s="81"/>
      <c r="B877" s="81"/>
      <c r="R877" s="86"/>
      <c r="S877" s="86"/>
      <c r="T877" s="86"/>
      <c r="U877" s="86"/>
      <c r="V877" s="86"/>
      <c r="W877" s="86"/>
      <c r="X877" s="86"/>
    </row>
    <row r="878" spans="1:24" ht="20.25">
      <c r="A878" s="81"/>
      <c r="B878" s="81"/>
      <c r="R878" s="86"/>
      <c r="S878" s="86"/>
      <c r="T878" s="86"/>
      <c r="U878" s="86"/>
      <c r="V878" s="86"/>
      <c r="W878" s="86"/>
      <c r="X878" s="86"/>
    </row>
    <row r="879" spans="1:24" ht="20.25">
      <c r="A879" s="81"/>
      <c r="B879" s="81"/>
      <c r="R879" s="86"/>
      <c r="S879" s="86"/>
      <c r="T879" s="86"/>
      <c r="U879" s="86"/>
      <c r="V879" s="86"/>
      <c r="W879" s="86"/>
      <c r="X879" s="86"/>
    </row>
    <row r="880" spans="1:24" ht="20.25">
      <c r="A880" s="81"/>
      <c r="B880" s="81"/>
      <c r="R880" s="86"/>
      <c r="S880" s="86"/>
      <c r="T880" s="86"/>
      <c r="U880" s="86"/>
      <c r="V880" s="86"/>
      <c r="W880" s="86"/>
      <c r="X880" s="86"/>
    </row>
    <row r="881" spans="1:24" ht="20.25">
      <c r="A881" s="81"/>
      <c r="B881" s="81"/>
      <c r="R881" s="86"/>
      <c r="S881" s="86"/>
      <c r="T881" s="86"/>
      <c r="U881" s="86"/>
      <c r="V881" s="86"/>
      <c r="W881" s="86"/>
      <c r="X881" s="86"/>
    </row>
    <row r="882" spans="1:24" ht="20.25">
      <c r="A882" s="81"/>
      <c r="B882" s="81"/>
      <c r="R882" s="86"/>
      <c r="S882" s="86"/>
      <c r="T882" s="86"/>
      <c r="U882" s="86"/>
      <c r="V882" s="86"/>
      <c r="W882" s="86"/>
      <c r="X882" s="86"/>
    </row>
    <row r="883" spans="1:24" ht="20.25">
      <c r="A883" s="81"/>
      <c r="B883" s="81"/>
      <c r="R883" s="86"/>
      <c r="S883" s="86"/>
      <c r="T883" s="86"/>
      <c r="U883" s="86"/>
      <c r="V883" s="86"/>
      <c r="W883" s="86"/>
      <c r="X883" s="86"/>
    </row>
    <row r="884" spans="1:24" ht="20.25">
      <c r="A884" s="81"/>
      <c r="B884" s="81"/>
      <c r="R884" s="86"/>
      <c r="S884" s="86"/>
      <c r="T884" s="86"/>
      <c r="U884" s="86"/>
      <c r="V884" s="86"/>
      <c r="W884" s="86"/>
      <c r="X884" s="86"/>
    </row>
    <row r="885" spans="1:24" ht="20.25">
      <c r="A885" s="81"/>
      <c r="B885" s="81"/>
      <c r="R885" s="86"/>
      <c r="S885" s="86"/>
      <c r="T885" s="86"/>
      <c r="U885" s="86"/>
      <c r="V885" s="86"/>
      <c r="W885" s="86"/>
      <c r="X885" s="86"/>
    </row>
    <row r="886" spans="1:24" ht="20.25">
      <c r="A886" s="81"/>
      <c r="B886" s="81"/>
      <c r="R886" s="86"/>
      <c r="S886" s="86"/>
      <c r="T886" s="86"/>
      <c r="U886" s="86"/>
      <c r="V886" s="86"/>
      <c r="W886" s="86"/>
      <c r="X886" s="86"/>
    </row>
    <row r="887" spans="1:24" ht="20.25">
      <c r="A887" s="81"/>
      <c r="B887" s="81"/>
      <c r="R887" s="86"/>
      <c r="S887" s="86"/>
      <c r="T887" s="86"/>
      <c r="U887" s="86"/>
      <c r="V887" s="86"/>
      <c r="W887" s="86"/>
      <c r="X887" s="86"/>
    </row>
    <row r="888" spans="1:24" ht="20.25">
      <c r="A888" s="81"/>
      <c r="B888" s="81"/>
      <c r="R888" s="86"/>
      <c r="S888" s="86"/>
      <c r="T888" s="86"/>
      <c r="U888" s="86"/>
      <c r="V888" s="86"/>
      <c r="W888" s="86"/>
      <c r="X888" s="86"/>
    </row>
    <row r="889" spans="1:24" ht="20.25">
      <c r="A889" s="81"/>
      <c r="B889" s="81"/>
      <c r="R889" s="86"/>
      <c r="S889" s="86"/>
      <c r="T889" s="86"/>
      <c r="U889" s="86"/>
      <c r="V889" s="86"/>
      <c r="W889" s="86"/>
      <c r="X889" s="86"/>
    </row>
    <row r="890" spans="1:24" ht="20.25">
      <c r="A890" s="81"/>
      <c r="B890" s="81"/>
      <c r="R890" s="86"/>
      <c r="S890" s="86"/>
      <c r="T890" s="86"/>
      <c r="U890" s="86"/>
      <c r="V890" s="86"/>
      <c r="W890" s="86"/>
      <c r="X890" s="86"/>
    </row>
    <row r="891" spans="1:24" ht="20.25">
      <c r="A891" s="81"/>
      <c r="B891" s="81"/>
      <c r="R891" s="86"/>
      <c r="S891" s="86"/>
      <c r="T891" s="86"/>
      <c r="U891" s="86"/>
      <c r="V891" s="86"/>
      <c r="W891" s="86"/>
      <c r="X891" s="86"/>
    </row>
    <row r="892" spans="1:24" ht="20.25">
      <c r="A892" s="81"/>
      <c r="B892" s="81"/>
      <c r="R892" s="86"/>
      <c r="S892" s="86"/>
      <c r="T892" s="86"/>
      <c r="U892" s="86"/>
      <c r="V892" s="86"/>
      <c r="W892" s="86"/>
      <c r="X892" s="86"/>
    </row>
    <row r="893" spans="1:24" ht="20.25">
      <c r="A893" s="81"/>
      <c r="B893" s="81"/>
      <c r="R893" s="86"/>
      <c r="S893" s="86"/>
      <c r="T893" s="86"/>
      <c r="U893" s="86"/>
      <c r="V893" s="86"/>
      <c r="W893" s="86"/>
      <c r="X893" s="86"/>
    </row>
    <row r="894" spans="1:24" ht="20.25">
      <c r="A894" s="81"/>
      <c r="B894" s="81"/>
      <c r="R894" s="86"/>
      <c r="S894" s="86"/>
      <c r="T894" s="86"/>
      <c r="U894" s="86"/>
      <c r="V894" s="86"/>
      <c r="W894" s="86"/>
      <c r="X894" s="86"/>
    </row>
    <row r="895" spans="1:24" ht="20.25">
      <c r="A895" s="81"/>
      <c r="B895" s="81"/>
      <c r="R895" s="86"/>
      <c r="S895" s="86"/>
      <c r="T895" s="86"/>
      <c r="U895" s="86"/>
      <c r="V895" s="86"/>
      <c r="W895" s="86"/>
      <c r="X895" s="86"/>
    </row>
    <row r="896" spans="1:24" ht="20.25">
      <c r="A896" s="81"/>
      <c r="B896" s="81"/>
      <c r="R896" s="86"/>
      <c r="S896" s="86"/>
      <c r="T896" s="86"/>
      <c r="U896" s="86"/>
      <c r="V896" s="86"/>
      <c r="W896" s="86"/>
      <c r="X896" s="86"/>
    </row>
    <row r="897" spans="1:24" ht="20.25">
      <c r="A897" s="81"/>
      <c r="B897" s="81"/>
      <c r="R897" s="86"/>
      <c r="S897" s="86"/>
      <c r="T897" s="86"/>
      <c r="U897" s="86"/>
      <c r="V897" s="86"/>
      <c r="W897" s="86"/>
      <c r="X897" s="86"/>
    </row>
    <row r="898" spans="1:24" ht="20.25">
      <c r="A898" s="81"/>
      <c r="B898" s="81"/>
      <c r="R898" s="86"/>
      <c r="S898" s="86"/>
      <c r="T898" s="86"/>
      <c r="U898" s="86"/>
      <c r="V898" s="86"/>
      <c r="W898" s="86"/>
      <c r="X898" s="86"/>
    </row>
    <row r="899" spans="1:24" ht="20.25">
      <c r="A899" s="81"/>
      <c r="B899" s="81"/>
      <c r="R899" s="86"/>
      <c r="S899" s="86"/>
      <c r="T899" s="86"/>
      <c r="U899" s="86"/>
      <c r="V899" s="86"/>
      <c r="W899" s="86"/>
      <c r="X899" s="86"/>
    </row>
    <row r="900" spans="1:24" ht="20.25">
      <c r="A900" s="81"/>
      <c r="B900" s="81"/>
      <c r="R900" s="86"/>
      <c r="S900" s="86"/>
      <c r="T900" s="86"/>
      <c r="U900" s="86"/>
      <c r="V900" s="86"/>
      <c r="W900" s="86"/>
      <c r="X900" s="86"/>
    </row>
    <row r="901" spans="1:24" ht="20.25">
      <c r="A901" s="81"/>
      <c r="B901" s="81"/>
      <c r="R901" s="86"/>
      <c r="S901" s="86"/>
      <c r="T901" s="86"/>
      <c r="U901" s="86"/>
      <c r="V901" s="86"/>
      <c r="W901" s="86"/>
      <c r="X901" s="86"/>
    </row>
    <row r="902" spans="1:24" ht="20.25">
      <c r="A902" s="81"/>
      <c r="B902" s="81"/>
      <c r="R902" s="86"/>
      <c r="S902" s="86"/>
      <c r="T902" s="86"/>
      <c r="U902" s="86"/>
      <c r="V902" s="86"/>
      <c r="W902" s="86"/>
      <c r="X902" s="86"/>
    </row>
    <row r="903" spans="1:24" ht="20.25">
      <c r="A903" s="81"/>
      <c r="B903" s="81"/>
      <c r="R903" s="86"/>
      <c r="S903" s="86"/>
      <c r="T903" s="86"/>
      <c r="U903" s="86"/>
      <c r="V903" s="86"/>
      <c r="W903" s="86"/>
      <c r="X903" s="86"/>
    </row>
    <row r="904" spans="1:24" ht="20.25">
      <c r="A904" s="81"/>
      <c r="B904" s="81"/>
      <c r="R904" s="86"/>
      <c r="S904" s="86"/>
      <c r="T904" s="86"/>
      <c r="U904" s="86"/>
      <c r="V904" s="86"/>
      <c r="W904" s="86"/>
      <c r="X904" s="86"/>
    </row>
    <row r="905" spans="1:24" ht="20.25">
      <c r="A905" s="81"/>
      <c r="B905" s="81"/>
      <c r="R905" s="86"/>
      <c r="S905" s="86"/>
      <c r="T905" s="86"/>
      <c r="U905" s="86"/>
      <c r="V905" s="86"/>
      <c r="W905" s="86"/>
      <c r="X905" s="86"/>
    </row>
    <row r="906" spans="1:24" ht="20.25">
      <c r="A906" s="81"/>
      <c r="B906" s="81"/>
      <c r="R906" s="86"/>
      <c r="S906" s="86"/>
      <c r="T906" s="86"/>
      <c r="U906" s="86"/>
      <c r="V906" s="86"/>
      <c r="W906" s="86"/>
      <c r="X906" s="86"/>
    </row>
    <row r="907" spans="1:24" ht="20.25">
      <c r="A907" s="81"/>
      <c r="B907" s="81"/>
      <c r="R907" s="86"/>
      <c r="S907" s="86"/>
      <c r="T907" s="86"/>
      <c r="U907" s="86"/>
      <c r="V907" s="86"/>
      <c r="W907" s="86"/>
      <c r="X907" s="86"/>
    </row>
    <row r="908" spans="1:24" ht="20.25">
      <c r="A908" s="81"/>
      <c r="B908" s="81"/>
      <c r="R908" s="86"/>
      <c r="S908" s="86"/>
      <c r="T908" s="86"/>
      <c r="U908" s="86"/>
      <c r="V908" s="86"/>
      <c r="W908" s="86"/>
      <c r="X908" s="86"/>
    </row>
    <row r="909" spans="1:24" ht="20.25">
      <c r="A909" s="81"/>
      <c r="B909" s="81"/>
      <c r="R909" s="86"/>
      <c r="S909" s="86"/>
      <c r="T909" s="86"/>
      <c r="U909" s="86"/>
      <c r="V909" s="86"/>
      <c r="W909" s="86"/>
      <c r="X909" s="86"/>
    </row>
    <row r="910" spans="1:24" ht="20.25">
      <c r="A910" s="81"/>
      <c r="B910" s="81"/>
      <c r="R910" s="86"/>
      <c r="S910" s="86"/>
      <c r="T910" s="86"/>
      <c r="U910" s="86"/>
      <c r="V910" s="86"/>
      <c r="W910" s="86"/>
      <c r="X910" s="86"/>
    </row>
    <row r="911" spans="1:24" ht="20.25">
      <c r="A911" s="81"/>
      <c r="B911" s="81"/>
      <c r="R911" s="86"/>
      <c r="S911" s="86"/>
      <c r="T911" s="86"/>
      <c r="U911" s="86"/>
      <c r="V911" s="86"/>
      <c r="W911" s="86"/>
      <c r="X911" s="86"/>
    </row>
    <row r="912" spans="1:24" ht="20.25">
      <c r="A912" s="81"/>
      <c r="B912" s="81"/>
      <c r="R912" s="86"/>
      <c r="S912" s="86"/>
      <c r="T912" s="86"/>
      <c r="U912" s="86"/>
      <c r="V912" s="86"/>
      <c r="W912" s="86"/>
      <c r="X912" s="86"/>
    </row>
    <row r="913" spans="1:24" ht="20.25">
      <c r="A913" s="81"/>
      <c r="B913" s="81"/>
      <c r="R913" s="86"/>
      <c r="S913" s="86"/>
      <c r="T913" s="86"/>
      <c r="U913" s="86"/>
      <c r="V913" s="86"/>
      <c r="W913" s="86"/>
      <c r="X913" s="86"/>
    </row>
    <row r="914" spans="1:24" ht="20.25">
      <c r="A914" s="81"/>
      <c r="B914" s="81"/>
      <c r="R914" s="86"/>
      <c r="S914" s="86"/>
      <c r="T914" s="86"/>
      <c r="U914" s="86"/>
      <c r="V914" s="86"/>
      <c r="W914" s="86"/>
      <c r="X914" s="86"/>
    </row>
    <row r="915" spans="1:24" ht="20.25">
      <c r="A915" s="81"/>
      <c r="B915" s="81"/>
      <c r="R915" s="86"/>
      <c r="S915" s="86"/>
      <c r="T915" s="86"/>
      <c r="U915" s="86"/>
      <c r="V915" s="86"/>
      <c r="W915" s="86"/>
      <c r="X915" s="86"/>
    </row>
    <row r="916" spans="1:24" ht="20.25">
      <c r="A916" s="81"/>
      <c r="B916" s="81"/>
      <c r="R916" s="86"/>
      <c r="S916" s="86"/>
      <c r="T916" s="86"/>
      <c r="U916" s="86"/>
      <c r="V916" s="86"/>
      <c r="W916" s="86"/>
      <c r="X916" s="86"/>
    </row>
    <row r="917" spans="1:24" ht="20.25">
      <c r="A917" s="81"/>
      <c r="B917" s="81"/>
      <c r="R917" s="86"/>
      <c r="S917" s="86"/>
      <c r="T917" s="86"/>
      <c r="U917" s="86"/>
      <c r="V917" s="86"/>
      <c r="W917" s="86"/>
      <c r="X917" s="86"/>
    </row>
    <row r="918" spans="1:24" ht="20.25">
      <c r="A918" s="81"/>
      <c r="B918" s="81"/>
      <c r="R918" s="86"/>
      <c r="S918" s="86"/>
      <c r="T918" s="86"/>
      <c r="U918" s="86"/>
      <c r="V918" s="86"/>
      <c r="W918" s="86"/>
      <c r="X918" s="86"/>
    </row>
    <row r="919" spans="1:24" ht="20.25">
      <c r="A919" s="81"/>
      <c r="B919" s="81"/>
      <c r="R919" s="86"/>
      <c r="S919" s="86"/>
      <c r="T919" s="86"/>
      <c r="U919" s="86"/>
      <c r="V919" s="86"/>
      <c r="W919" s="86"/>
      <c r="X919" s="86"/>
    </row>
    <row r="920" spans="1:24" ht="20.25">
      <c r="A920" s="81"/>
      <c r="B920" s="81"/>
      <c r="R920" s="86"/>
      <c r="S920" s="86"/>
      <c r="T920" s="86"/>
      <c r="U920" s="86"/>
      <c r="V920" s="86"/>
      <c r="W920" s="86"/>
      <c r="X920" s="86"/>
    </row>
    <row r="921" spans="1:24" ht="20.25">
      <c r="A921" s="81"/>
      <c r="B921" s="81"/>
      <c r="R921" s="86"/>
      <c r="S921" s="86"/>
      <c r="T921" s="86"/>
      <c r="U921" s="86"/>
      <c r="V921" s="86"/>
      <c r="W921" s="86"/>
      <c r="X921" s="86"/>
    </row>
    <row r="922" spans="1:24" ht="20.25">
      <c r="A922" s="81"/>
      <c r="B922" s="81"/>
      <c r="R922" s="86"/>
      <c r="S922" s="86"/>
      <c r="T922" s="86"/>
      <c r="U922" s="86"/>
      <c r="V922" s="86"/>
      <c r="W922" s="86"/>
      <c r="X922" s="86"/>
    </row>
    <row r="923" spans="1:24" ht="20.25">
      <c r="A923" s="81"/>
      <c r="B923" s="81"/>
      <c r="R923" s="86"/>
      <c r="S923" s="86"/>
      <c r="T923" s="86"/>
      <c r="U923" s="86"/>
      <c r="V923" s="86"/>
      <c r="W923" s="86"/>
      <c r="X923" s="86"/>
    </row>
    <row r="924" spans="1:24" ht="20.25">
      <c r="A924" s="81"/>
      <c r="B924" s="81"/>
      <c r="R924" s="86"/>
      <c r="S924" s="86"/>
      <c r="T924" s="86"/>
      <c r="U924" s="86"/>
      <c r="V924" s="86"/>
      <c r="W924" s="86"/>
      <c r="X924" s="86"/>
    </row>
    <row r="925" spans="1:24" ht="20.25">
      <c r="A925" s="81"/>
      <c r="B925" s="81"/>
      <c r="R925" s="86"/>
      <c r="S925" s="86"/>
      <c r="T925" s="86"/>
      <c r="U925" s="86"/>
      <c r="V925" s="86"/>
      <c r="W925" s="86"/>
      <c r="X925" s="86"/>
    </row>
    <row r="926" spans="1:24" ht="20.25">
      <c r="A926" s="81"/>
      <c r="B926" s="81"/>
      <c r="R926" s="86"/>
      <c r="S926" s="86"/>
      <c r="T926" s="86"/>
      <c r="U926" s="86"/>
      <c r="V926" s="86"/>
      <c r="W926" s="86"/>
      <c r="X926" s="86"/>
    </row>
    <row r="927" spans="1:24" ht="20.25">
      <c r="A927" s="81"/>
      <c r="B927" s="81"/>
      <c r="R927" s="86"/>
      <c r="S927" s="86"/>
      <c r="T927" s="86"/>
      <c r="U927" s="86"/>
      <c r="V927" s="86"/>
      <c r="W927" s="86"/>
      <c r="X927" s="86"/>
    </row>
    <row r="928" spans="1:24" ht="20.25">
      <c r="A928" s="81"/>
      <c r="B928" s="81"/>
      <c r="R928" s="86"/>
      <c r="S928" s="86"/>
      <c r="T928" s="86"/>
      <c r="U928" s="86"/>
      <c r="V928" s="86"/>
      <c r="W928" s="86"/>
      <c r="X928" s="86"/>
    </row>
    <row r="929" spans="1:24" ht="20.25">
      <c r="A929" s="81"/>
      <c r="B929" s="81"/>
      <c r="R929" s="86"/>
      <c r="S929" s="86"/>
      <c r="T929" s="86"/>
      <c r="U929" s="86"/>
      <c r="V929" s="86"/>
      <c r="W929" s="86"/>
      <c r="X929" s="86"/>
    </row>
    <row r="930" spans="1:24" ht="20.25">
      <c r="A930" s="81"/>
      <c r="B930" s="81"/>
      <c r="R930" s="86"/>
      <c r="S930" s="86"/>
      <c r="T930" s="86"/>
      <c r="U930" s="86"/>
      <c r="V930" s="86"/>
      <c r="W930" s="86"/>
      <c r="X930" s="86"/>
    </row>
    <row r="931" spans="1:24" ht="20.25">
      <c r="A931" s="81"/>
      <c r="B931" s="81"/>
      <c r="R931" s="86"/>
      <c r="S931" s="86"/>
      <c r="T931" s="86"/>
      <c r="U931" s="86"/>
      <c r="V931" s="86"/>
      <c r="W931" s="86"/>
      <c r="X931" s="86"/>
    </row>
    <row r="932" spans="1:24" ht="20.25">
      <c r="A932" s="81"/>
      <c r="B932" s="81"/>
      <c r="R932" s="86"/>
      <c r="S932" s="86"/>
      <c r="T932" s="86"/>
      <c r="U932" s="86"/>
      <c r="V932" s="86"/>
      <c r="W932" s="86"/>
      <c r="X932" s="86"/>
    </row>
    <row r="933" spans="1:24" ht="20.25">
      <c r="A933" s="81"/>
      <c r="B933" s="81"/>
      <c r="R933" s="86"/>
      <c r="S933" s="86"/>
      <c r="T933" s="86"/>
      <c r="U933" s="86"/>
      <c r="V933" s="86"/>
      <c r="W933" s="86"/>
      <c r="X933" s="86"/>
    </row>
    <row r="934" spans="1:24" ht="20.25">
      <c r="A934" s="81"/>
      <c r="B934" s="81"/>
      <c r="R934" s="86"/>
      <c r="S934" s="86"/>
      <c r="T934" s="86"/>
      <c r="U934" s="86"/>
      <c r="V934" s="86"/>
      <c r="W934" s="86"/>
      <c r="X934" s="86"/>
    </row>
    <row r="935" spans="1:24" ht="20.25">
      <c r="A935" s="81"/>
      <c r="B935" s="81"/>
      <c r="R935" s="86"/>
      <c r="S935" s="86"/>
      <c r="T935" s="86"/>
      <c r="U935" s="86"/>
      <c r="V935" s="86"/>
      <c r="W935" s="86"/>
      <c r="X935" s="86"/>
    </row>
    <row r="936" spans="1:24" ht="20.25">
      <c r="A936" s="81"/>
      <c r="B936" s="81"/>
      <c r="R936" s="86"/>
      <c r="S936" s="86"/>
      <c r="T936" s="86"/>
      <c r="U936" s="86"/>
      <c r="V936" s="86"/>
      <c r="W936" s="86"/>
      <c r="X936" s="86"/>
    </row>
    <row r="937" spans="1:24" ht="20.25">
      <c r="A937" s="81"/>
      <c r="B937" s="81"/>
      <c r="R937" s="86"/>
      <c r="S937" s="86"/>
      <c r="T937" s="86"/>
      <c r="U937" s="86"/>
      <c r="V937" s="86"/>
      <c r="W937" s="86"/>
      <c r="X937" s="86"/>
    </row>
    <row r="938" spans="1:24" ht="20.25">
      <c r="A938" s="81"/>
      <c r="B938" s="81"/>
      <c r="R938" s="86"/>
      <c r="S938" s="86"/>
      <c r="T938" s="86"/>
      <c r="U938" s="86"/>
      <c r="V938" s="86"/>
      <c r="W938" s="86"/>
      <c r="X938" s="86"/>
    </row>
    <row r="939" spans="1:24" ht="20.25">
      <c r="A939" s="81"/>
      <c r="B939" s="81"/>
      <c r="R939" s="86"/>
      <c r="S939" s="86"/>
      <c r="T939" s="86"/>
      <c r="U939" s="86"/>
      <c r="V939" s="86"/>
      <c r="W939" s="86"/>
      <c r="X939" s="86"/>
    </row>
    <row r="940" spans="1:24" ht="20.25">
      <c r="A940" s="81"/>
      <c r="B940" s="81"/>
      <c r="R940" s="86"/>
      <c r="S940" s="86"/>
      <c r="T940" s="86"/>
      <c r="U940" s="86"/>
      <c r="V940" s="86"/>
      <c r="W940" s="86"/>
      <c r="X940" s="86"/>
    </row>
    <row r="941" spans="1:24" ht="20.25">
      <c r="A941" s="81"/>
      <c r="B941" s="81"/>
      <c r="R941" s="86"/>
      <c r="S941" s="86"/>
      <c r="T941" s="86"/>
      <c r="U941" s="86"/>
      <c r="V941" s="86"/>
      <c r="W941" s="86"/>
      <c r="X941" s="86"/>
    </row>
    <row r="942" spans="1:24" ht="20.25">
      <c r="A942" s="81"/>
      <c r="B942" s="81"/>
      <c r="R942" s="86"/>
      <c r="S942" s="86"/>
      <c r="T942" s="86"/>
      <c r="U942" s="86"/>
      <c r="V942" s="86"/>
      <c r="W942" s="86"/>
      <c r="X942" s="86"/>
    </row>
    <row r="943" spans="1:24" ht="20.25">
      <c r="A943" s="81"/>
      <c r="B943" s="81"/>
      <c r="R943" s="86"/>
      <c r="S943" s="86"/>
      <c r="T943" s="86"/>
      <c r="U943" s="86"/>
      <c r="V943" s="86"/>
      <c r="W943" s="86"/>
      <c r="X943" s="86"/>
    </row>
    <row r="944" spans="1:24" ht="20.25">
      <c r="A944" s="81"/>
      <c r="B944" s="81"/>
      <c r="R944" s="86"/>
      <c r="S944" s="86"/>
      <c r="T944" s="86"/>
      <c r="U944" s="86"/>
      <c r="V944" s="86"/>
      <c r="W944" s="86"/>
      <c r="X944" s="86"/>
    </row>
    <row r="945" spans="1:24" ht="20.25">
      <c r="A945" s="81"/>
      <c r="B945" s="81"/>
      <c r="R945" s="86"/>
      <c r="S945" s="86"/>
      <c r="T945" s="86"/>
      <c r="U945" s="86"/>
      <c r="V945" s="86"/>
      <c r="W945" s="86"/>
      <c r="X945" s="86"/>
    </row>
    <row r="946" spans="1:24" ht="20.25">
      <c r="A946" s="81"/>
      <c r="B946" s="81"/>
      <c r="R946" s="86"/>
      <c r="S946" s="86"/>
      <c r="T946" s="86"/>
      <c r="U946" s="86"/>
      <c r="V946" s="86"/>
      <c r="W946" s="86"/>
      <c r="X946" s="86"/>
    </row>
    <row r="947" spans="1:24" ht="20.25">
      <c r="A947" s="81"/>
      <c r="B947" s="81"/>
      <c r="R947" s="86"/>
      <c r="S947" s="86"/>
      <c r="T947" s="86"/>
      <c r="U947" s="86"/>
      <c r="V947" s="86"/>
      <c r="W947" s="86"/>
      <c r="X947" s="86"/>
    </row>
    <row r="948" spans="1:24" ht="20.25">
      <c r="A948" s="81"/>
      <c r="B948" s="81"/>
      <c r="R948" s="86"/>
      <c r="S948" s="86"/>
      <c r="T948" s="86"/>
      <c r="U948" s="86"/>
      <c r="V948" s="86"/>
      <c r="W948" s="86"/>
      <c r="X948" s="86"/>
    </row>
    <row r="949" spans="1:24" ht="20.25">
      <c r="A949" s="81"/>
      <c r="B949" s="81"/>
      <c r="R949" s="86"/>
      <c r="S949" s="86"/>
      <c r="T949" s="86"/>
      <c r="U949" s="86"/>
      <c r="V949" s="86"/>
      <c r="W949" s="86"/>
      <c r="X949" s="86"/>
    </row>
    <row r="950" spans="1:24" ht="20.25">
      <c r="A950" s="81"/>
      <c r="B950" s="81"/>
      <c r="R950" s="86"/>
      <c r="S950" s="86"/>
      <c r="T950" s="86"/>
      <c r="U950" s="86"/>
      <c r="V950" s="86"/>
      <c r="W950" s="86"/>
      <c r="X950" s="86"/>
    </row>
    <row r="951" spans="1:24" ht="20.25">
      <c r="A951" s="81"/>
      <c r="B951" s="81"/>
      <c r="R951" s="86"/>
      <c r="S951" s="86"/>
      <c r="T951" s="86"/>
      <c r="U951" s="86"/>
      <c r="V951" s="86"/>
      <c r="W951" s="86"/>
      <c r="X951" s="86"/>
    </row>
    <row r="952" spans="1:24" ht="20.25">
      <c r="A952" s="81"/>
      <c r="B952" s="81"/>
      <c r="R952" s="86"/>
      <c r="S952" s="86"/>
      <c r="T952" s="86"/>
      <c r="U952" s="86"/>
      <c r="V952" s="86"/>
      <c r="W952" s="86"/>
      <c r="X952" s="86"/>
    </row>
    <row r="953" spans="1:24" ht="20.25">
      <c r="A953" s="81"/>
      <c r="B953" s="81"/>
      <c r="R953" s="86"/>
      <c r="S953" s="86"/>
      <c r="T953" s="86"/>
      <c r="U953" s="86"/>
      <c r="V953" s="86"/>
      <c r="W953" s="86"/>
      <c r="X953" s="86"/>
    </row>
    <row r="954" spans="1:24" ht="20.25">
      <c r="A954" s="81"/>
      <c r="B954" s="81"/>
      <c r="R954" s="86"/>
      <c r="S954" s="86"/>
      <c r="T954" s="86"/>
      <c r="U954" s="86"/>
      <c r="V954" s="86"/>
      <c r="W954" s="86"/>
      <c r="X954" s="86"/>
    </row>
    <row r="955" spans="1:24" ht="20.25">
      <c r="A955" s="81"/>
      <c r="B955" s="81"/>
      <c r="R955" s="86"/>
      <c r="S955" s="86"/>
      <c r="T955" s="86"/>
      <c r="U955" s="86"/>
      <c r="V955" s="86"/>
      <c r="W955" s="86"/>
      <c r="X955" s="86"/>
    </row>
    <row r="956" spans="1:24" ht="20.25">
      <c r="A956" s="81"/>
      <c r="B956" s="81"/>
      <c r="R956" s="86"/>
      <c r="S956" s="86"/>
      <c r="T956" s="86"/>
      <c r="U956" s="86"/>
      <c r="V956" s="86"/>
      <c r="W956" s="86"/>
      <c r="X956" s="86"/>
    </row>
    <row r="957" spans="1:24" ht="20.25">
      <c r="A957" s="81"/>
      <c r="B957" s="81"/>
      <c r="R957" s="86"/>
      <c r="S957" s="86"/>
      <c r="T957" s="86"/>
      <c r="U957" s="86"/>
      <c r="V957" s="86"/>
      <c r="W957" s="86"/>
      <c r="X957" s="86"/>
    </row>
    <row r="958" spans="1:24" ht="20.25">
      <c r="A958" s="81"/>
      <c r="B958" s="81"/>
      <c r="R958" s="86"/>
      <c r="S958" s="86"/>
      <c r="T958" s="86"/>
      <c r="U958" s="86"/>
      <c r="V958" s="86"/>
      <c r="W958" s="86"/>
      <c r="X958" s="86"/>
    </row>
    <row r="959" spans="1:24" ht="20.25">
      <c r="A959" s="81"/>
      <c r="B959" s="81"/>
      <c r="R959" s="86"/>
      <c r="S959" s="86"/>
      <c r="T959" s="86"/>
      <c r="U959" s="86"/>
      <c r="V959" s="86"/>
      <c r="W959" s="86"/>
      <c r="X959" s="86"/>
    </row>
    <row r="960" spans="1:24" ht="20.25">
      <c r="A960" s="81"/>
      <c r="B960" s="81"/>
      <c r="R960" s="86"/>
      <c r="S960" s="86"/>
      <c r="T960" s="86"/>
      <c r="U960" s="86"/>
      <c r="V960" s="86"/>
      <c r="W960" s="86"/>
      <c r="X960" s="86"/>
    </row>
    <row r="961" spans="1:24" ht="20.25">
      <c r="A961" s="81"/>
      <c r="B961" s="81"/>
      <c r="R961" s="86"/>
      <c r="S961" s="86"/>
      <c r="T961" s="86"/>
      <c r="U961" s="86"/>
      <c r="V961" s="86"/>
      <c r="W961" s="86"/>
      <c r="X961" s="86"/>
    </row>
    <row r="962" spans="1:24" ht="20.25">
      <c r="A962" s="81"/>
      <c r="B962" s="81"/>
      <c r="R962" s="86"/>
      <c r="S962" s="86"/>
      <c r="T962" s="86"/>
      <c r="U962" s="86"/>
      <c r="V962" s="86"/>
      <c r="W962" s="86"/>
      <c r="X962" s="86"/>
    </row>
    <row r="963" spans="1:24" ht="20.25">
      <c r="A963" s="81"/>
      <c r="B963" s="81"/>
      <c r="R963" s="86"/>
      <c r="S963" s="86"/>
      <c r="T963" s="86"/>
      <c r="U963" s="86"/>
      <c r="V963" s="86"/>
      <c r="W963" s="86"/>
      <c r="X963" s="86"/>
    </row>
    <row r="964" spans="1:24" ht="20.25">
      <c r="A964" s="81"/>
      <c r="B964" s="81"/>
      <c r="R964" s="86"/>
      <c r="S964" s="86"/>
      <c r="T964" s="86"/>
      <c r="U964" s="86"/>
      <c r="V964" s="86"/>
      <c r="W964" s="86"/>
      <c r="X964" s="86"/>
    </row>
    <row r="965" spans="1:24" ht="20.25">
      <c r="A965" s="81"/>
      <c r="B965" s="81"/>
      <c r="R965" s="86"/>
      <c r="S965" s="86"/>
      <c r="T965" s="86"/>
      <c r="U965" s="86"/>
      <c r="V965" s="86"/>
      <c r="W965" s="86"/>
      <c r="X965" s="86"/>
    </row>
    <row r="966" spans="1:24" ht="20.25">
      <c r="A966" s="81"/>
      <c r="B966" s="81"/>
      <c r="R966" s="86"/>
      <c r="S966" s="86"/>
      <c r="T966" s="86"/>
      <c r="U966" s="86"/>
      <c r="V966" s="86"/>
      <c r="W966" s="86"/>
      <c r="X966" s="86"/>
    </row>
    <row r="967" spans="1:24" ht="20.25">
      <c r="A967" s="81"/>
      <c r="B967" s="81"/>
      <c r="R967" s="86"/>
      <c r="S967" s="86"/>
      <c r="T967" s="86"/>
      <c r="U967" s="86"/>
      <c r="V967" s="86"/>
      <c r="W967" s="86"/>
      <c r="X967" s="86"/>
    </row>
    <row r="968" spans="1:24" ht="20.25">
      <c r="A968" s="81"/>
      <c r="B968" s="81"/>
      <c r="R968" s="86"/>
      <c r="S968" s="86"/>
      <c r="T968" s="86"/>
      <c r="U968" s="86"/>
      <c r="V968" s="86"/>
      <c r="W968" s="86"/>
      <c r="X968" s="86"/>
    </row>
    <row r="969" spans="1:24" ht="20.25">
      <c r="A969" s="81"/>
      <c r="B969" s="81"/>
      <c r="R969" s="86"/>
      <c r="S969" s="86"/>
      <c r="T969" s="86"/>
      <c r="U969" s="86"/>
      <c r="V969" s="86"/>
      <c r="W969" s="86"/>
      <c r="X969" s="86"/>
    </row>
    <row r="970" spans="1:24" ht="20.25">
      <c r="A970" s="81"/>
      <c r="B970" s="81"/>
      <c r="R970" s="86"/>
      <c r="S970" s="86"/>
      <c r="T970" s="86"/>
      <c r="U970" s="86"/>
      <c r="V970" s="86"/>
      <c r="W970" s="86"/>
      <c r="X970" s="86"/>
    </row>
    <row r="971" spans="1:24" ht="20.25">
      <c r="A971" s="81"/>
      <c r="B971" s="81"/>
      <c r="R971" s="86"/>
      <c r="S971" s="86"/>
      <c r="T971" s="86"/>
      <c r="U971" s="86"/>
      <c r="V971" s="86"/>
      <c r="W971" s="86"/>
      <c r="X971" s="86"/>
    </row>
    <row r="972" spans="1:24" ht="20.25">
      <c r="A972" s="81"/>
      <c r="B972" s="81"/>
      <c r="R972" s="86"/>
      <c r="S972" s="86"/>
      <c r="T972" s="86"/>
      <c r="U972" s="86"/>
      <c r="V972" s="86"/>
      <c r="W972" s="86"/>
      <c r="X972" s="86"/>
    </row>
    <row r="973" spans="1:24" ht="20.25">
      <c r="A973" s="81"/>
      <c r="B973" s="81"/>
      <c r="R973" s="86"/>
      <c r="S973" s="86"/>
      <c r="T973" s="86"/>
      <c r="U973" s="86"/>
      <c r="V973" s="86"/>
      <c r="W973" s="86"/>
      <c r="X973" s="86"/>
    </row>
    <row r="974" spans="1:24" ht="20.25">
      <c r="A974" s="81"/>
      <c r="B974" s="81"/>
      <c r="R974" s="86"/>
      <c r="S974" s="86"/>
      <c r="T974" s="86"/>
      <c r="U974" s="86"/>
      <c r="V974" s="86"/>
      <c r="W974" s="86"/>
      <c r="X974" s="86"/>
    </row>
    <row r="975" spans="1:24" ht="20.25">
      <c r="A975" s="81"/>
      <c r="B975" s="81"/>
      <c r="R975" s="86"/>
      <c r="S975" s="86"/>
      <c r="T975" s="86"/>
      <c r="U975" s="86"/>
      <c r="V975" s="86"/>
      <c r="W975" s="86"/>
      <c r="X975" s="86"/>
    </row>
    <row r="976" spans="1:24" ht="20.25">
      <c r="A976" s="81"/>
      <c r="B976" s="81"/>
      <c r="R976" s="86"/>
      <c r="S976" s="86"/>
      <c r="T976" s="86"/>
      <c r="U976" s="86"/>
      <c r="V976" s="86"/>
      <c r="W976" s="86"/>
      <c r="X976" s="86"/>
    </row>
    <row r="977" spans="1:24" ht="20.25">
      <c r="A977" s="81"/>
      <c r="B977" s="81"/>
      <c r="R977" s="86"/>
      <c r="S977" s="86"/>
      <c r="T977" s="86"/>
      <c r="U977" s="86"/>
      <c r="V977" s="86"/>
      <c r="W977" s="86"/>
      <c r="X977" s="86"/>
    </row>
    <row r="978" spans="1:24" ht="20.25">
      <c r="A978" s="81"/>
      <c r="B978" s="81"/>
      <c r="R978" s="86"/>
      <c r="S978" s="86"/>
      <c r="T978" s="86"/>
      <c r="U978" s="86"/>
      <c r="V978" s="86"/>
      <c r="W978" s="86"/>
      <c r="X978" s="86"/>
    </row>
    <row r="979" spans="1:24" ht="20.25">
      <c r="A979" s="81"/>
      <c r="B979" s="81"/>
      <c r="R979" s="86"/>
      <c r="S979" s="86"/>
      <c r="T979" s="86"/>
      <c r="U979" s="86"/>
      <c r="V979" s="86"/>
      <c r="W979" s="86"/>
      <c r="X979" s="86"/>
    </row>
    <row r="980" spans="1:24" ht="20.25">
      <c r="A980" s="81"/>
      <c r="B980" s="81"/>
      <c r="R980" s="86"/>
      <c r="S980" s="86"/>
      <c r="T980" s="86"/>
      <c r="U980" s="86"/>
      <c r="V980" s="86"/>
      <c r="W980" s="86"/>
      <c r="X980" s="86"/>
    </row>
    <row r="981" spans="1:24" ht="20.25">
      <c r="A981" s="81"/>
      <c r="B981" s="81"/>
      <c r="R981" s="86"/>
      <c r="S981" s="86"/>
      <c r="T981" s="86"/>
      <c r="U981" s="86"/>
      <c r="V981" s="86"/>
      <c r="W981" s="86"/>
      <c r="X981" s="86"/>
    </row>
    <row r="982" spans="1:24" ht="20.25">
      <c r="A982" s="81"/>
      <c r="B982" s="81"/>
      <c r="R982" s="86"/>
      <c r="S982" s="86"/>
      <c r="T982" s="86"/>
      <c r="U982" s="86"/>
      <c r="V982" s="86"/>
      <c r="W982" s="86"/>
      <c r="X982" s="86"/>
    </row>
    <row r="983" spans="1:24" ht="20.25">
      <c r="A983" s="81"/>
      <c r="B983" s="81"/>
      <c r="R983" s="86"/>
      <c r="S983" s="86"/>
      <c r="T983" s="86"/>
      <c r="U983" s="86"/>
      <c r="V983" s="86"/>
      <c r="W983" s="86"/>
      <c r="X983" s="86"/>
    </row>
    <row r="984" spans="1:24" ht="20.25">
      <c r="A984" s="81"/>
      <c r="B984" s="81"/>
      <c r="R984" s="86"/>
      <c r="S984" s="86"/>
      <c r="T984" s="86"/>
      <c r="U984" s="86"/>
      <c r="V984" s="86"/>
      <c r="W984" s="86"/>
      <c r="X984" s="86"/>
    </row>
    <row r="985" spans="1:24" ht="20.25">
      <c r="A985" s="81"/>
      <c r="B985" s="81"/>
      <c r="R985" s="86"/>
      <c r="S985" s="86"/>
      <c r="T985" s="86"/>
      <c r="U985" s="86"/>
      <c r="V985" s="86"/>
      <c r="W985" s="86"/>
      <c r="X985" s="86"/>
    </row>
    <row r="986" spans="1:24" ht="20.25">
      <c r="A986" s="81"/>
      <c r="B986" s="81"/>
      <c r="R986" s="86"/>
      <c r="S986" s="86"/>
      <c r="T986" s="86"/>
      <c r="U986" s="86"/>
      <c r="V986" s="86"/>
      <c r="W986" s="86"/>
      <c r="X986" s="86"/>
    </row>
    <row r="987" spans="1:24" ht="20.25">
      <c r="A987" s="81"/>
      <c r="B987" s="81"/>
      <c r="R987" s="86"/>
      <c r="S987" s="86"/>
      <c r="T987" s="86"/>
      <c r="U987" s="86"/>
      <c r="V987" s="86"/>
      <c r="W987" s="86"/>
      <c r="X987" s="86"/>
    </row>
    <row r="988" spans="1:24" ht="20.25">
      <c r="A988" s="81"/>
      <c r="B988" s="81"/>
      <c r="R988" s="86"/>
      <c r="S988" s="86"/>
      <c r="T988" s="86"/>
      <c r="U988" s="86"/>
      <c r="V988" s="86"/>
      <c r="W988" s="86"/>
      <c r="X988" s="86"/>
    </row>
    <row r="989" spans="1:24" ht="20.25">
      <c r="A989" s="81"/>
      <c r="B989" s="81"/>
      <c r="R989" s="86"/>
      <c r="S989" s="86"/>
      <c r="T989" s="86"/>
      <c r="U989" s="86"/>
      <c r="V989" s="86"/>
      <c r="W989" s="86"/>
      <c r="X989" s="86"/>
    </row>
    <row r="990" spans="1:24" ht="20.25">
      <c r="A990" s="81"/>
      <c r="B990" s="81"/>
      <c r="R990" s="86"/>
      <c r="S990" s="86"/>
      <c r="T990" s="86"/>
      <c r="U990" s="86"/>
      <c r="V990" s="86"/>
      <c r="W990" s="86"/>
      <c r="X990" s="86"/>
    </row>
    <row r="991" spans="1:24" ht="20.25">
      <c r="A991" s="81"/>
      <c r="B991" s="81"/>
      <c r="R991" s="86"/>
      <c r="S991" s="86"/>
      <c r="T991" s="86"/>
      <c r="U991" s="86"/>
      <c r="V991" s="86"/>
      <c r="W991" s="86"/>
      <c r="X991" s="86"/>
    </row>
    <row r="992" spans="1:24" ht="20.25">
      <c r="A992" s="81"/>
      <c r="B992" s="81"/>
      <c r="R992" s="86"/>
      <c r="S992" s="86"/>
      <c r="T992" s="86"/>
      <c r="U992" s="86"/>
      <c r="V992" s="86"/>
      <c r="W992" s="86"/>
      <c r="X992" s="86"/>
    </row>
    <row r="993" spans="1:24" ht="20.25">
      <c r="A993" s="81"/>
      <c r="B993" s="81"/>
      <c r="R993" s="86"/>
      <c r="S993" s="86"/>
      <c r="T993" s="86"/>
      <c r="U993" s="86"/>
      <c r="V993" s="86"/>
      <c r="W993" s="86"/>
      <c r="X993" s="86"/>
    </row>
    <row r="994" spans="1:24" ht="20.25">
      <c r="A994" s="81"/>
      <c r="B994" s="81"/>
      <c r="R994" s="86"/>
      <c r="S994" s="86"/>
      <c r="T994" s="86"/>
      <c r="U994" s="86"/>
      <c r="V994" s="86"/>
      <c r="W994" s="86"/>
      <c r="X994" s="86"/>
    </row>
    <row r="995" spans="1:24" ht="20.25">
      <c r="A995" s="81"/>
      <c r="B995" s="81"/>
      <c r="R995" s="86"/>
      <c r="S995" s="86"/>
      <c r="T995" s="86"/>
      <c r="U995" s="86"/>
      <c r="V995" s="86"/>
      <c r="W995" s="86"/>
      <c r="X995" s="86"/>
    </row>
    <row r="996" spans="1:24" ht="20.25">
      <c r="A996" s="81"/>
      <c r="B996" s="81"/>
      <c r="R996" s="86"/>
      <c r="S996" s="86"/>
      <c r="T996" s="86"/>
      <c r="U996" s="86"/>
      <c r="V996" s="86"/>
      <c r="W996" s="86"/>
      <c r="X996" s="86"/>
    </row>
    <row r="997" spans="1:24" ht="20.25">
      <c r="A997" s="81"/>
      <c r="B997" s="81"/>
      <c r="R997" s="86"/>
      <c r="S997" s="86"/>
      <c r="T997" s="86"/>
      <c r="U997" s="86"/>
      <c r="V997" s="86"/>
      <c r="W997" s="86"/>
      <c r="X997" s="86"/>
    </row>
    <row r="998" spans="1:24" ht="20.25">
      <c r="A998" s="81"/>
      <c r="B998" s="81"/>
      <c r="R998" s="86"/>
      <c r="S998" s="86"/>
      <c r="T998" s="86"/>
      <c r="U998" s="86"/>
      <c r="V998" s="86"/>
      <c r="W998" s="86"/>
      <c r="X998" s="86"/>
    </row>
    <row r="999" spans="1:24" ht="20.25">
      <c r="A999" s="81"/>
      <c r="B999" s="81"/>
      <c r="R999" s="86"/>
      <c r="S999" s="86"/>
      <c r="T999" s="86"/>
      <c r="U999" s="86"/>
      <c r="V999" s="86"/>
      <c r="W999" s="86"/>
      <c r="X999" s="86"/>
    </row>
    <row r="1000" spans="1:24" ht="20.25">
      <c r="A1000" s="81"/>
      <c r="B1000" s="81"/>
      <c r="R1000" s="86"/>
      <c r="S1000" s="86"/>
      <c r="T1000" s="86"/>
      <c r="U1000" s="86"/>
      <c r="V1000" s="86"/>
      <c r="W1000" s="86"/>
      <c r="X1000" s="86"/>
    </row>
    <row r="1001" spans="1:24" ht="20.25">
      <c r="A1001" s="81"/>
      <c r="B1001" s="81"/>
      <c r="R1001" s="86"/>
      <c r="S1001" s="86"/>
      <c r="T1001" s="86"/>
      <c r="U1001" s="86"/>
      <c r="V1001" s="86"/>
      <c r="W1001" s="86"/>
      <c r="X1001" s="86"/>
    </row>
    <row r="1002" spans="1:24" ht="20.25">
      <c r="A1002" s="81"/>
      <c r="B1002" s="81"/>
      <c r="R1002" s="86"/>
      <c r="S1002" s="86"/>
      <c r="T1002" s="86"/>
      <c r="U1002" s="86"/>
      <c r="V1002" s="86"/>
      <c r="W1002" s="86"/>
      <c r="X1002" s="86"/>
    </row>
    <row r="1003" spans="1:24" ht="20.25">
      <c r="A1003" s="81"/>
      <c r="B1003" s="81"/>
      <c r="R1003" s="86"/>
      <c r="S1003" s="86"/>
      <c r="T1003" s="86"/>
      <c r="U1003" s="86"/>
      <c r="V1003" s="86"/>
      <c r="W1003" s="86"/>
      <c r="X1003" s="86"/>
    </row>
    <row r="1004" spans="1:24" ht="20.25">
      <c r="A1004" s="81"/>
      <c r="B1004" s="81"/>
      <c r="R1004" s="86"/>
      <c r="S1004" s="86"/>
      <c r="T1004" s="86"/>
      <c r="U1004" s="86"/>
      <c r="V1004" s="86"/>
      <c r="W1004" s="86"/>
      <c r="X1004" s="86"/>
    </row>
    <row r="1005" spans="1:24" ht="20.25">
      <c r="A1005" s="81"/>
      <c r="B1005" s="81"/>
      <c r="R1005" s="86"/>
      <c r="S1005" s="86"/>
      <c r="T1005" s="86"/>
      <c r="U1005" s="86"/>
      <c r="V1005" s="86"/>
      <c r="W1005" s="86"/>
      <c r="X1005" s="86"/>
    </row>
    <row r="1006" spans="1:24" ht="20.25">
      <c r="A1006" s="81"/>
      <c r="B1006" s="81"/>
      <c r="R1006" s="86"/>
      <c r="S1006" s="86"/>
      <c r="T1006" s="86"/>
      <c r="U1006" s="86"/>
      <c r="V1006" s="86"/>
      <c r="W1006" s="86"/>
      <c r="X1006" s="86"/>
    </row>
    <row r="1007" spans="1:24" ht="20.25">
      <c r="A1007" s="81"/>
      <c r="B1007" s="81"/>
      <c r="R1007" s="86"/>
      <c r="S1007" s="86"/>
      <c r="T1007" s="86"/>
      <c r="U1007" s="86"/>
      <c r="V1007" s="86"/>
      <c r="W1007" s="86"/>
      <c r="X1007" s="86"/>
    </row>
    <row r="1008" spans="1:24" ht="20.25">
      <c r="A1008" s="81"/>
      <c r="B1008" s="81"/>
      <c r="R1008" s="86"/>
      <c r="S1008" s="86"/>
      <c r="T1008" s="86"/>
      <c r="U1008" s="86"/>
      <c r="V1008" s="86"/>
      <c r="W1008" s="86"/>
      <c r="X1008" s="86"/>
    </row>
    <row r="1009" spans="1:24" ht="20.25">
      <c r="A1009" s="81"/>
      <c r="B1009" s="81"/>
      <c r="R1009" s="86"/>
      <c r="S1009" s="86"/>
      <c r="T1009" s="86"/>
      <c r="U1009" s="86"/>
      <c r="V1009" s="86"/>
      <c r="W1009" s="86"/>
      <c r="X1009" s="86"/>
    </row>
    <row r="1010" spans="1:24" ht="20.25">
      <c r="A1010" s="81"/>
      <c r="B1010" s="81"/>
      <c r="R1010" s="86"/>
      <c r="S1010" s="86"/>
      <c r="T1010" s="86"/>
      <c r="U1010" s="86"/>
      <c r="V1010" s="86"/>
      <c r="W1010" s="86"/>
      <c r="X1010" s="86"/>
    </row>
    <row r="1011" spans="1:24" ht="20.25">
      <c r="A1011" s="81"/>
      <c r="B1011" s="81"/>
      <c r="R1011" s="86"/>
      <c r="S1011" s="86"/>
      <c r="T1011" s="86"/>
      <c r="U1011" s="86"/>
      <c r="V1011" s="86"/>
      <c r="W1011" s="86"/>
      <c r="X1011" s="86"/>
    </row>
    <row r="1012" spans="1:24" ht="20.25">
      <c r="A1012" s="81"/>
      <c r="B1012" s="81"/>
      <c r="R1012" s="86"/>
      <c r="S1012" s="86"/>
      <c r="T1012" s="86"/>
      <c r="U1012" s="86"/>
      <c r="V1012" s="86"/>
      <c r="W1012" s="86"/>
      <c r="X1012" s="86"/>
    </row>
    <row r="1013" spans="1:24" ht="20.25">
      <c r="A1013" s="81"/>
      <c r="B1013" s="81"/>
      <c r="R1013" s="86"/>
      <c r="S1013" s="86"/>
      <c r="T1013" s="86"/>
      <c r="U1013" s="86"/>
      <c r="V1013" s="86"/>
      <c r="W1013" s="86"/>
      <c r="X1013" s="86"/>
    </row>
    <row r="1014" spans="1:24" ht="20.25">
      <c r="A1014" s="81"/>
      <c r="B1014" s="81"/>
      <c r="R1014" s="86"/>
      <c r="S1014" s="86"/>
      <c r="T1014" s="86"/>
      <c r="U1014" s="86"/>
      <c r="V1014" s="86"/>
      <c r="W1014" s="86"/>
      <c r="X1014" s="86"/>
    </row>
    <row r="1015" spans="1:24" ht="20.25">
      <c r="A1015" s="81"/>
      <c r="B1015" s="81"/>
      <c r="R1015" s="86"/>
      <c r="S1015" s="86"/>
      <c r="T1015" s="86"/>
      <c r="U1015" s="86"/>
      <c r="V1015" s="86"/>
      <c r="W1015" s="86"/>
      <c r="X1015" s="86"/>
    </row>
    <row r="1016" spans="1:24" ht="20.25">
      <c r="A1016" s="81"/>
      <c r="B1016" s="81"/>
      <c r="R1016" s="86"/>
      <c r="S1016" s="86"/>
      <c r="T1016" s="86"/>
      <c r="U1016" s="86"/>
      <c r="V1016" s="86"/>
      <c r="W1016" s="86"/>
      <c r="X1016" s="86"/>
    </row>
    <row r="1017" spans="1:24" ht="20.25">
      <c r="A1017" s="81"/>
      <c r="B1017" s="81"/>
      <c r="R1017" s="86"/>
      <c r="S1017" s="86"/>
      <c r="T1017" s="86"/>
      <c r="U1017" s="86"/>
      <c r="V1017" s="86"/>
      <c r="W1017" s="86"/>
      <c r="X1017" s="86"/>
    </row>
    <row r="1018" spans="1:24" ht="20.25">
      <c r="A1018" s="81"/>
      <c r="B1018" s="81"/>
      <c r="R1018" s="86"/>
      <c r="S1018" s="86"/>
      <c r="T1018" s="86"/>
      <c r="U1018" s="86"/>
      <c r="V1018" s="86"/>
      <c r="W1018" s="86"/>
      <c r="X1018" s="86"/>
    </row>
    <row r="1019" spans="1:24" ht="20.25">
      <c r="A1019" s="81"/>
      <c r="B1019" s="81"/>
      <c r="R1019" s="86"/>
      <c r="S1019" s="86"/>
      <c r="T1019" s="86"/>
      <c r="U1019" s="86"/>
      <c r="V1019" s="86"/>
      <c r="W1019" s="86"/>
      <c r="X1019" s="86"/>
    </row>
    <row r="1020" spans="1:24" ht="20.25">
      <c r="A1020" s="81"/>
      <c r="B1020" s="81"/>
      <c r="R1020" s="86"/>
      <c r="S1020" s="86"/>
      <c r="T1020" s="86"/>
      <c r="U1020" s="86"/>
      <c r="V1020" s="86"/>
      <c r="W1020" s="86"/>
      <c r="X1020" s="86"/>
    </row>
    <row r="1021" spans="1:24" ht="20.25">
      <c r="A1021" s="81"/>
      <c r="B1021" s="81"/>
      <c r="R1021" s="86"/>
      <c r="S1021" s="86"/>
      <c r="T1021" s="86"/>
      <c r="U1021" s="86"/>
      <c r="V1021" s="86"/>
      <c r="W1021" s="86"/>
      <c r="X1021" s="86"/>
    </row>
    <row r="1022" spans="1:24" ht="20.25">
      <c r="A1022" s="81"/>
      <c r="B1022" s="81"/>
      <c r="R1022" s="86"/>
      <c r="S1022" s="86"/>
      <c r="T1022" s="86"/>
      <c r="U1022" s="86"/>
      <c r="V1022" s="86"/>
      <c r="W1022" s="86"/>
      <c r="X1022" s="86"/>
    </row>
    <row r="1023" spans="1:24" ht="20.25">
      <c r="A1023" s="81"/>
      <c r="B1023" s="81"/>
      <c r="R1023" s="86"/>
      <c r="S1023" s="86"/>
      <c r="T1023" s="86"/>
      <c r="U1023" s="86"/>
      <c r="V1023" s="86"/>
      <c r="W1023" s="86"/>
      <c r="X1023" s="86"/>
    </row>
    <row r="1024" spans="1:24" ht="20.25">
      <c r="A1024" s="81"/>
      <c r="B1024" s="81"/>
      <c r="R1024" s="86"/>
      <c r="S1024" s="86"/>
      <c r="T1024" s="86"/>
      <c r="U1024" s="86"/>
      <c r="V1024" s="86"/>
      <c r="W1024" s="86"/>
      <c r="X1024" s="86"/>
    </row>
    <row r="1025" spans="1:24" ht="20.25">
      <c r="A1025" s="81"/>
      <c r="B1025" s="81"/>
      <c r="R1025" s="86"/>
      <c r="S1025" s="86"/>
      <c r="T1025" s="86"/>
      <c r="U1025" s="86"/>
      <c r="V1025" s="86"/>
      <c r="W1025" s="86"/>
      <c r="X1025" s="86"/>
    </row>
    <row r="1026" spans="1:24" ht="20.25">
      <c r="A1026" s="81"/>
      <c r="B1026" s="81"/>
      <c r="R1026" s="86"/>
      <c r="S1026" s="86"/>
      <c r="T1026" s="86"/>
      <c r="U1026" s="86"/>
      <c r="V1026" s="86"/>
      <c r="W1026" s="86"/>
      <c r="X1026" s="86"/>
    </row>
    <row r="1027" spans="1:24" ht="20.25">
      <c r="A1027" s="81"/>
      <c r="B1027" s="81"/>
      <c r="R1027" s="86"/>
      <c r="S1027" s="86"/>
      <c r="T1027" s="86"/>
      <c r="U1027" s="86"/>
      <c r="V1027" s="86"/>
      <c r="W1027" s="86"/>
      <c r="X1027" s="86"/>
    </row>
    <row r="1028" spans="1:24" ht="20.25">
      <c r="A1028" s="81"/>
      <c r="B1028" s="81"/>
      <c r="R1028" s="86"/>
      <c r="S1028" s="86"/>
      <c r="T1028" s="86"/>
      <c r="U1028" s="86"/>
      <c r="V1028" s="86"/>
      <c r="W1028" s="86"/>
      <c r="X1028" s="86"/>
    </row>
    <row r="1029" spans="1:24" ht="20.25">
      <c r="A1029" s="81"/>
      <c r="B1029" s="81"/>
      <c r="R1029" s="86"/>
      <c r="S1029" s="86"/>
      <c r="T1029" s="86"/>
      <c r="U1029" s="86"/>
      <c r="V1029" s="86"/>
      <c r="W1029" s="86"/>
      <c r="X1029" s="86"/>
    </row>
    <row r="1030" spans="1:24" ht="20.25">
      <c r="A1030" s="81"/>
      <c r="B1030" s="81"/>
      <c r="R1030" s="86"/>
      <c r="S1030" s="86"/>
      <c r="T1030" s="86"/>
      <c r="U1030" s="86"/>
      <c r="V1030" s="86"/>
      <c r="W1030" s="86"/>
      <c r="X1030" s="86"/>
    </row>
    <row r="1031" spans="1:24" ht="20.25">
      <c r="A1031" s="81"/>
      <c r="B1031" s="81"/>
      <c r="R1031" s="86"/>
      <c r="S1031" s="86"/>
      <c r="T1031" s="86"/>
      <c r="U1031" s="86"/>
      <c r="V1031" s="86"/>
      <c r="W1031" s="86"/>
      <c r="X1031" s="86"/>
    </row>
    <row r="1032" spans="1:24" ht="20.25">
      <c r="A1032" s="81"/>
      <c r="B1032" s="81"/>
      <c r="R1032" s="86"/>
      <c r="S1032" s="86"/>
      <c r="T1032" s="86"/>
      <c r="U1032" s="86"/>
      <c r="V1032" s="86"/>
      <c r="W1032" s="86"/>
      <c r="X1032" s="86"/>
    </row>
    <row r="1033" spans="1:24" ht="20.25">
      <c r="A1033" s="81"/>
      <c r="B1033" s="81"/>
      <c r="R1033" s="86"/>
      <c r="S1033" s="86"/>
      <c r="T1033" s="86"/>
      <c r="U1033" s="86"/>
      <c r="V1033" s="86"/>
      <c r="W1033" s="86"/>
      <c r="X1033" s="86"/>
    </row>
    <row r="1034" spans="1:24" ht="20.25">
      <c r="A1034" s="81"/>
      <c r="B1034" s="81"/>
      <c r="R1034" s="86"/>
      <c r="S1034" s="86"/>
      <c r="T1034" s="86"/>
      <c r="U1034" s="86"/>
      <c r="V1034" s="86"/>
      <c r="W1034" s="86"/>
      <c r="X1034" s="86"/>
    </row>
    <row r="1035" spans="1:24" ht="20.25">
      <c r="A1035" s="81"/>
      <c r="B1035" s="81"/>
      <c r="R1035" s="86"/>
      <c r="S1035" s="86"/>
      <c r="T1035" s="86"/>
      <c r="U1035" s="86"/>
      <c r="V1035" s="86"/>
      <c r="W1035" s="86"/>
      <c r="X1035" s="86"/>
    </row>
    <row r="1036" spans="1:24" ht="20.25">
      <c r="A1036" s="81"/>
      <c r="B1036" s="81"/>
      <c r="R1036" s="86"/>
      <c r="S1036" s="86"/>
      <c r="T1036" s="86"/>
      <c r="U1036" s="86"/>
      <c r="V1036" s="86"/>
      <c r="W1036" s="86"/>
      <c r="X1036" s="86"/>
    </row>
    <row r="1037" spans="1:24" ht="20.25">
      <c r="A1037" s="81"/>
      <c r="B1037" s="81"/>
      <c r="R1037" s="86"/>
      <c r="S1037" s="86"/>
      <c r="T1037" s="86"/>
      <c r="U1037" s="86"/>
      <c r="V1037" s="86"/>
      <c r="W1037" s="86"/>
      <c r="X1037" s="86"/>
    </row>
    <row r="1038" spans="1:24" ht="20.25">
      <c r="A1038" s="81"/>
      <c r="B1038" s="81"/>
      <c r="R1038" s="86"/>
      <c r="S1038" s="86"/>
      <c r="T1038" s="86"/>
      <c r="U1038" s="86"/>
      <c r="V1038" s="86"/>
      <c r="W1038" s="86"/>
      <c r="X1038" s="86"/>
    </row>
    <row r="1039" spans="1:24" ht="20.25">
      <c r="A1039" s="81"/>
      <c r="B1039" s="81"/>
      <c r="R1039" s="86"/>
      <c r="S1039" s="86"/>
      <c r="T1039" s="86"/>
      <c r="U1039" s="86"/>
      <c r="V1039" s="86"/>
      <c r="W1039" s="86"/>
      <c r="X1039" s="86"/>
    </row>
    <row r="1040" spans="1:24" ht="20.25">
      <c r="A1040" s="81"/>
      <c r="B1040" s="81"/>
      <c r="R1040" s="86"/>
      <c r="S1040" s="86"/>
      <c r="T1040" s="86"/>
      <c r="U1040" s="86"/>
      <c r="V1040" s="86"/>
      <c r="W1040" s="86"/>
      <c r="X1040" s="86"/>
    </row>
    <row r="1041" spans="1:24" ht="20.25">
      <c r="A1041" s="81"/>
      <c r="B1041" s="81"/>
      <c r="R1041" s="86"/>
      <c r="S1041" s="86"/>
      <c r="T1041" s="86"/>
      <c r="U1041" s="86"/>
      <c r="V1041" s="86"/>
      <c r="W1041" s="86"/>
      <c r="X1041" s="86"/>
    </row>
    <row r="1042" spans="1:24" ht="20.25">
      <c r="A1042" s="81"/>
      <c r="B1042" s="81"/>
      <c r="R1042" s="86"/>
      <c r="S1042" s="86"/>
      <c r="T1042" s="86"/>
      <c r="U1042" s="86"/>
      <c r="V1042" s="86"/>
      <c r="W1042" s="86"/>
      <c r="X1042" s="86"/>
    </row>
    <row r="1043" spans="1:24" ht="20.25">
      <c r="A1043" s="81"/>
      <c r="B1043" s="81"/>
      <c r="R1043" s="86"/>
      <c r="S1043" s="86"/>
      <c r="T1043" s="86"/>
      <c r="U1043" s="86"/>
      <c r="V1043" s="86"/>
      <c r="W1043" s="86"/>
      <c r="X1043" s="86"/>
    </row>
    <row r="1044" spans="1:24" ht="20.25">
      <c r="A1044" s="81"/>
      <c r="B1044" s="81"/>
      <c r="R1044" s="86"/>
      <c r="S1044" s="86"/>
      <c r="T1044" s="86"/>
      <c r="U1044" s="86"/>
      <c r="V1044" s="86"/>
      <c r="W1044" s="86"/>
      <c r="X1044" s="86"/>
    </row>
    <row r="1045" spans="1:24" ht="20.25">
      <c r="A1045" s="81"/>
      <c r="B1045" s="81"/>
      <c r="R1045" s="86"/>
      <c r="S1045" s="86"/>
      <c r="T1045" s="86"/>
      <c r="U1045" s="86"/>
      <c r="V1045" s="86"/>
      <c r="W1045" s="86"/>
      <c r="X1045" s="86"/>
    </row>
    <row r="1046" spans="1:24" ht="20.25">
      <c r="A1046" s="81"/>
      <c r="B1046" s="81"/>
      <c r="R1046" s="86"/>
      <c r="S1046" s="86"/>
      <c r="T1046" s="86"/>
      <c r="U1046" s="86"/>
      <c r="V1046" s="86"/>
      <c r="W1046" s="86"/>
      <c r="X1046" s="86"/>
    </row>
    <row r="1047" spans="1:24" ht="20.25">
      <c r="A1047" s="81"/>
      <c r="B1047" s="81"/>
      <c r="R1047" s="86"/>
      <c r="S1047" s="86"/>
      <c r="T1047" s="86"/>
      <c r="U1047" s="86"/>
      <c r="V1047" s="86"/>
      <c r="W1047" s="86"/>
      <c r="X1047" s="86"/>
    </row>
    <row r="1048" spans="1:24" ht="20.25">
      <c r="A1048" s="81"/>
      <c r="B1048" s="81"/>
      <c r="R1048" s="86"/>
      <c r="S1048" s="86"/>
      <c r="T1048" s="86"/>
      <c r="U1048" s="86"/>
      <c r="V1048" s="86"/>
      <c r="W1048" s="86"/>
      <c r="X1048" s="86"/>
    </row>
    <row r="1049" spans="1:24" ht="20.25">
      <c r="A1049" s="81"/>
      <c r="B1049" s="81"/>
      <c r="R1049" s="86"/>
      <c r="S1049" s="86"/>
      <c r="T1049" s="86"/>
      <c r="U1049" s="86"/>
      <c r="V1049" s="86"/>
      <c r="W1049" s="86"/>
      <c r="X1049" s="86"/>
    </row>
    <row r="1050" spans="1:24" ht="20.25">
      <c r="A1050" s="81"/>
      <c r="B1050" s="81"/>
      <c r="R1050" s="86"/>
      <c r="S1050" s="86"/>
      <c r="T1050" s="86"/>
      <c r="U1050" s="86"/>
      <c r="V1050" s="86"/>
      <c r="W1050" s="86"/>
      <c r="X1050" s="86"/>
    </row>
    <row r="1051" spans="1:24" ht="20.25">
      <c r="A1051" s="81"/>
      <c r="B1051" s="81"/>
      <c r="R1051" s="86"/>
      <c r="S1051" s="86"/>
      <c r="T1051" s="86"/>
      <c r="U1051" s="86"/>
      <c r="V1051" s="86"/>
      <c r="W1051" s="86"/>
      <c r="X1051" s="86"/>
    </row>
    <row r="1052" spans="1:24" ht="20.25">
      <c r="A1052" s="81"/>
      <c r="B1052" s="81"/>
      <c r="R1052" s="86"/>
      <c r="S1052" s="86"/>
      <c r="T1052" s="86"/>
      <c r="U1052" s="86"/>
      <c r="V1052" s="86"/>
      <c r="W1052" s="86"/>
      <c r="X1052" s="86"/>
    </row>
    <row r="1053" spans="1:24" ht="20.25">
      <c r="A1053" s="81"/>
      <c r="B1053" s="81"/>
      <c r="R1053" s="86"/>
      <c r="S1053" s="86"/>
      <c r="T1053" s="86"/>
      <c r="U1053" s="86"/>
      <c r="V1053" s="86"/>
      <c r="W1053" s="86"/>
      <c r="X1053" s="86"/>
    </row>
    <row r="1054" spans="1:24" ht="20.25">
      <c r="A1054" s="81"/>
      <c r="B1054" s="81"/>
      <c r="R1054" s="86"/>
      <c r="S1054" s="86"/>
      <c r="T1054" s="86"/>
      <c r="U1054" s="86"/>
      <c r="V1054" s="86"/>
      <c r="W1054" s="86"/>
      <c r="X1054" s="86"/>
    </row>
    <row r="1055" spans="1:24" ht="20.25">
      <c r="A1055" s="81"/>
      <c r="B1055" s="81"/>
      <c r="R1055" s="86"/>
      <c r="S1055" s="86"/>
      <c r="T1055" s="86"/>
      <c r="U1055" s="86"/>
      <c r="V1055" s="86"/>
      <c r="W1055" s="86"/>
      <c r="X1055" s="86"/>
    </row>
    <row r="1056" spans="1:24" ht="20.25">
      <c r="A1056" s="81"/>
      <c r="B1056" s="81"/>
      <c r="R1056" s="86"/>
      <c r="S1056" s="86"/>
      <c r="T1056" s="86"/>
      <c r="U1056" s="86"/>
      <c r="V1056" s="86"/>
      <c r="W1056" s="86"/>
      <c r="X1056" s="86"/>
    </row>
    <row r="1057" spans="1:24" ht="20.25">
      <c r="A1057" s="81"/>
      <c r="B1057" s="81"/>
      <c r="R1057" s="86"/>
      <c r="S1057" s="86"/>
      <c r="T1057" s="86"/>
      <c r="U1057" s="86"/>
      <c r="V1057" s="86"/>
      <c r="W1057" s="86"/>
      <c r="X1057" s="86"/>
    </row>
    <row r="1058" spans="1:24" ht="20.25">
      <c r="A1058" s="81"/>
      <c r="B1058" s="81"/>
      <c r="R1058" s="86"/>
      <c r="S1058" s="86"/>
      <c r="T1058" s="86"/>
      <c r="U1058" s="86"/>
      <c r="V1058" s="86"/>
      <c r="W1058" s="86"/>
      <c r="X1058" s="86"/>
    </row>
    <row r="1059" spans="1:24" ht="20.25">
      <c r="A1059" s="81"/>
      <c r="B1059" s="81"/>
      <c r="R1059" s="86"/>
      <c r="S1059" s="86"/>
      <c r="T1059" s="86"/>
      <c r="U1059" s="86"/>
      <c r="V1059" s="86"/>
      <c r="W1059" s="86"/>
      <c r="X1059" s="86"/>
    </row>
    <row r="1060" spans="1:24" ht="20.25">
      <c r="A1060" s="81"/>
      <c r="B1060" s="81"/>
      <c r="R1060" s="86"/>
      <c r="S1060" s="86"/>
      <c r="T1060" s="86"/>
      <c r="U1060" s="86"/>
      <c r="V1060" s="86"/>
      <c r="W1060" s="86"/>
      <c r="X1060" s="86"/>
    </row>
    <row r="1061" spans="1:24" ht="20.25">
      <c r="A1061" s="81"/>
      <c r="B1061" s="81"/>
      <c r="R1061" s="86"/>
      <c r="S1061" s="86"/>
      <c r="T1061" s="86"/>
      <c r="U1061" s="86"/>
      <c r="V1061" s="86"/>
      <c r="W1061" s="86"/>
      <c r="X1061" s="86"/>
    </row>
    <row r="1062" spans="1:24" ht="20.25">
      <c r="A1062" s="81"/>
      <c r="B1062" s="81"/>
      <c r="R1062" s="86"/>
      <c r="S1062" s="86"/>
      <c r="T1062" s="86"/>
      <c r="U1062" s="86"/>
      <c r="V1062" s="86"/>
      <c r="W1062" s="86"/>
      <c r="X1062" s="86"/>
    </row>
    <row r="1063" spans="1:24" ht="20.25">
      <c r="A1063" s="81"/>
      <c r="B1063" s="81"/>
      <c r="R1063" s="86"/>
      <c r="S1063" s="86"/>
      <c r="T1063" s="86"/>
      <c r="U1063" s="86"/>
      <c r="V1063" s="86"/>
      <c r="W1063" s="86"/>
      <c r="X1063" s="86"/>
    </row>
    <row r="1064" spans="1:24" ht="20.25">
      <c r="A1064" s="81"/>
      <c r="B1064" s="81"/>
      <c r="R1064" s="86"/>
      <c r="S1064" s="86"/>
      <c r="T1064" s="86"/>
      <c r="U1064" s="86"/>
      <c r="V1064" s="86"/>
      <c r="W1064" s="86"/>
      <c r="X1064" s="86"/>
    </row>
    <row r="1065" spans="1:24" ht="20.25">
      <c r="A1065" s="81"/>
      <c r="B1065" s="81"/>
      <c r="R1065" s="86"/>
      <c r="S1065" s="86"/>
      <c r="T1065" s="86"/>
      <c r="U1065" s="86"/>
      <c r="V1065" s="86"/>
      <c r="W1065" s="86"/>
      <c r="X1065" s="86"/>
    </row>
    <row r="1066" spans="1:24" ht="20.25">
      <c r="A1066" s="81"/>
      <c r="B1066" s="81"/>
      <c r="R1066" s="86"/>
      <c r="S1066" s="86"/>
      <c r="T1066" s="86"/>
      <c r="U1066" s="86"/>
      <c r="V1066" s="86"/>
      <c r="W1066" s="86"/>
      <c r="X1066" s="86"/>
    </row>
    <row r="1067" spans="1:24" ht="20.25">
      <c r="A1067" s="81"/>
      <c r="B1067" s="81"/>
      <c r="R1067" s="86"/>
      <c r="S1067" s="86"/>
      <c r="T1067" s="86"/>
      <c r="U1067" s="86"/>
      <c r="V1067" s="86"/>
      <c r="W1067" s="86"/>
      <c r="X1067" s="86"/>
    </row>
    <row r="1068" spans="1:24" ht="20.25">
      <c r="A1068" s="81"/>
      <c r="B1068" s="81"/>
      <c r="R1068" s="86"/>
      <c r="S1068" s="86"/>
      <c r="T1068" s="86"/>
      <c r="U1068" s="86"/>
      <c r="V1068" s="86"/>
      <c r="W1068" s="86"/>
      <c r="X1068" s="86"/>
    </row>
    <row r="1069" spans="1:24" ht="20.25">
      <c r="A1069" s="81"/>
      <c r="B1069" s="81"/>
      <c r="R1069" s="86"/>
      <c r="S1069" s="86"/>
      <c r="T1069" s="86"/>
      <c r="U1069" s="86"/>
      <c r="V1069" s="86"/>
      <c r="W1069" s="86"/>
      <c r="X1069" s="86"/>
    </row>
    <row r="1070" spans="1:24" ht="20.25">
      <c r="A1070" s="81"/>
      <c r="B1070" s="81"/>
      <c r="R1070" s="86"/>
      <c r="S1070" s="86"/>
      <c r="T1070" s="86"/>
      <c r="U1070" s="86"/>
      <c r="V1070" s="86"/>
      <c r="W1070" s="86"/>
      <c r="X1070" s="86"/>
    </row>
    <row r="1071" spans="1:24" ht="20.25">
      <c r="A1071" s="81"/>
      <c r="B1071" s="81"/>
      <c r="R1071" s="86"/>
      <c r="S1071" s="86"/>
      <c r="T1071" s="86"/>
      <c r="U1071" s="86"/>
      <c r="V1071" s="86"/>
      <c r="W1071" s="86"/>
      <c r="X1071" s="86"/>
    </row>
    <row r="1072" spans="1:24" ht="20.25">
      <c r="A1072" s="81"/>
      <c r="B1072" s="81"/>
      <c r="R1072" s="86"/>
      <c r="S1072" s="86"/>
      <c r="T1072" s="86"/>
      <c r="U1072" s="86"/>
      <c r="V1072" s="86"/>
      <c r="W1072" s="86"/>
      <c r="X1072" s="86"/>
    </row>
    <row r="1073" spans="1:24" ht="20.25">
      <c r="A1073" s="81"/>
      <c r="B1073" s="81"/>
      <c r="R1073" s="86"/>
      <c r="S1073" s="86"/>
      <c r="T1073" s="86"/>
      <c r="U1073" s="86"/>
      <c r="V1073" s="86"/>
      <c r="W1073" s="86"/>
      <c r="X1073" s="86"/>
    </row>
    <row r="1074" spans="1:24" ht="20.25">
      <c r="A1074" s="81"/>
      <c r="B1074" s="81"/>
      <c r="R1074" s="86"/>
      <c r="S1074" s="86"/>
      <c r="T1074" s="86"/>
      <c r="U1074" s="86"/>
      <c r="V1074" s="86"/>
      <c r="W1074" s="86"/>
      <c r="X1074" s="86"/>
    </row>
    <row r="1075" spans="1:24" ht="20.25">
      <c r="A1075" s="81"/>
      <c r="B1075" s="81"/>
      <c r="R1075" s="86"/>
      <c r="S1075" s="86"/>
      <c r="T1075" s="86"/>
      <c r="U1075" s="86"/>
      <c r="V1075" s="86"/>
      <c r="W1075" s="86"/>
      <c r="X1075" s="86"/>
    </row>
    <row r="1076" spans="1:24" ht="20.25">
      <c r="A1076" s="81"/>
      <c r="B1076" s="81"/>
      <c r="R1076" s="86"/>
      <c r="S1076" s="86"/>
      <c r="T1076" s="86"/>
      <c r="U1076" s="86"/>
      <c r="V1076" s="86"/>
      <c r="W1076" s="86"/>
      <c r="X1076" s="86"/>
    </row>
    <row r="1077" spans="1:24" ht="20.25">
      <c r="A1077" s="81"/>
      <c r="B1077" s="81"/>
      <c r="R1077" s="86"/>
      <c r="S1077" s="86"/>
      <c r="T1077" s="86"/>
      <c r="U1077" s="86"/>
      <c r="V1077" s="86"/>
      <c r="W1077" s="86"/>
      <c r="X1077" s="86"/>
    </row>
    <row r="1078" spans="1:24" ht="20.25">
      <c r="A1078" s="81"/>
      <c r="B1078" s="81"/>
      <c r="R1078" s="86"/>
      <c r="S1078" s="86"/>
      <c r="T1078" s="86"/>
      <c r="U1078" s="86"/>
      <c r="V1078" s="86"/>
      <c r="W1078" s="86"/>
      <c r="X1078" s="86"/>
    </row>
    <row r="1079" spans="1:24" ht="20.25">
      <c r="A1079" s="81"/>
      <c r="B1079" s="81"/>
      <c r="R1079" s="86"/>
      <c r="S1079" s="86"/>
      <c r="T1079" s="86"/>
      <c r="U1079" s="86"/>
      <c r="V1079" s="86"/>
      <c r="W1079" s="86"/>
      <c r="X1079" s="86"/>
    </row>
    <row r="1080" spans="1:24" ht="20.25">
      <c r="A1080" s="81"/>
      <c r="B1080" s="81"/>
      <c r="R1080" s="86"/>
      <c r="S1080" s="86"/>
      <c r="T1080" s="86"/>
      <c r="U1080" s="86"/>
      <c r="V1080" s="86"/>
      <c r="W1080" s="86"/>
      <c r="X1080" s="86"/>
    </row>
    <row r="1081" spans="1:24" ht="20.25">
      <c r="A1081" s="81"/>
      <c r="B1081" s="81"/>
      <c r="R1081" s="86"/>
      <c r="S1081" s="86"/>
      <c r="T1081" s="86"/>
      <c r="U1081" s="86"/>
      <c r="V1081" s="86"/>
      <c r="W1081" s="86"/>
      <c r="X1081" s="86"/>
    </row>
    <row r="1082" spans="1:24" ht="20.25">
      <c r="A1082" s="81"/>
      <c r="B1082" s="81"/>
      <c r="R1082" s="86"/>
      <c r="S1082" s="86"/>
      <c r="T1082" s="86"/>
      <c r="U1082" s="86"/>
      <c r="V1082" s="86"/>
      <c r="W1082" s="86"/>
      <c r="X1082" s="86"/>
    </row>
    <row r="1083" spans="1:24" ht="20.25">
      <c r="A1083" s="81"/>
      <c r="B1083" s="81"/>
      <c r="R1083" s="86"/>
      <c r="S1083" s="86"/>
      <c r="T1083" s="86"/>
      <c r="U1083" s="86"/>
      <c r="V1083" s="86"/>
      <c r="W1083" s="86"/>
      <c r="X1083" s="86"/>
    </row>
    <row r="1084" spans="1:24" ht="20.25">
      <c r="A1084" s="81"/>
      <c r="B1084" s="81"/>
      <c r="R1084" s="86"/>
      <c r="S1084" s="86"/>
      <c r="T1084" s="86"/>
      <c r="U1084" s="86"/>
      <c r="V1084" s="86"/>
      <c r="W1084" s="86"/>
      <c r="X1084" s="86"/>
    </row>
    <row r="1085" spans="1:24" ht="20.25">
      <c r="A1085" s="81"/>
      <c r="B1085" s="81"/>
      <c r="R1085" s="86"/>
      <c r="S1085" s="86"/>
      <c r="T1085" s="86"/>
      <c r="U1085" s="86"/>
      <c r="V1085" s="86"/>
      <c r="W1085" s="86"/>
      <c r="X1085" s="86"/>
    </row>
    <row r="1086" spans="1:24" ht="20.25">
      <c r="A1086" s="81"/>
      <c r="B1086" s="81"/>
      <c r="R1086" s="86"/>
      <c r="S1086" s="86"/>
      <c r="T1086" s="86"/>
      <c r="U1086" s="86"/>
      <c r="V1086" s="86"/>
      <c r="W1086" s="86"/>
      <c r="X1086" s="86"/>
    </row>
    <row r="1087" spans="1:24" ht="20.25">
      <c r="A1087" s="81"/>
      <c r="B1087" s="81"/>
      <c r="R1087" s="86"/>
      <c r="S1087" s="86"/>
      <c r="T1087" s="86"/>
      <c r="U1087" s="86"/>
      <c r="V1087" s="86"/>
      <c r="W1087" s="86"/>
      <c r="X1087" s="86"/>
    </row>
    <row r="1088" spans="1:24" ht="20.25">
      <c r="A1088" s="81"/>
      <c r="B1088" s="81"/>
      <c r="R1088" s="86"/>
      <c r="S1088" s="86"/>
      <c r="T1088" s="86"/>
      <c r="U1088" s="86"/>
      <c r="V1088" s="86"/>
      <c r="W1088" s="86"/>
      <c r="X1088" s="86"/>
    </row>
    <row r="1089" spans="1:24" ht="20.25">
      <c r="A1089" s="81"/>
      <c r="B1089" s="81"/>
      <c r="R1089" s="86"/>
      <c r="S1089" s="86"/>
      <c r="T1089" s="86"/>
      <c r="U1089" s="86"/>
      <c r="V1089" s="86"/>
      <c r="W1089" s="86"/>
      <c r="X1089" s="86"/>
    </row>
    <row r="1090" spans="1:24" ht="20.25">
      <c r="A1090" s="81"/>
      <c r="B1090" s="81"/>
      <c r="R1090" s="86"/>
      <c r="S1090" s="86"/>
      <c r="T1090" s="86"/>
      <c r="U1090" s="86"/>
      <c r="V1090" s="86"/>
      <c r="W1090" s="86"/>
      <c r="X1090" s="86"/>
    </row>
    <row r="1091" spans="1:24" ht="20.25">
      <c r="A1091" s="81"/>
      <c r="B1091" s="81"/>
      <c r="R1091" s="86"/>
      <c r="S1091" s="86"/>
      <c r="T1091" s="86"/>
      <c r="U1091" s="86"/>
      <c r="V1091" s="86"/>
      <c r="W1091" s="86"/>
      <c r="X1091" s="86"/>
    </row>
    <row r="1092" spans="1:24" ht="20.25">
      <c r="A1092" s="81"/>
      <c r="B1092" s="81"/>
      <c r="R1092" s="86"/>
      <c r="S1092" s="86"/>
      <c r="T1092" s="86"/>
      <c r="U1092" s="86"/>
      <c r="V1092" s="86"/>
      <c r="W1092" s="86"/>
      <c r="X1092" s="86"/>
    </row>
    <row r="1093" spans="1:24" ht="20.25">
      <c r="A1093" s="81"/>
      <c r="B1093" s="81"/>
      <c r="R1093" s="86"/>
      <c r="S1093" s="86"/>
      <c r="T1093" s="86"/>
      <c r="U1093" s="86"/>
      <c r="V1093" s="86"/>
      <c r="W1093" s="86"/>
      <c r="X1093" s="86"/>
    </row>
    <row r="1094" spans="1:24" ht="20.25">
      <c r="A1094" s="81"/>
      <c r="B1094" s="81"/>
      <c r="R1094" s="86"/>
      <c r="S1094" s="86"/>
      <c r="T1094" s="86"/>
      <c r="U1094" s="86"/>
      <c r="V1094" s="86"/>
      <c r="W1094" s="86"/>
      <c r="X1094" s="86"/>
    </row>
    <row r="1095" spans="1:24" ht="20.25">
      <c r="A1095" s="81"/>
      <c r="B1095" s="81"/>
      <c r="R1095" s="86"/>
      <c r="S1095" s="86"/>
      <c r="T1095" s="86"/>
      <c r="U1095" s="86"/>
      <c r="V1095" s="86"/>
      <c r="W1095" s="86"/>
      <c r="X1095" s="86"/>
    </row>
    <row r="1096" spans="1:24" ht="20.25">
      <c r="A1096" s="81"/>
      <c r="B1096" s="81"/>
      <c r="R1096" s="86"/>
      <c r="S1096" s="86"/>
      <c r="T1096" s="86"/>
      <c r="U1096" s="86"/>
      <c r="V1096" s="86"/>
      <c r="W1096" s="86"/>
      <c r="X1096" s="86"/>
    </row>
    <row r="1097" spans="1:24" ht="20.25">
      <c r="A1097" s="81"/>
      <c r="B1097" s="81"/>
      <c r="R1097" s="86"/>
      <c r="S1097" s="86"/>
      <c r="T1097" s="86"/>
      <c r="U1097" s="86"/>
      <c r="V1097" s="86"/>
      <c r="W1097" s="86"/>
      <c r="X1097" s="86"/>
    </row>
    <row r="1098" spans="1:24" ht="20.25">
      <c r="A1098" s="81"/>
      <c r="B1098" s="81"/>
      <c r="R1098" s="86"/>
      <c r="S1098" s="86"/>
      <c r="T1098" s="86"/>
      <c r="U1098" s="86"/>
      <c r="V1098" s="86"/>
      <c r="W1098" s="86"/>
      <c r="X1098" s="86"/>
    </row>
    <row r="1099" spans="1:24" ht="20.25">
      <c r="A1099" s="81"/>
      <c r="B1099" s="81"/>
      <c r="R1099" s="86"/>
      <c r="S1099" s="86"/>
      <c r="T1099" s="86"/>
      <c r="U1099" s="86"/>
      <c r="V1099" s="86"/>
      <c r="W1099" s="86"/>
      <c r="X1099" s="86"/>
    </row>
    <row r="1100" spans="1:24" ht="20.25">
      <c r="A1100" s="81"/>
      <c r="B1100" s="81"/>
      <c r="R1100" s="86"/>
      <c r="S1100" s="86"/>
      <c r="T1100" s="86"/>
      <c r="U1100" s="86"/>
      <c r="V1100" s="86"/>
      <c r="W1100" s="86"/>
      <c r="X1100" s="86"/>
    </row>
    <row r="1101" spans="1:24" ht="20.25">
      <c r="A1101" s="81"/>
      <c r="B1101" s="81"/>
      <c r="R1101" s="86"/>
      <c r="S1101" s="86"/>
      <c r="T1101" s="86"/>
      <c r="U1101" s="86"/>
      <c r="V1101" s="86"/>
      <c r="W1101" s="86"/>
      <c r="X1101" s="86"/>
    </row>
    <row r="1102" spans="1:24" ht="20.25">
      <c r="A1102" s="81"/>
      <c r="B1102" s="81"/>
      <c r="R1102" s="86"/>
      <c r="S1102" s="86"/>
      <c r="T1102" s="86"/>
      <c r="U1102" s="86"/>
      <c r="V1102" s="86"/>
      <c r="W1102" s="86"/>
      <c r="X1102" s="86"/>
    </row>
    <row r="1103" spans="1:24" ht="20.25">
      <c r="A1103" s="81"/>
      <c r="B1103" s="81"/>
      <c r="R1103" s="86"/>
      <c r="S1103" s="86"/>
      <c r="T1103" s="86"/>
      <c r="U1103" s="86"/>
      <c r="V1103" s="86"/>
      <c r="W1103" s="86"/>
      <c r="X1103" s="86"/>
    </row>
    <row r="1104" spans="1:24" ht="20.25">
      <c r="A1104" s="81"/>
      <c r="B1104" s="81"/>
      <c r="R1104" s="86"/>
      <c r="S1104" s="86"/>
      <c r="T1104" s="86"/>
      <c r="U1104" s="86"/>
      <c r="V1104" s="86"/>
      <c r="W1104" s="86"/>
      <c r="X1104" s="86"/>
    </row>
    <row r="1105" spans="1:24" ht="20.25">
      <c r="A1105" s="81"/>
      <c r="B1105" s="81"/>
      <c r="R1105" s="86"/>
      <c r="S1105" s="86"/>
      <c r="T1105" s="86"/>
      <c r="U1105" s="86"/>
      <c r="V1105" s="86"/>
      <c r="W1105" s="86"/>
      <c r="X1105" s="86"/>
    </row>
    <row r="1106" spans="1:24" ht="20.25">
      <c r="A1106" s="81"/>
      <c r="B1106" s="81"/>
      <c r="R1106" s="86"/>
      <c r="S1106" s="86"/>
      <c r="T1106" s="86"/>
      <c r="U1106" s="86"/>
      <c r="V1106" s="86"/>
      <c r="W1106" s="86"/>
      <c r="X1106" s="86"/>
    </row>
    <row r="1107" spans="1:24" ht="20.25">
      <c r="A1107" s="81"/>
      <c r="B1107" s="81"/>
      <c r="R1107" s="86"/>
      <c r="S1107" s="86"/>
      <c r="T1107" s="86"/>
      <c r="U1107" s="86"/>
      <c r="V1107" s="86"/>
      <c r="W1107" s="86"/>
      <c r="X1107" s="86"/>
    </row>
    <row r="1108" spans="1:24" ht="20.25">
      <c r="A1108" s="81"/>
      <c r="B1108" s="81"/>
      <c r="R1108" s="86"/>
      <c r="S1108" s="86"/>
      <c r="T1108" s="86"/>
      <c r="U1108" s="86"/>
      <c r="V1108" s="86"/>
      <c r="W1108" s="86"/>
      <c r="X1108" s="86"/>
    </row>
    <row r="1109" spans="1:24" ht="20.25">
      <c r="A1109" s="81"/>
      <c r="B1109" s="81"/>
      <c r="R1109" s="86"/>
      <c r="S1109" s="86"/>
      <c r="T1109" s="86"/>
      <c r="U1109" s="86"/>
      <c r="V1109" s="86"/>
      <c r="W1109" s="86"/>
      <c r="X1109" s="86"/>
    </row>
    <row r="1110" spans="1:24" ht="20.25">
      <c r="A1110" s="81"/>
      <c r="B1110" s="81"/>
      <c r="R1110" s="86"/>
      <c r="S1110" s="86"/>
      <c r="T1110" s="86"/>
      <c r="U1110" s="86"/>
      <c r="V1110" s="86"/>
      <c r="W1110" s="86"/>
      <c r="X1110" s="86"/>
    </row>
    <row r="1111" spans="1:24" ht="20.25">
      <c r="A1111" s="81"/>
      <c r="B1111" s="81"/>
      <c r="R1111" s="86"/>
      <c r="S1111" s="86"/>
      <c r="T1111" s="86"/>
      <c r="U1111" s="86"/>
      <c r="V1111" s="86"/>
      <c r="W1111" s="86"/>
      <c r="X1111" s="86"/>
    </row>
    <row r="1112" spans="1:24" ht="20.25">
      <c r="A1112" s="81"/>
      <c r="B1112" s="81"/>
      <c r="R1112" s="86"/>
      <c r="S1112" s="86"/>
      <c r="T1112" s="86"/>
      <c r="U1112" s="86"/>
      <c r="V1112" s="86"/>
      <c r="W1112" s="86"/>
      <c r="X1112" s="86"/>
    </row>
    <row r="1113" spans="1:24" ht="20.25">
      <c r="A1113" s="81"/>
      <c r="B1113" s="81"/>
      <c r="R1113" s="86"/>
      <c r="S1113" s="86"/>
      <c r="T1113" s="86"/>
      <c r="U1113" s="86"/>
      <c r="V1113" s="86"/>
      <c r="W1113" s="86"/>
      <c r="X1113" s="86"/>
    </row>
    <row r="1114" spans="1:24" ht="20.25">
      <c r="A1114" s="81"/>
      <c r="B1114" s="81"/>
      <c r="R1114" s="86"/>
      <c r="S1114" s="86"/>
      <c r="T1114" s="86"/>
      <c r="U1114" s="86"/>
      <c r="V1114" s="86"/>
      <c r="W1114" s="86"/>
      <c r="X1114" s="86"/>
    </row>
    <row r="1115" spans="1:24" ht="20.25">
      <c r="A1115" s="81"/>
      <c r="B1115" s="81"/>
      <c r="R1115" s="86"/>
      <c r="S1115" s="86"/>
      <c r="T1115" s="86"/>
      <c r="U1115" s="86"/>
      <c r="V1115" s="86"/>
      <c r="W1115" s="86"/>
      <c r="X1115" s="86"/>
    </row>
    <row r="1116" spans="1:24" ht="20.25">
      <c r="A1116" s="81"/>
      <c r="B1116" s="81"/>
      <c r="R1116" s="86"/>
      <c r="S1116" s="86"/>
      <c r="T1116" s="86"/>
      <c r="U1116" s="86"/>
      <c r="V1116" s="86"/>
      <c r="W1116" s="86"/>
      <c r="X1116" s="86"/>
    </row>
    <row r="1117" spans="1:24" ht="20.25">
      <c r="A1117" s="81"/>
      <c r="B1117" s="81"/>
      <c r="R1117" s="86"/>
      <c r="S1117" s="86"/>
      <c r="T1117" s="86"/>
      <c r="U1117" s="86"/>
      <c r="V1117" s="86"/>
      <c r="W1117" s="86"/>
      <c r="X1117" s="86"/>
    </row>
    <row r="1118" spans="1:24" ht="20.25">
      <c r="A1118" s="81"/>
      <c r="B1118" s="81"/>
      <c r="R1118" s="86"/>
      <c r="S1118" s="86"/>
      <c r="T1118" s="86"/>
      <c r="U1118" s="86"/>
      <c r="V1118" s="86"/>
      <c r="W1118" s="86"/>
      <c r="X1118" s="86"/>
    </row>
    <row r="1119" spans="1:24" ht="20.25">
      <c r="A1119" s="81"/>
      <c r="B1119" s="81"/>
      <c r="R1119" s="86"/>
      <c r="S1119" s="86"/>
      <c r="T1119" s="86"/>
      <c r="U1119" s="86"/>
      <c r="V1119" s="86"/>
      <c r="W1119" s="86"/>
      <c r="X1119" s="86"/>
    </row>
    <row r="1120" spans="1:24" ht="20.25">
      <c r="A1120" s="81"/>
      <c r="B1120" s="81"/>
      <c r="R1120" s="86"/>
      <c r="S1120" s="86"/>
      <c r="T1120" s="86"/>
      <c r="U1120" s="86"/>
      <c r="V1120" s="86"/>
      <c r="W1120" s="86"/>
      <c r="X1120" s="86"/>
    </row>
    <row r="1121" spans="1:24" ht="20.25">
      <c r="A1121" s="81"/>
      <c r="B1121" s="81"/>
      <c r="R1121" s="86"/>
      <c r="S1121" s="86"/>
      <c r="T1121" s="86"/>
      <c r="U1121" s="86"/>
      <c r="V1121" s="86"/>
      <c r="W1121" s="86"/>
      <c r="X1121" s="86"/>
    </row>
    <row r="1122" spans="1:24" ht="20.25">
      <c r="A1122" s="81"/>
      <c r="B1122" s="81"/>
      <c r="R1122" s="86"/>
      <c r="S1122" s="86"/>
      <c r="T1122" s="86"/>
      <c r="U1122" s="86"/>
      <c r="V1122" s="86"/>
      <c r="W1122" s="86"/>
      <c r="X1122" s="86"/>
    </row>
    <row r="1123" spans="1:24" ht="20.25">
      <c r="A1123" s="81"/>
      <c r="B1123" s="81"/>
      <c r="R1123" s="86"/>
      <c r="S1123" s="86"/>
      <c r="T1123" s="86"/>
      <c r="U1123" s="86"/>
      <c r="V1123" s="86"/>
      <c r="W1123" s="86"/>
      <c r="X1123" s="86"/>
    </row>
    <row r="1124" spans="1:24" ht="20.25">
      <c r="A1124" s="81"/>
      <c r="B1124" s="81"/>
      <c r="R1124" s="86"/>
      <c r="S1124" s="86"/>
      <c r="T1124" s="86"/>
      <c r="U1124" s="86"/>
      <c r="V1124" s="86"/>
      <c r="W1124" s="86"/>
      <c r="X1124" s="86"/>
    </row>
    <row r="1125" spans="1:24" ht="20.25">
      <c r="A1125" s="81"/>
      <c r="B1125" s="81"/>
      <c r="R1125" s="86"/>
      <c r="S1125" s="86"/>
      <c r="T1125" s="86"/>
      <c r="U1125" s="86"/>
      <c r="V1125" s="86"/>
      <c r="W1125" s="86"/>
      <c r="X1125" s="86"/>
    </row>
    <row r="1126" spans="1:24" ht="20.25">
      <c r="A1126" s="81"/>
      <c r="B1126" s="81"/>
      <c r="R1126" s="86"/>
      <c r="S1126" s="86"/>
      <c r="T1126" s="86"/>
      <c r="U1126" s="86"/>
      <c r="V1126" s="86"/>
      <c r="W1126" s="86"/>
      <c r="X1126" s="86"/>
    </row>
    <row r="1127" spans="1:24" ht="20.25">
      <c r="A1127" s="81"/>
      <c r="B1127" s="81"/>
      <c r="R1127" s="86"/>
      <c r="S1127" s="86"/>
      <c r="T1127" s="86"/>
      <c r="U1127" s="86"/>
      <c r="V1127" s="86"/>
      <c r="W1127" s="86"/>
      <c r="X1127" s="86"/>
    </row>
    <row r="1128" spans="1:24" ht="20.25">
      <c r="A1128" s="81"/>
      <c r="B1128" s="81"/>
      <c r="R1128" s="86"/>
      <c r="S1128" s="86"/>
      <c r="T1128" s="86"/>
      <c r="U1128" s="86"/>
      <c r="V1128" s="86"/>
      <c r="W1128" s="86"/>
      <c r="X1128" s="86"/>
    </row>
    <row r="1129" spans="1:24" ht="20.25">
      <c r="A1129" s="81"/>
      <c r="B1129" s="81"/>
      <c r="R1129" s="86"/>
      <c r="S1129" s="86"/>
      <c r="T1129" s="86"/>
      <c r="U1129" s="86"/>
      <c r="V1129" s="86"/>
      <c r="W1129" s="86"/>
      <c r="X1129" s="86"/>
    </row>
    <row r="1130" spans="1:24" ht="20.25">
      <c r="A1130" s="81"/>
      <c r="B1130" s="81"/>
      <c r="R1130" s="86"/>
      <c r="S1130" s="86"/>
      <c r="T1130" s="86"/>
      <c r="U1130" s="86"/>
      <c r="V1130" s="86"/>
      <c r="W1130" s="86"/>
      <c r="X1130" s="86"/>
    </row>
    <row r="1131" spans="1:24" ht="20.25">
      <c r="A1131" s="81"/>
      <c r="B1131" s="81"/>
      <c r="R1131" s="86"/>
      <c r="S1131" s="86"/>
      <c r="T1131" s="86"/>
      <c r="U1131" s="86"/>
      <c r="V1131" s="86"/>
      <c r="W1131" s="86"/>
      <c r="X1131" s="86"/>
    </row>
    <row r="1132" spans="1:24" ht="20.25">
      <c r="A1132" s="81"/>
      <c r="B1132" s="81"/>
      <c r="R1132" s="86"/>
      <c r="S1132" s="86"/>
      <c r="T1132" s="86"/>
      <c r="U1132" s="86"/>
      <c r="V1132" s="86"/>
      <c r="W1132" s="86"/>
      <c r="X1132" s="86"/>
    </row>
    <row r="1133" spans="1:24" ht="20.25">
      <c r="A1133" s="81"/>
      <c r="B1133" s="81"/>
      <c r="R1133" s="86"/>
      <c r="S1133" s="86"/>
      <c r="T1133" s="86"/>
      <c r="U1133" s="86"/>
      <c r="V1133" s="86"/>
      <c r="W1133" s="86"/>
      <c r="X1133" s="86"/>
    </row>
    <row r="1134" spans="1:24" ht="20.25">
      <c r="A1134" s="81"/>
      <c r="B1134" s="81"/>
      <c r="R1134" s="86"/>
      <c r="S1134" s="86"/>
      <c r="T1134" s="86"/>
      <c r="U1134" s="86"/>
      <c r="V1134" s="86"/>
      <c r="W1134" s="86"/>
      <c r="X1134" s="86"/>
    </row>
    <row r="1135" spans="1:24" ht="20.25">
      <c r="A1135" s="81"/>
      <c r="B1135" s="81"/>
      <c r="R1135" s="86"/>
      <c r="S1135" s="86"/>
      <c r="T1135" s="86"/>
      <c r="U1135" s="86"/>
      <c r="V1135" s="86"/>
      <c r="W1135" s="86"/>
      <c r="X1135" s="86"/>
    </row>
    <row r="1136" spans="1:24" ht="20.25">
      <c r="A1136" s="81"/>
      <c r="B1136" s="81"/>
      <c r="R1136" s="86"/>
      <c r="S1136" s="86"/>
      <c r="T1136" s="86"/>
      <c r="U1136" s="86"/>
      <c r="V1136" s="86"/>
      <c r="W1136" s="86"/>
      <c r="X1136" s="86"/>
    </row>
    <row r="1137" spans="1:24" ht="20.25">
      <c r="A1137" s="81"/>
      <c r="B1137" s="81"/>
      <c r="R1137" s="86"/>
      <c r="S1137" s="86"/>
      <c r="T1137" s="86"/>
      <c r="U1137" s="86"/>
      <c r="V1137" s="86"/>
      <c r="W1137" s="86"/>
      <c r="X1137" s="86"/>
    </row>
    <row r="1138" spans="1:24" ht="20.25">
      <c r="A1138" s="81"/>
      <c r="B1138" s="81"/>
      <c r="R1138" s="86"/>
      <c r="S1138" s="86"/>
      <c r="T1138" s="86"/>
      <c r="U1138" s="86"/>
      <c r="V1138" s="86"/>
      <c r="W1138" s="86"/>
      <c r="X1138" s="86"/>
    </row>
    <row r="1139" spans="1:24" ht="20.25">
      <c r="A1139" s="81"/>
      <c r="B1139" s="81"/>
      <c r="R1139" s="86"/>
      <c r="S1139" s="86"/>
      <c r="T1139" s="86"/>
      <c r="U1139" s="86"/>
      <c r="V1139" s="86"/>
      <c r="W1139" s="86"/>
      <c r="X1139" s="86"/>
    </row>
    <row r="1140" spans="1:24" ht="20.25">
      <c r="A1140" s="81"/>
      <c r="B1140" s="81"/>
      <c r="R1140" s="86"/>
      <c r="S1140" s="86"/>
      <c r="T1140" s="86"/>
      <c r="U1140" s="86"/>
      <c r="V1140" s="86"/>
      <c r="W1140" s="86"/>
      <c r="X1140" s="86"/>
    </row>
    <row r="1141" spans="1:24" ht="20.25">
      <c r="A1141" s="81"/>
      <c r="B1141" s="81"/>
      <c r="R1141" s="86"/>
      <c r="S1141" s="86"/>
      <c r="T1141" s="86"/>
      <c r="U1141" s="86"/>
      <c r="V1141" s="86"/>
      <c r="W1141" s="86"/>
      <c r="X1141" s="86"/>
    </row>
    <row r="1142" spans="1:24" ht="20.25">
      <c r="A1142" s="81"/>
      <c r="B1142" s="81"/>
      <c r="R1142" s="86"/>
      <c r="S1142" s="86"/>
      <c r="T1142" s="86"/>
      <c r="U1142" s="86"/>
      <c r="V1142" s="86"/>
      <c r="W1142" s="86"/>
      <c r="X1142" s="86"/>
    </row>
    <row r="1143" spans="1:24" ht="20.25">
      <c r="A1143" s="81"/>
      <c r="B1143" s="81"/>
      <c r="R1143" s="86"/>
      <c r="S1143" s="86"/>
      <c r="T1143" s="86"/>
      <c r="U1143" s="86"/>
      <c r="V1143" s="86"/>
      <c r="W1143" s="86"/>
      <c r="X1143" s="86"/>
    </row>
    <row r="1144" spans="1:24" ht="20.25">
      <c r="A1144" s="81"/>
      <c r="B1144" s="81"/>
      <c r="R1144" s="86"/>
      <c r="S1144" s="86"/>
      <c r="T1144" s="86"/>
      <c r="U1144" s="86"/>
      <c r="V1144" s="86"/>
      <c r="W1144" s="86"/>
      <c r="X1144" s="86"/>
    </row>
    <row r="1145" spans="1:24" ht="20.25">
      <c r="A1145" s="81"/>
      <c r="B1145" s="81"/>
      <c r="R1145" s="86"/>
      <c r="S1145" s="86"/>
      <c r="T1145" s="86"/>
      <c r="U1145" s="86"/>
      <c r="V1145" s="86"/>
      <c r="W1145" s="86"/>
      <c r="X1145" s="86"/>
    </row>
    <row r="1146" spans="1:24" ht="20.25">
      <c r="A1146" s="81"/>
      <c r="B1146" s="81"/>
      <c r="R1146" s="86"/>
      <c r="S1146" s="86"/>
      <c r="T1146" s="86"/>
      <c r="U1146" s="86"/>
      <c r="V1146" s="86"/>
      <c r="W1146" s="86"/>
      <c r="X1146" s="86"/>
    </row>
    <row r="1147" spans="1:24" ht="20.25">
      <c r="A1147" s="81"/>
      <c r="B1147" s="81"/>
      <c r="R1147" s="86"/>
      <c r="S1147" s="86"/>
      <c r="T1147" s="86"/>
      <c r="U1147" s="86"/>
      <c r="V1147" s="86"/>
      <c r="W1147" s="86"/>
      <c r="X1147" s="86"/>
    </row>
    <row r="1148" spans="1:24" ht="20.25">
      <c r="A1148" s="81"/>
      <c r="B1148" s="81"/>
      <c r="R1148" s="86"/>
      <c r="S1148" s="86"/>
      <c r="T1148" s="86"/>
      <c r="U1148" s="86"/>
      <c r="V1148" s="86"/>
      <c r="W1148" s="86"/>
      <c r="X1148" s="86"/>
    </row>
    <row r="1149" spans="1:24" ht="20.25">
      <c r="A1149" s="81"/>
      <c r="B1149" s="81"/>
      <c r="R1149" s="86"/>
      <c r="S1149" s="86"/>
      <c r="T1149" s="86"/>
      <c r="U1149" s="86"/>
      <c r="V1149" s="86"/>
      <c r="W1149" s="86"/>
      <c r="X1149" s="86"/>
    </row>
    <row r="1150" spans="1:24" ht="20.25">
      <c r="A1150" s="81"/>
      <c r="B1150" s="81"/>
      <c r="R1150" s="86"/>
      <c r="S1150" s="86"/>
      <c r="T1150" s="86"/>
      <c r="U1150" s="86"/>
      <c r="V1150" s="86"/>
      <c r="W1150" s="86"/>
      <c r="X1150" s="86"/>
    </row>
    <row r="1151" spans="1:24" ht="20.25">
      <c r="A1151" s="81"/>
      <c r="B1151" s="81"/>
      <c r="R1151" s="86"/>
      <c r="S1151" s="86"/>
      <c r="T1151" s="86"/>
      <c r="U1151" s="86"/>
      <c r="V1151" s="86"/>
      <c r="W1151" s="86"/>
      <c r="X1151" s="86"/>
    </row>
    <row r="1152" spans="1:24" ht="20.25">
      <c r="A1152" s="81"/>
      <c r="B1152" s="81"/>
      <c r="R1152" s="86"/>
      <c r="S1152" s="86"/>
      <c r="T1152" s="86"/>
      <c r="U1152" s="86"/>
      <c r="V1152" s="86"/>
      <c r="W1152" s="86"/>
      <c r="X1152" s="86"/>
    </row>
    <row r="1153" spans="1:24" ht="20.25">
      <c r="A1153" s="81"/>
      <c r="B1153" s="81"/>
      <c r="R1153" s="86"/>
      <c r="S1153" s="86"/>
      <c r="T1153" s="86"/>
      <c r="U1153" s="86"/>
      <c r="V1153" s="86"/>
      <c r="W1153" s="86"/>
      <c r="X1153" s="86"/>
    </row>
    <row r="1154" spans="1:24" ht="20.25">
      <c r="A1154" s="81"/>
      <c r="B1154" s="81"/>
      <c r="R1154" s="86"/>
      <c r="S1154" s="86"/>
      <c r="T1154" s="86"/>
      <c r="U1154" s="86"/>
      <c r="V1154" s="86"/>
      <c r="W1154" s="86"/>
      <c r="X1154" s="86"/>
    </row>
    <row r="1155" spans="1:24" ht="20.25">
      <c r="A1155" s="81"/>
      <c r="B1155" s="81"/>
      <c r="R1155" s="86"/>
      <c r="S1155" s="86"/>
      <c r="T1155" s="86"/>
      <c r="U1155" s="86"/>
      <c r="V1155" s="86"/>
      <c r="W1155" s="86"/>
      <c r="X1155" s="86"/>
    </row>
    <row r="1156" spans="1:24" ht="20.25">
      <c r="A1156" s="81"/>
      <c r="B1156" s="81"/>
      <c r="R1156" s="86"/>
      <c r="S1156" s="86"/>
      <c r="T1156" s="86"/>
      <c r="U1156" s="86"/>
      <c r="V1156" s="86"/>
      <c r="W1156" s="86"/>
      <c r="X1156" s="86"/>
    </row>
    <row r="1157" spans="1:24" ht="20.25">
      <c r="A1157" s="81"/>
      <c r="B1157" s="81"/>
      <c r="R1157" s="86"/>
      <c r="S1157" s="86"/>
      <c r="T1157" s="86"/>
      <c r="U1157" s="86"/>
      <c r="V1157" s="86"/>
      <c r="W1157" s="86"/>
      <c r="X1157" s="86"/>
    </row>
    <row r="1158" spans="1:24" ht="20.25">
      <c r="A1158" s="81"/>
      <c r="B1158" s="81"/>
      <c r="R1158" s="86"/>
      <c r="S1158" s="86"/>
      <c r="T1158" s="86"/>
      <c r="U1158" s="86"/>
      <c r="V1158" s="86"/>
      <c r="W1158" s="86"/>
      <c r="X1158" s="86"/>
    </row>
    <row r="1159" spans="1:24" ht="20.25">
      <c r="A1159" s="81"/>
      <c r="B1159" s="81"/>
      <c r="R1159" s="86"/>
      <c r="S1159" s="86"/>
      <c r="T1159" s="86"/>
      <c r="U1159" s="86"/>
      <c r="V1159" s="86"/>
      <c r="W1159" s="86"/>
      <c r="X1159" s="86"/>
    </row>
    <row r="1160" spans="1:24" ht="20.25">
      <c r="A1160" s="81"/>
      <c r="B1160" s="81"/>
      <c r="R1160" s="86"/>
      <c r="S1160" s="86"/>
      <c r="T1160" s="86"/>
      <c r="U1160" s="86"/>
      <c r="V1160" s="86"/>
      <c r="W1160" s="86"/>
      <c r="X1160" s="86"/>
    </row>
    <row r="1161" spans="1:24" ht="20.25">
      <c r="A1161" s="81"/>
      <c r="B1161" s="81"/>
      <c r="R1161" s="86"/>
      <c r="S1161" s="86"/>
      <c r="T1161" s="86"/>
      <c r="U1161" s="86"/>
      <c r="V1161" s="86"/>
      <c r="W1161" s="86"/>
      <c r="X1161" s="86"/>
    </row>
    <row r="1162" spans="1:24" ht="20.25">
      <c r="A1162" s="81"/>
      <c r="B1162" s="81"/>
      <c r="R1162" s="86"/>
      <c r="S1162" s="86"/>
      <c r="T1162" s="86"/>
      <c r="U1162" s="86"/>
      <c r="V1162" s="86"/>
      <c r="W1162" s="86"/>
      <c r="X1162" s="86"/>
    </row>
    <row r="1163" spans="1:24" ht="20.25">
      <c r="A1163" s="81"/>
      <c r="B1163" s="81"/>
      <c r="R1163" s="86"/>
      <c r="S1163" s="86"/>
      <c r="T1163" s="86"/>
      <c r="U1163" s="86"/>
      <c r="V1163" s="86"/>
      <c r="W1163" s="86"/>
      <c r="X1163" s="86"/>
    </row>
    <row r="1164" spans="1:24" ht="20.25">
      <c r="A1164" s="81"/>
      <c r="B1164" s="81"/>
      <c r="R1164" s="86"/>
      <c r="S1164" s="86"/>
      <c r="T1164" s="86"/>
      <c r="U1164" s="86"/>
      <c r="V1164" s="86"/>
      <c r="W1164" s="86"/>
      <c r="X1164" s="86"/>
    </row>
    <row r="1165" spans="1:24" ht="20.25">
      <c r="A1165" s="81"/>
      <c r="B1165" s="81"/>
      <c r="R1165" s="86"/>
      <c r="S1165" s="86"/>
      <c r="T1165" s="86"/>
      <c r="U1165" s="86"/>
      <c r="V1165" s="86"/>
      <c r="W1165" s="86"/>
      <c r="X1165" s="86"/>
    </row>
    <row r="1166" spans="1:24" ht="20.25">
      <c r="A1166" s="81"/>
      <c r="B1166" s="81"/>
      <c r="R1166" s="86"/>
      <c r="S1166" s="86"/>
      <c r="T1166" s="86"/>
      <c r="U1166" s="86"/>
      <c r="V1166" s="86"/>
      <c r="W1166" s="86"/>
      <c r="X1166" s="86"/>
    </row>
    <row r="1167" spans="1:24" ht="20.25">
      <c r="A1167" s="81"/>
      <c r="B1167" s="81"/>
      <c r="R1167" s="86"/>
      <c r="S1167" s="86"/>
      <c r="T1167" s="86"/>
      <c r="U1167" s="86"/>
      <c r="V1167" s="86"/>
      <c r="W1167" s="86"/>
      <c r="X1167" s="86"/>
    </row>
    <row r="1168" spans="1:24" ht="20.25">
      <c r="A1168" s="81"/>
      <c r="B1168" s="81"/>
      <c r="R1168" s="86"/>
      <c r="S1168" s="86"/>
      <c r="T1168" s="86"/>
      <c r="U1168" s="86"/>
      <c r="V1168" s="86"/>
      <c r="W1168" s="86"/>
      <c r="X1168" s="86"/>
    </row>
    <row r="1169" spans="1:24" ht="20.25">
      <c r="A1169" s="81"/>
      <c r="B1169" s="81"/>
      <c r="R1169" s="86"/>
      <c r="S1169" s="86"/>
      <c r="T1169" s="86"/>
      <c r="U1169" s="86"/>
      <c r="V1169" s="86"/>
      <c r="W1169" s="86"/>
      <c r="X1169" s="86"/>
    </row>
    <row r="1170" spans="1:24" ht="20.25">
      <c r="A1170" s="81"/>
      <c r="B1170" s="81"/>
      <c r="R1170" s="86"/>
      <c r="S1170" s="86"/>
      <c r="T1170" s="86"/>
      <c r="U1170" s="86"/>
      <c r="V1170" s="86"/>
      <c r="W1170" s="86"/>
      <c r="X1170" s="86"/>
    </row>
    <row r="1171" spans="1:24" ht="20.25">
      <c r="A1171" s="81"/>
      <c r="B1171" s="81"/>
      <c r="R1171" s="86"/>
      <c r="S1171" s="86"/>
      <c r="T1171" s="86"/>
      <c r="U1171" s="86"/>
      <c r="V1171" s="86"/>
      <c r="W1171" s="86"/>
      <c r="X1171" s="86"/>
    </row>
    <row r="1172" spans="1:24" ht="20.25">
      <c r="A1172" s="81"/>
      <c r="B1172" s="81"/>
      <c r="R1172" s="86"/>
      <c r="S1172" s="86"/>
      <c r="T1172" s="86"/>
      <c r="U1172" s="86"/>
      <c r="V1172" s="86"/>
      <c r="W1172" s="86"/>
      <c r="X1172" s="86"/>
    </row>
    <row r="1173" spans="1:24" ht="20.25">
      <c r="A1173" s="81"/>
      <c r="B1173" s="81"/>
      <c r="R1173" s="86"/>
      <c r="S1173" s="86"/>
      <c r="T1173" s="86"/>
      <c r="U1173" s="86"/>
      <c r="V1173" s="86"/>
      <c r="W1173" s="86"/>
      <c r="X1173" s="86"/>
    </row>
    <row r="1174" spans="1:24" ht="20.25">
      <c r="A1174" s="81"/>
      <c r="B1174" s="81"/>
      <c r="R1174" s="86"/>
      <c r="S1174" s="86"/>
      <c r="T1174" s="86"/>
      <c r="U1174" s="86"/>
      <c r="V1174" s="86"/>
      <c r="W1174" s="86"/>
      <c r="X1174" s="86"/>
    </row>
    <row r="1175" spans="1:24" ht="20.25">
      <c r="A1175" s="81"/>
      <c r="B1175" s="81"/>
      <c r="R1175" s="86"/>
      <c r="S1175" s="86"/>
      <c r="T1175" s="86"/>
      <c r="U1175" s="86"/>
      <c r="V1175" s="86"/>
      <c r="W1175" s="86"/>
      <c r="X1175" s="86"/>
    </row>
    <row r="1176" spans="1:24" ht="20.25">
      <c r="A1176" s="81"/>
      <c r="B1176" s="81"/>
      <c r="R1176" s="86"/>
      <c r="S1176" s="86"/>
      <c r="T1176" s="86"/>
      <c r="U1176" s="86"/>
      <c r="V1176" s="86"/>
      <c r="W1176" s="86"/>
      <c r="X1176" s="86"/>
    </row>
    <row r="1177" spans="1:24" ht="20.25">
      <c r="A1177" s="81"/>
      <c r="B1177" s="81"/>
      <c r="R1177" s="86"/>
      <c r="S1177" s="86"/>
      <c r="T1177" s="86"/>
      <c r="U1177" s="86"/>
      <c r="V1177" s="86"/>
      <c r="W1177" s="86"/>
      <c r="X1177" s="86"/>
    </row>
    <row r="1178" spans="1:24" ht="20.25">
      <c r="A1178" s="81"/>
      <c r="B1178" s="81"/>
      <c r="R1178" s="86"/>
      <c r="S1178" s="86"/>
      <c r="T1178" s="86"/>
      <c r="U1178" s="86"/>
      <c r="V1178" s="86"/>
      <c r="W1178" s="86"/>
      <c r="X1178" s="86"/>
    </row>
    <row r="1179" spans="1:24" ht="20.25">
      <c r="A1179" s="81"/>
      <c r="B1179" s="81"/>
      <c r="R1179" s="86"/>
      <c r="S1179" s="86"/>
      <c r="T1179" s="86"/>
      <c r="U1179" s="86"/>
      <c r="V1179" s="86"/>
      <c r="W1179" s="86"/>
      <c r="X1179" s="86"/>
    </row>
    <row r="1180" spans="1:24" ht="20.25">
      <c r="A1180" s="81"/>
      <c r="B1180" s="81"/>
      <c r="R1180" s="86"/>
      <c r="S1180" s="86"/>
      <c r="T1180" s="86"/>
      <c r="U1180" s="86"/>
      <c r="V1180" s="86"/>
      <c r="W1180" s="86"/>
      <c r="X1180" s="86"/>
    </row>
    <row r="1181" spans="1:24" ht="20.25">
      <c r="A1181" s="81"/>
      <c r="B1181" s="81"/>
      <c r="R1181" s="86"/>
      <c r="S1181" s="86"/>
      <c r="T1181" s="86"/>
      <c r="U1181" s="86"/>
      <c r="V1181" s="86"/>
      <c r="W1181" s="86"/>
      <c r="X1181" s="86"/>
    </row>
    <row r="1182" spans="1:24" ht="20.25">
      <c r="A1182" s="81"/>
      <c r="B1182" s="81"/>
      <c r="R1182" s="86"/>
      <c r="S1182" s="86"/>
      <c r="T1182" s="86"/>
      <c r="U1182" s="86"/>
      <c r="V1182" s="86"/>
      <c r="W1182" s="86"/>
      <c r="X1182" s="86"/>
    </row>
    <row r="1183" spans="1:24" ht="20.25">
      <c r="A1183" s="81"/>
      <c r="B1183" s="81"/>
      <c r="R1183" s="86"/>
      <c r="S1183" s="86"/>
      <c r="T1183" s="86"/>
      <c r="U1183" s="86"/>
      <c r="V1183" s="86"/>
      <c r="W1183" s="86"/>
      <c r="X1183" s="86"/>
    </row>
    <row r="1184" spans="1:24" ht="20.25">
      <c r="A1184" s="81"/>
      <c r="B1184" s="81"/>
      <c r="R1184" s="86"/>
      <c r="S1184" s="86"/>
      <c r="T1184" s="86"/>
      <c r="U1184" s="86"/>
      <c r="V1184" s="86"/>
      <c r="W1184" s="86"/>
      <c r="X1184" s="86"/>
    </row>
    <row r="1185" spans="1:24" ht="20.25">
      <c r="A1185" s="81"/>
      <c r="B1185" s="81"/>
      <c r="R1185" s="86"/>
      <c r="S1185" s="86"/>
      <c r="T1185" s="86"/>
      <c r="U1185" s="86"/>
      <c r="V1185" s="86"/>
      <c r="W1185" s="86"/>
      <c r="X1185" s="86"/>
    </row>
    <row r="1186" spans="1:24" ht="20.25">
      <c r="A1186" s="81"/>
      <c r="B1186" s="81"/>
      <c r="R1186" s="86"/>
      <c r="S1186" s="86"/>
      <c r="T1186" s="86"/>
      <c r="U1186" s="86"/>
      <c r="V1186" s="86"/>
      <c r="W1186" s="86"/>
      <c r="X1186" s="86"/>
    </row>
    <row r="1187" spans="1:24" ht="20.25">
      <c r="A1187" s="81"/>
      <c r="B1187" s="81"/>
      <c r="R1187" s="86"/>
      <c r="S1187" s="86"/>
      <c r="T1187" s="86"/>
      <c r="U1187" s="86"/>
      <c r="V1187" s="86"/>
      <c r="W1187" s="86"/>
      <c r="X1187" s="86"/>
    </row>
    <row r="1188" spans="1:24" ht="20.25">
      <c r="A1188" s="81"/>
      <c r="B1188" s="81"/>
      <c r="R1188" s="86"/>
      <c r="S1188" s="86"/>
      <c r="T1188" s="86"/>
      <c r="U1188" s="86"/>
      <c r="V1188" s="86"/>
      <c r="W1188" s="86"/>
      <c r="X1188" s="86"/>
    </row>
    <row r="1189" spans="1:24" ht="20.25">
      <c r="A1189" s="81"/>
      <c r="B1189" s="81"/>
      <c r="R1189" s="86"/>
      <c r="S1189" s="86"/>
      <c r="T1189" s="86"/>
      <c r="U1189" s="86"/>
      <c r="V1189" s="86"/>
      <c r="W1189" s="86"/>
      <c r="X1189" s="86"/>
    </row>
    <row r="1190" spans="1:24" ht="20.25">
      <c r="A1190" s="81"/>
      <c r="B1190" s="81"/>
      <c r="R1190" s="86"/>
      <c r="S1190" s="86"/>
      <c r="T1190" s="86"/>
      <c r="U1190" s="86"/>
      <c r="V1190" s="86"/>
      <c r="W1190" s="86"/>
      <c r="X1190" s="86"/>
    </row>
    <row r="1191" spans="1:24" ht="20.25">
      <c r="A1191" s="81"/>
      <c r="B1191" s="81"/>
      <c r="R1191" s="86"/>
      <c r="S1191" s="86"/>
      <c r="T1191" s="86"/>
      <c r="U1191" s="86"/>
      <c r="V1191" s="86"/>
      <c r="W1191" s="86"/>
      <c r="X1191" s="86"/>
    </row>
    <row r="1192" spans="1:24" ht="20.25">
      <c r="A1192" s="81"/>
      <c r="B1192" s="81"/>
      <c r="R1192" s="86"/>
      <c r="S1192" s="86"/>
      <c r="T1192" s="86"/>
      <c r="U1192" s="86"/>
      <c r="V1192" s="86"/>
      <c r="W1192" s="86"/>
      <c r="X1192" s="86"/>
    </row>
    <row r="1193" spans="1:24" ht="20.25">
      <c r="A1193" s="81"/>
      <c r="B1193" s="81"/>
      <c r="R1193" s="86"/>
      <c r="S1193" s="86"/>
      <c r="T1193" s="86"/>
      <c r="U1193" s="86"/>
      <c r="V1193" s="86"/>
      <c r="W1193" s="86"/>
      <c r="X1193" s="86"/>
    </row>
    <row r="1194" spans="1:24" ht="20.25">
      <c r="A1194" s="81"/>
      <c r="B1194" s="81"/>
      <c r="R1194" s="86"/>
      <c r="S1194" s="86"/>
      <c r="T1194" s="86"/>
      <c r="U1194" s="86"/>
      <c r="V1194" s="86"/>
      <c r="W1194" s="86"/>
      <c r="X1194" s="86"/>
    </row>
    <row r="1195" spans="1:24" ht="20.25">
      <c r="A1195" s="81"/>
      <c r="B1195" s="81"/>
      <c r="R1195" s="86"/>
      <c r="S1195" s="86"/>
      <c r="T1195" s="86"/>
      <c r="U1195" s="86"/>
      <c r="V1195" s="86"/>
      <c r="W1195" s="86"/>
      <c r="X1195" s="86"/>
    </row>
    <row r="1196" spans="1:24" ht="20.25">
      <c r="A1196" s="81"/>
      <c r="B1196" s="81"/>
      <c r="R1196" s="86"/>
      <c r="S1196" s="86"/>
      <c r="T1196" s="86"/>
      <c r="U1196" s="86"/>
      <c r="V1196" s="86"/>
      <c r="W1196" s="86"/>
      <c r="X1196" s="86"/>
    </row>
    <row r="1197" spans="1:24" ht="20.25">
      <c r="A1197" s="81"/>
      <c r="B1197" s="81"/>
      <c r="R1197" s="86"/>
      <c r="S1197" s="86"/>
      <c r="T1197" s="86"/>
      <c r="U1197" s="86"/>
      <c r="V1197" s="86"/>
      <c r="W1197" s="86"/>
      <c r="X1197" s="86"/>
    </row>
    <row r="1198" spans="1:24" ht="20.25">
      <c r="A1198" s="81"/>
      <c r="B1198" s="81"/>
      <c r="R1198" s="86"/>
      <c r="S1198" s="86"/>
      <c r="T1198" s="86"/>
      <c r="U1198" s="86"/>
      <c r="V1198" s="86"/>
      <c r="W1198" s="86"/>
      <c r="X1198" s="86"/>
    </row>
    <row r="1199" spans="1:24" ht="20.25">
      <c r="A1199" s="81"/>
      <c r="B1199" s="81"/>
      <c r="R1199" s="86"/>
      <c r="S1199" s="86"/>
      <c r="T1199" s="86"/>
      <c r="U1199" s="86"/>
      <c r="V1199" s="86"/>
      <c r="W1199" s="86"/>
      <c r="X1199" s="86"/>
    </row>
    <row r="1200" spans="1:24" ht="20.25">
      <c r="A1200" s="81"/>
      <c r="B1200" s="81"/>
      <c r="R1200" s="86"/>
      <c r="S1200" s="86"/>
      <c r="T1200" s="86"/>
      <c r="U1200" s="86"/>
      <c r="V1200" s="86"/>
      <c r="W1200" s="86"/>
      <c r="X1200" s="86"/>
    </row>
    <row r="1201" spans="1:24" ht="20.25">
      <c r="A1201" s="81"/>
      <c r="B1201" s="81"/>
      <c r="R1201" s="86"/>
      <c r="S1201" s="86"/>
      <c r="T1201" s="86"/>
      <c r="U1201" s="86"/>
      <c r="V1201" s="86"/>
      <c r="W1201" s="86"/>
      <c r="X1201" s="86"/>
    </row>
    <row r="1202" spans="1:24" ht="20.25">
      <c r="A1202" s="81"/>
      <c r="B1202" s="81"/>
      <c r="R1202" s="86"/>
      <c r="S1202" s="86"/>
      <c r="T1202" s="86"/>
      <c r="U1202" s="86"/>
      <c r="V1202" s="86"/>
      <c r="W1202" s="86"/>
      <c r="X1202" s="86"/>
    </row>
    <row r="1203" spans="1:24" ht="20.25">
      <c r="A1203" s="81"/>
      <c r="B1203" s="81"/>
      <c r="R1203" s="86"/>
      <c r="S1203" s="86"/>
      <c r="T1203" s="86"/>
      <c r="U1203" s="86"/>
      <c r="V1203" s="86"/>
      <c r="W1203" s="86"/>
      <c r="X1203" s="86"/>
    </row>
    <row r="1204" spans="1:24" ht="20.25">
      <c r="A1204" s="81"/>
      <c r="B1204" s="81"/>
      <c r="R1204" s="86"/>
      <c r="S1204" s="86"/>
      <c r="T1204" s="86"/>
      <c r="U1204" s="86"/>
      <c r="V1204" s="86"/>
      <c r="W1204" s="86"/>
      <c r="X1204" s="86"/>
    </row>
    <row r="1205" spans="1:24" ht="20.25">
      <c r="A1205" s="81"/>
      <c r="B1205" s="81"/>
      <c r="R1205" s="86"/>
      <c r="S1205" s="86"/>
      <c r="T1205" s="86"/>
      <c r="U1205" s="86"/>
      <c r="V1205" s="86"/>
      <c r="W1205" s="86"/>
      <c r="X1205" s="86"/>
    </row>
    <row r="1206" spans="1:24" ht="20.25">
      <c r="A1206" s="81"/>
      <c r="B1206" s="81"/>
      <c r="R1206" s="86"/>
      <c r="S1206" s="86"/>
      <c r="T1206" s="86"/>
      <c r="U1206" s="86"/>
      <c r="V1206" s="86"/>
      <c r="W1206" s="86"/>
      <c r="X1206" s="86"/>
    </row>
    <row r="1207" spans="1:24" ht="20.25">
      <c r="A1207" s="81"/>
      <c r="B1207" s="81"/>
      <c r="R1207" s="86"/>
      <c r="S1207" s="86"/>
      <c r="T1207" s="86"/>
      <c r="U1207" s="86"/>
      <c r="V1207" s="86"/>
      <c r="W1207" s="86"/>
      <c r="X1207" s="86"/>
    </row>
    <row r="1208" spans="1:24" ht="20.25">
      <c r="A1208" s="81"/>
      <c r="B1208" s="81"/>
      <c r="R1208" s="86"/>
      <c r="S1208" s="86"/>
      <c r="T1208" s="86"/>
      <c r="U1208" s="86"/>
      <c r="V1208" s="86"/>
      <c r="W1208" s="86"/>
      <c r="X1208" s="86"/>
    </row>
    <row r="1209" spans="1:24" ht="20.25">
      <c r="A1209" s="81"/>
      <c r="B1209" s="81"/>
      <c r="R1209" s="86"/>
      <c r="S1209" s="86"/>
      <c r="T1209" s="86"/>
      <c r="U1209" s="86"/>
      <c r="V1209" s="86"/>
      <c r="W1209" s="86"/>
      <c r="X1209" s="86"/>
    </row>
    <row r="1210" spans="1:24" ht="20.25">
      <c r="A1210" s="81"/>
      <c r="B1210" s="81"/>
      <c r="R1210" s="86"/>
      <c r="S1210" s="86"/>
      <c r="T1210" s="86"/>
      <c r="U1210" s="86"/>
      <c r="V1210" s="86"/>
      <c r="W1210" s="86"/>
      <c r="X1210" s="86"/>
    </row>
    <row r="1211" spans="1:24" ht="20.25">
      <c r="A1211" s="81"/>
      <c r="B1211" s="81"/>
      <c r="R1211" s="86"/>
      <c r="S1211" s="86"/>
      <c r="T1211" s="86"/>
      <c r="U1211" s="86"/>
      <c r="V1211" s="86"/>
      <c r="W1211" s="86"/>
      <c r="X1211" s="86"/>
    </row>
    <row r="1212" spans="1:24" ht="20.25">
      <c r="A1212" s="81"/>
      <c r="B1212" s="81"/>
      <c r="R1212" s="86"/>
      <c r="S1212" s="86"/>
      <c r="T1212" s="86"/>
      <c r="U1212" s="86"/>
      <c r="V1212" s="86"/>
      <c r="W1212" s="86"/>
      <c r="X1212" s="86"/>
    </row>
    <row r="1213" spans="1:24" ht="20.25">
      <c r="A1213" s="81"/>
      <c r="B1213" s="81"/>
      <c r="R1213" s="86"/>
      <c r="S1213" s="86"/>
      <c r="T1213" s="86"/>
      <c r="U1213" s="86"/>
      <c r="V1213" s="86"/>
      <c r="W1213" s="86"/>
      <c r="X1213" s="86"/>
    </row>
    <row r="1214" spans="1:24" ht="20.25">
      <c r="A1214" s="81"/>
      <c r="B1214" s="81"/>
      <c r="R1214" s="86"/>
      <c r="S1214" s="86"/>
      <c r="T1214" s="86"/>
      <c r="U1214" s="86"/>
      <c r="V1214" s="86"/>
      <c r="W1214" s="86"/>
      <c r="X1214" s="86"/>
    </row>
    <row r="1215" spans="1:24" ht="20.25">
      <c r="A1215" s="81"/>
      <c r="B1215" s="81"/>
      <c r="R1215" s="86"/>
      <c r="S1215" s="86"/>
      <c r="T1215" s="86"/>
      <c r="U1215" s="86"/>
      <c r="V1215" s="86"/>
      <c r="W1215" s="86"/>
      <c r="X1215" s="86"/>
    </row>
    <row r="1216" spans="1:24" ht="20.25">
      <c r="A1216" s="81"/>
      <c r="B1216" s="81"/>
      <c r="R1216" s="86"/>
      <c r="S1216" s="86"/>
      <c r="T1216" s="86"/>
      <c r="U1216" s="86"/>
      <c r="V1216" s="86"/>
      <c r="W1216" s="86"/>
      <c r="X1216" s="86"/>
    </row>
    <row r="1217" spans="1:24" ht="20.25">
      <c r="A1217" s="81"/>
      <c r="B1217" s="81"/>
      <c r="R1217" s="86"/>
      <c r="S1217" s="86"/>
      <c r="T1217" s="86"/>
      <c r="U1217" s="86"/>
      <c r="V1217" s="86"/>
      <c r="W1217" s="86"/>
      <c r="X1217" s="86"/>
    </row>
    <row r="1218" spans="1:24" ht="20.25">
      <c r="A1218" s="81"/>
      <c r="B1218" s="81"/>
      <c r="R1218" s="86"/>
      <c r="S1218" s="86"/>
      <c r="T1218" s="86"/>
      <c r="U1218" s="86"/>
      <c r="V1218" s="86"/>
      <c r="W1218" s="86"/>
      <c r="X1218" s="86"/>
    </row>
    <row r="1219" spans="1:24" ht="20.25">
      <c r="A1219" s="81"/>
      <c r="B1219" s="81"/>
      <c r="R1219" s="86"/>
      <c r="S1219" s="86"/>
      <c r="T1219" s="86"/>
      <c r="U1219" s="86"/>
      <c r="V1219" s="86"/>
      <c r="W1219" s="86"/>
      <c r="X1219" s="86"/>
    </row>
    <row r="1220" spans="1:24" ht="20.25">
      <c r="A1220" s="81"/>
      <c r="B1220" s="81"/>
      <c r="R1220" s="86"/>
      <c r="S1220" s="86"/>
      <c r="T1220" s="86"/>
      <c r="U1220" s="86"/>
      <c r="V1220" s="86"/>
      <c r="W1220" s="86"/>
      <c r="X1220" s="86"/>
    </row>
    <row r="1221" spans="1:24" ht="20.25">
      <c r="A1221" s="81"/>
      <c r="B1221" s="81"/>
      <c r="R1221" s="86"/>
      <c r="S1221" s="86"/>
      <c r="T1221" s="86"/>
      <c r="U1221" s="86"/>
      <c r="V1221" s="86"/>
      <c r="W1221" s="86"/>
      <c r="X1221" s="86"/>
    </row>
    <row r="1222" spans="1:24" ht="20.25">
      <c r="A1222" s="81"/>
      <c r="B1222" s="81"/>
      <c r="R1222" s="86"/>
      <c r="S1222" s="86"/>
      <c r="T1222" s="86"/>
      <c r="U1222" s="86"/>
      <c r="V1222" s="86"/>
      <c r="W1222" s="86"/>
      <c r="X1222" s="86"/>
    </row>
    <row r="1223" spans="1:24" ht="20.25">
      <c r="A1223" s="81"/>
      <c r="B1223" s="81"/>
      <c r="R1223" s="86"/>
      <c r="S1223" s="86"/>
      <c r="T1223" s="86"/>
      <c r="U1223" s="86"/>
      <c r="V1223" s="86"/>
      <c r="W1223" s="86"/>
      <c r="X1223" s="86"/>
    </row>
    <row r="1224" spans="1:24" ht="20.25">
      <c r="A1224" s="81"/>
      <c r="B1224" s="81"/>
      <c r="R1224" s="86"/>
      <c r="S1224" s="86"/>
      <c r="T1224" s="86"/>
      <c r="U1224" s="86"/>
      <c r="V1224" s="86"/>
      <c r="W1224" s="86"/>
      <c r="X1224" s="86"/>
    </row>
    <row r="1225" spans="1:24" ht="20.25">
      <c r="A1225" s="81"/>
      <c r="B1225" s="81"/>
      <c r="R1225" s="86"/>
      <c r="S1225" s="86"/>
      <c r="T1225" s="86"/>
      <c r="U1225" s="86"/>
      <c r="V1225" s="86"/>
      <c r="W1225" s="86"/>
      <c r="X1225" s="86"/>
    </row>
    <row r="1226" spans="1:24" ht="20.25">
      <c r="A1226" s="81"/>
      <c r="B1226" s="81"/>
      <c r="R1226" s="86"/>
      <c r="S1226" s="86"/>
      <c r="T1226" s="86"/>
      <c r="U1226" s="86"/>
      <c r="V1226" s="86"/>
      <c r="W1226" s="86"/>
      <c r="X1226" s="86"/>
    </row>
    <row r="1227" spans="1:24" ht="20.25">
      <c r="A1227" s="81"/>
      <c r="B1227" s="81"/>
      <c r="R1227" s="86"/>
      <c r="S1227" s="86"/>
      <c r="T1227" s="86"/>
      <c r="U1227" s="86"/>
      <c r="V1227" s="86"/>
      <c r="W1227" s="86"/>
      <c r="X1227" s="86"/>
    </row>
    <row r="1228" spans="1:24" ht="20.25">
      <c r="A1228" s="81"/>
      <c r="B1228" s="81"/>
      <c r="R1228" s="86"/>
      <c r="S1228" s="86"/>
      <c r="T1228" s="86"/>
      <c r="U1228" s="86"/>
      <c r="V1228" s="86"/>
      <c r="W1228" s="86"/>
      <c r="X1228" s="86"/>
    </row>
    <row r="1229" spans="1:24" ht="20.25">
      <c r="A1229" s="81"/>
      <c r="B1229" s="81"/>
      <c r="R1229" s="86"/>
      <c r="S1229" s="86"/>
      <c r="T1229" s="86"/>
      <c r="U1229" s="86"/>
      <c r="V1229" s="86"/>
      <c r="W1229" s="86"/>
      <c r="X1229" s="86"/>
    </row>
    <row r="1230" spans="1:24" ht="20.25">
      <c r="A1230" s="81"/>
      <c r="B1230" s="81"/>
      <c r="R1230" s="86"/>
      <c r="S1230" s="86"/>
      <c r="T1230" s="86"/>
      <c r="U1230" s="86"/>
      <c r="V1230" s="86"/>
      <c r="W1230" s="86"/>
      <c r="X1230" s="86"/>
    </row>
    <row r="1231" spans="1:24" ht="20.25">
      <c r="A1231" s="81"/>
      <c r="B1231" s="81"/>
      <c r="R1231" s="86"/>
      <c r="S1231" s="86"/>
      <c r="T1231" s="86"/>
      <c r="U1231" s="86"/>
      <c r="V1231" s="86"/>
      <c r="W1231" s="86"/>
      <c r="X1231" s="86"/>
    </row>
    <row r="1232" spans="1:24" ht="20.25">
      <c r="A1232" s="81"/>
      <c r="B1232" s="81"/>
      <c r="R1232" s="86"/>
      <c r="S1232" s="86"/>
      <c r="T1232" s="86"/>
      <c r="U1232" s="86"/>
      <c r="V1232" s="86"/>
      <c r="W1232" s="86"/>
      <c r="X1232" s="86"/>
    </row>
    <row r="1233" spans="1:24" ht="20.25">
      <c r="A1233" s="81"/>
      <c r="B1233" s="81"/>
      <c r="R1233" s="86"/>
      <c r="S1233" s="86"/>
      <c r="T1233" s="86"/>
      <c r="U1233" s="86"/>
      <c r="V1233" s="86"/>
      <c r="W1233" s="86"/>
      <c r="X1233" s="86"/>
    </row>
    <row r="1234" spans="1:24" ht="20.25">
      <c r="A1234" s="81"/>
      <c r="B1234" s="81"/>
      <c r="R1234" s="86"/>
      <c r="S1234" s="86"/>
      <c r="T1234" s="86"/>
      <c r="U1234" s="86"/>
      <c r="V1234" s="86"/>
      <c r="W1234" s="86"/>
      <c r="X1234" s="86"/>
    </row>
    <row r="1235" spans="1:24" ht="20.25">
      <c r="A1235" s="81"/>
      <c r="B1235" s="81"/>
      <c r="R1235" s="86"/>
      <c r="S1235" s="86"/>
      <c r="T1235" s="86"/>
      <c r="U1235" s="86"/>
      <c r="V1235" s="86"/>
      <c r="W1235" s="86"/>
      <c r="X1235" s="86"/>
    </row>
    <row r="1236" spans="1:24" ht="20.25">
      <c r="A1236" s="81"/>
      <c r="B1236" s="81"/>
      <c r="R1236" s="86"/>
      <c r="S1236" s="86"/>
      <c r="T1236" s="86"/>
      <c r="U1236" s="86"/>
      <c r="V1236" s="86"/>
      <c r="W1236" s="86"/>
      <c r="X1236" s="86"/>
    </row>
    <row r="1237" spans="1:24" ht="20.25">
      <c r="A1237" s="81"/>
      <c r="B1237" s="81"/>
      <c r="R1237" s="86"/>
      <c r="S1237" s="86"/>
      <c r="T1237" s="86"/>
      <c r="U1237" s="86"/>
      <c r="V1237" s="86"/>
      <c r="W1237" s="86"/>
      <c r="X1237" s="86"/>
    </row>
    <row r="1238" spans="1:24" ht="20.25">
      <c r="A1238" s="81"/>
      <c r="B1238" s="81"/>
      <c r="R1238" s="86"/>
      <c r="S1238" s="86"/>
      <c r="T1238" s="86"/>
      <c r="U1238" s="86"/>
      <c r="V1238" s="86"/>
      <c r="W1238" s="86"/>
      <c r="X1238" s="86"/>
    </row>
    <row r="1239" spans="1:24" ht="20.25">
      <c r="A1239" s="81"/>
      <c r="B1239" s="81"/>
      <c r="R1239" s="86"/>
      <c r="S1239" s="86"/>
      <c r="T1239" s="86"/>
      <c r="U1239" s="86"/>
      <c r="V1239" s="86"/>
      <c r="W1239" s="86"/>
      <c r="X1239" s="86"/>
    </row>
    <row r="1240" spans="1:24" ht="20.25">
      <c r="A1240" s="81"/>
      <c r="B1240" s="81"/>
      <c r="R1240" s="86"/>
      <c r="S1240" s="86"/>
      <c r="T1240" s="86"/>
      <c r="U1240" s="86"/>
      <c r="V1240" s="86"/>
      <c r="W1240" s="86"/>
      <c r="X1240" s="86"/>
    </row>
    <row r="1241" spans="1:24" ht="20.25">
      <c r="A1241" s="81"/>
      <c r="B1241" s="81"/>
      <c r="R1241" s="86"/>
      <c r="S1241" s="86"/>
      <c r="T1241" s="86"/>
      <c r="U1241" s="86"/>
      <c r="V1241" s="86"/>
      <c r="W1241" s="86"/>
      <c r="X1241" s="86"/>
    </row>
    <row r="1242" spans="1:24" ht="20.25">
      <c r="A1242" s="81"/>
      <c r="B1242" s="81"/>
      <c r="R1242" s="86"/>
      <c r="S1242" s="86"/>
      <c r="T1242" s="86"/>
      <c r="U1242" s="86"/>
      <c r="V1242" s="86"/>
      <c r="W1242" s="86"/>
      <c r="X1242" s="86"/>
    </row>
    <row r="1243" spans="1:24" ht="20.25">
      <c r="A1243" s="81"/>
      <c r="B1243" s="81"/>
      <c r="R1243" s="86"/>
      <c r="S1243" s="86"/>
      <c r="T1243" s="86"/>
      <c r="U1243" s="86"/>
      <c r="V1243" s="86"/>
      <c r="W1243" s="86"/>
      <c r="X1243" s="86"/>
    </row>
    <row r="1244" spans="1:24" ht="20.25">
      <c r="A1244" s="81"/>
      <c r="B1244" s="81"/>
      <c r="R1244" s="86"/>
      <c r="S1244" s="86"/>
      <c r="T1244" s="86"/>
      <c r="U1244" s="86"/>
      <c r="V1244" s="86"/>
      <c r="W1244" s="86"/>
      <c r="X1244" s="86"/>
    </row>
    <row r="1245" spans="1:24" ht="20.25">
      <c r="A1245" s="81"/>
      <c r="B1245" s="81"/>
      <c r="R1245" s="86"/>
      <c r="S1245" s="86"/>
      <c r="T1245" s="86"/>
      <c r="U1245" s="86"/>
      <c r="V1245" s="86"/>
      <c r="W1245" s="86"/>
      <c r="X1245" s="86"/>
    </row>
    <row r="1246" spans="1:24" ht="20.25">
      <c r="A1246" s="81"/>
      <c r="B1246" s="81"/>
      <c r="R1246" s="86"/>
      <c r="S1246" s="86"/>
      <c r="T1246" s="86"/>
      <c r="U1246" s="86"/>
      <c r="V1246" s="86"/>
      <c r="W1246" s="86"/>
      <c r="X1246" s="86"/>
    </row>
    <row r="1247" spans="1:24" ht="20.25">
      <c r="A1247" s="81"/>
      <c r="B1247" s="81"/>
      <c r="R1247" s="86"/>
      <c r="S1247" s="86"/>
      <c r="T1247" s="86"/>
      <c r="U1247" s="86"/>
      <c r="V1247" s="86"/>
      <c r="W1247" s="86"/>
      <c r="X1247" s="86"/>
    </row>
    <row r="1248" spans="1:24" ht="20.25">
      <c r="A1248" s="81"/>
      <c r="B1248" s="81"/>
      <c r="R1248" s="86"/>
      <c r="S1248" s="86"/>
      <c r="T1248" s="86"/>
      <c r="U1248" s="86"/>
      <c r="V1248" s="86"/>
      <c r="W1248" s="86"/>
      <c r="X1248" s="86"/>
    </row>
    <row r="1249" spans="1:24" ht="20.25">
      <c r="A1249" s="81"/>
      <c r="B1249" s="81"/>
      <c r="R1249" s="86"/>
      <c r="S1249" s="86"/>
      <c r="T1249" s="86"/>
      <c r="U1249" s="86"/>
      <c r="V1249" s="86"/>
      <c r="W1249" s="86"/>
      <c r="X1249" s="86"/>
    </row>
    <row r="1250" spans="1:24" ht="20.25">
      <c r="A1250" s="81"/>
      <c r="B1250" s="81"/>
      <c r="R1250" s="86"/>
      <c r="S1250" s="86"/>
      <c r="T1250" s="86"/>
      <c r="U1250" s="86"/>
      <c r="V1250" s="86"/>
      <c r="W1250" s="86"/>
      <c r="X1250" s="86"/>
    </row>
    <row r="1251" spans="1:24" ht="20.25">
      <c r="A1251" s="81"/>
      <c r="B1251" s="81"/>
      <c r="R1251" s="86"/>
      <c r="S1251" s="86"/>
      <c r="T1251" s="86"/>
      <c r="U1251" s="86"/>
      <c r="V1251" s="86"/>
      <c r="W1251" s="86"/>
      <c r="X1251" s="86"/>
    </row>
    <row r="1252" spans="1:24" ht="20.25">
      <c r="A1252" s="81"/>
      <c r="B1252" s="81"/>
      <c r="R1252" s="86"/>
      <c r="S1252" s="86"/>
      <c r="T1252" s="86"/>
      <c r="U1252" s="86"/>
      <c r="V1252" s="86"/>
      <c r="W1252" s="86"/>
      <c r="X1252" s="86"/>
    </row>
    <row r="1253" spans="1:24" ht="20.25">
      <c r="A1253" s="81"/>
      <c r="B1253" s="81"/>
      <c r="R1253" s="86"/>
      <c r="S1253" s="86"/>
      <c r="T1253" s="86"/>
      <c r="U1253" s="86"/>
      <c r="V1253" s="86"/>
      <c r="W1253" s="86"/>
      <c r="X1253" s="86"/>
    </row>
    <row r="1254" spans="1:24" ht="20.25">
      <c r="A1254" s="81"/>
      <c r="B1254" s="81"/>
      <c r="R1254" s="86"/>
      <c r="S1254" s="86"/>
      <c r="T1254" s="86"/>
      <c r="U1254" s="86"/>
      <c r="V1254" s="86"/>
      <c r="W1254" s="86"/>
      <c r="X1254" s="86"/>
    </row>
    <row r="1255" spans="1:24" ht="20.25">
      <c r="A1255" s="81"/>
      <c r="B1255" s="81"/>
      <c r="R1255" s="86"/>
      <c r="S1255" s="86"/>
      <c r="T1255" s="86"/>
      <c r="U1255" s="86"/>
      <c r="V1255" s="86"/>
      <c r="W1255" s="86"/>
      <c r="X1255" s="86"/>
    </row>
    <row r="1256" spans="1:24" ht="20.25">
      <c r="A1256" s="81"/>
      <c r="B1256" s="81"/>
      <c r="R1256" s="86"/>
      <c r="S1256" s="86"/>
      <c r="T1256" s="86"/>
      <c r="U1256" s="86"/>
      <c r="V1256" s="86"/>
      <c r="W1256" s="86"/>
      <c r="X1256" s="86"/>
    </row>
    <row r="1257" spans="1:24" ht="20.25">
      <c r="A1257" s="81"/>
      <c r="B1257" s="81"/>
      <c r="R1257" s="86"/>
      <c r="S1257" s="86"/>
      <c r="T1257" s="86"/>
      <c r="U1257" s="86"/>
      <c r="V1257" s="86"/>
      <c r="W1257" s="86"/>
      <c r="X1257" s="86"/>
    </row>
    <row r="1258" spans="1:24" ht="20.25">
      <c r="A1258" s="81"/>
      <c r="B1258" s="81"/>
      <c r="R1258" s="86"/>
      <c r="S1258" s="86"/>
      <c r="T1258" s="86"/>
      <c r="U1258" s="86"/>
      <c r="V1258" s="86"/>
      <c r="W1258" s="86"/>
      <c r="X1258" s="86"/>
    </row>
    <row r="1259" spans="1:24" ht="20.25">
      <c r="A1259" s="81"/>
      <c r="B1259" s="81"/>
      <c r="R1259" s="86"/>
      <c r="S1259" s="86"/>
      <c r="T1259" s="86"/>
      <c r="U1259" s="86"/>
      <c r="V1259" s="86"/>
      <c r="W1259" s="86"/>
      <c r="X1259" s="86"/>
    </row>
    <row r="1260" spans="1:24" ht="20.25">
      <c r="A1260" s="81"/>
      <c r="B1260" s="81"/>
      <c r="R1260" s="86"/>
      <c r="S1260" s="86"/>
      <c r="T1260" s="86"/>
      <c r="U1260" s="86"/>
      <c r="V1260" s="86"/>
      <c r="W1260" s="86"/>
      <c r="X1260" s="86"/>
    </row>
    <row r="1261" spans="1:24" ht="20.25">
      <c r="A1261" s="81"/>
      <c r="B1261" s="81"/>
      <c r="R1261" s="86"/>
      <c r="S1261" s="86"/>
      <c r="T1261" s="86"/>
      <c r="U1261" s="86"/>
      <c r="V1261" s="86"/>
      <c r="W1261" s="86"/>
      <c r="X1261" s="86"/>
    </row>
    <row r="1262" spans="1:24" ht="20.25">
      <c r="A1262" s="81"/>
      <c r="B1262" s="81"/>
      <c r="R1262" s="86"/>
      <c r="S1262" s="86"/>
      <c r="T1262" s="86"/>
      <c r="U1262" s="86"/>
      <c r="V1262" s="86"/>
      <c r="W1262" s="86"/>
      <c r="X1262" s="86"/>
    </row>
    <row r="1263" spans="1:24" ht="20.25">
      <c r="A1263" s="81"/>
      <c r="B1263" s="81"/>
      <c r="R1263" s="86"/>
      <c r="S1263" s="86"/>
      <c r="T1263" s="86"/>
      <c r="U1263" s="86"/>
      <c r="V1263" s="86"/>
      <c r="W1263" s="86"/>
      <c r="X1263" s="86"/>
    </row>
    <row r="1264" spans="1:24" ht="20.25">
      <c r="A1264" s="81"/>
      <c r="B1264" s="81"/>
      <c r="R1264" s="86"/>
      <c r="S1264" s="86"/>
      <c r="T1264" s="86"/>
      <c r="U1264" s="86"/>
      <c r="V1264" s="86"/>
      <c r="W1264" s="86"/>
      <c r="X1264" s="86"/>
    </row>
    <row r="1265" spans="1:24" ht="20.25">
      <c r="A1265" s="81"/>
      <c r="B1265" s="81"/>
      <c r="R1265" s="86"/>
      <c r="S1265" s="86"/>
      <c r="T1265" s="86"/>
      <c r="U1265" s="86"/>
      <c r="V1265" s="86"/>
      <c r="W1265" s="86"/>
      <c r="X1265" s="86"/>
    </row>
    <row r="1266" spans="1:24" ht="20.25">
      <c r="A1266" s="81"/>
      <c r="B1266" s="81"/>
      <c r="R1266" s="86"/>
      <c r="S1266" s="86"/>
      <c r="T1266" s="86"/>
      <c r="U1266" s="86"/>
      <c r="V1266" s="86"/>
      <c r="W1266" s="86"/>
      <c r="X1266" s="86"/>
    </row>
    <row r="1267" spans="1:24" ht="20.25">
      <c r="A1267" s="81"/>
      <c r="B1267" s="81"/>
      <c r="R1267" s="86"/>
      <c r="S1267" s="86"/>
      <c r="T1267" s="86"/>
      <c r="U1267" s="86"/>
      <c r="V1267" s="86"/>
      <c r="W1267" s="86"/>
      <c r="X1267" s="86"/>
    </row>
    <row r="1268" spans="1:24" ht="20.25">
      <c r="A1268" s="81"/>
      <c r="B1268" s="81"/>
      <c r="R1268" s="86"/>
      <c r="S1268" s="86"/>
      <c r="T1268" s="86"/>
      <c r="U1268" s="86"/>
      <c r="V1268" s="86"/>
      <c r="W1268" s="86"/>
      <c r="X1268" s="86"/>
    </row>
    <row r="1269" spans="1:24" ht="20.25">
      <c r="A1269" s="81"/>
      <c r="B1269" s="81"/>
      <c r="R1269" s="86"/>
      <c r="S1269" s="86"/>
      <c r="T1269" s="86"/>
      <c r="U1269" s="86"/>
      <c r="V1269" s="86"/>
      <c r="W1269" s="86"/>
      <c r="X1269" s="86"/>
    </row>
    <row r="1270" spans="1:24" ht="20.25">
      <c r="A1270" s="81"/>
      <c r="B1270" s="81"/>
      <c r="R1270" s="86"/>
      <c r="S1270" s="86"/>
      <c r="T1270" s="86"/>
      <c r="U1270" s="86"/>
      <c r="V1270" s="86"/>
      <c r="W1270" s="86"/>
      <c r="X1270" s="86"/>
    </row>
    <row r="1271" spans="1:24" ht="20.25">
      <c r="A1271" s="81"/>
      <c r="B1271" s="81"/>
      <c r="R1271" s="86"/>
      <c r="S1271" s="86"/>
      <c r="T1271" s="86"/>
      <c r="U1271" s="86"/>
      <c r="V1271" s="86"/>
      <c r="W1271" s="86"/>
      <c r="X1271" s="86"/>
    </row>
    <row r="1272" spans="1:24" ht="20.25">
      <c r="A1272" s="81"/>
      <c r="B1272" s="81"/>
      <c r="R1272" s="86"/>
      <c r="S1272" s="86"/>
      <c r="T1272" s="86"/>
      <c r="U1272" s="86"/>
      <c r="V1272" s="86"/>
      <c r="W1272" s="86"/>
      <c r="X1272" s="86"/>
    </row>
    <row r="1273" spans="1:24" ht="20.25">
      <c r="A1273" s="81"/>
      <c r="B1273" s="81"/>
      <c r="R1273" s="86"/>
      <c r="S1273" s="86"/>
      <c r="T1273" s="86"/>
      <c r="U1273" s="86"/>
      <c r="V1273" s="86"/>
      <c r="W1273" s="86"/>
      <c r="X1273" s="86"/>
    </row>
    <row r="1274" spans="1:24" ht="20.25">
      <c r="A1274" s="81"/>
      <c r="B1274" s="81"/>
      <c r="R1274" s="86"/>
      <c r="S1274" s="86"/>
      <c r="T1274" s="86"/>
      <c r="U1274" s="86"/>
      <c r="V1274" s="86"/>
      <c r="W1274" s="86"/>
      <c r="X1274" s="86"/>
    </row>
    <row r="1275" spans="1:24" ht="20.25">
      <c r="A1275" s="81"/>
      <c r="B1275" s="81"/>
      <c r="R1275" s="86"/>
      <c r="S1275" s="86"/>
      <c r="T1275" s="86"/>
      <c r="U1275" s="86"/>
      <c r="V1275" s="86"/>
      <c r="W1275" s="86"/>
      <c r="X1275" s="86"/>
    </row>
    <row r="1276" spans="1:24" ht="20.25">
      <c r="A1276" s="81"/>
      <c r="B1276" s="81"/>
      <c r="R1276" s="86"/>
      <c r="S1276" s="86"/>
      <c r="T1276" s="86"/>
      <c r="U1276" s="86"/>
      <c r="V1276" s="86"/>
      <c r="W1276" s="86"/>
      <c r="X1276" s="86"/>
    </row>
    <row r="1277" spans="1:24" ht="20.25">
      <c r="A1277" s="81"/>
      <c r="B1277" s="81"/>
      <c r="R1277" s="86"/>
      <c r="S1277" s="86"/>
      <c r="T1277" s="86"/>
      <c r="U1277" s="86"/>
      <c r="V1277" s="86"/>
      <c r="W1277" s="86"/>
      <c r="X1277" s="86"/>
    </row>
    <row r="1278" spans="1:24" ht="20.25">
      <c r="A1278" s="81"/>
      <c r="B1278" s="81"/>
      <c r="R1278" s="86"/>
      <c r="S1278" s="86"/>
      <c r="T1278" s="86"/>
      <c r="U1278" s="86"/>
      <c r="V1278" s="86"/>
      <c r="W1278" s="86"/>
      <c r="X1278" s="86"/>
    </row>
    <row r="1279" spans="1:24" ht="20.25">
      <c r="A1279" s="81"/>
      <c r="B1279" s="81"/>
      <c r="R1279" s="86"/>
      <c r="S1279" s="86"/>
      <c r="T1279" s="86"/>
      <c r="U1279" s="86"/>
      <c r="V1279" s="86"/>
      <c r="W1279" s="86"/>
      <c r="X1279" s="86"/>
    </row>
    <row r="1280" spans="1:24" ht="20.25">
      <c r="A1280" s="81"/>
      <c r="B1280" s="81"/>
      <c r="R1280" s="86"/>
      <c r="S1280" s="86"/>
      <c r="T1280" s="86"/>
      <c r="U1280" s="86"/>
      <c r="V1280" s="86"/>
      <c r="W1280" s="86"/>
      <c r="X1280" s="86"/>
    </row>
    <row r="1281" spans="1:24" ht="20.25">
      <c r="A1281" s="81"/>
      <c r="B1281" s="81"/>
      <c r="R1281" s="86"/>
      <c r="S1281" s="86"/>
      <c r="T1281" s="86"/>
      <c r="U1281" s="86"/>
      <c r="V1281" s="86"/>
      <c r="W1281" s="86"/>
      <c r="X1281" s="86"/>
    </row>
    <row r="1282" spans="1:24" ht="20.25">
      <c r="A1282" s="81"/>
      <c r="B1282" s="81"/>
      <c r="R1282" s="86"/>
      <c r="S1282" s="86"/>
      <c r="T1282" s="86"/>
      <c r="U1282" s="86"/>
      <c r="V1282" s="86"/>
      <c r="W1282" s="86"/>
      <c r="X1282" s="86"/>
    </row>
    <row r="1283" spans="1:24" ht="20.25">
      <c r="A1283" s="81"/>
      <c r="B1283" s="81"/>
      <c r="R1283" s="86"/>
      <c r="S1283" s="86"/>
      <c r="T1283" s="86"/>
      <c r="U1283" s="86"/>
      <c r="V1283" s="86"/>
      <c r="W1283" s="86"/>
      <c r="X1283" s="86"/>
    </row>
    <row r="1284" spans="1:24" ht="20.25">
      <c r="A1284" s="81"/>
      <c r="B1284" s="81"/>
      <c r="R1284" s="86"/>
      <c r="S1284" s="86"/>
      <c r="T1284" s="86"/>
      <c r="U1284" s="86"/>
      <c r="V1284" s="86"/>
      <c r="W1284" s="86"/>
      <c r="X1284" s="86"/>
    </row>
    <row r="1285" spans="1:24" ht="20.25">
      <c r="A1285" s="81"/>
      <c r="B1285" s="81"/>
      <c r="R1285" s="86"/>
      <c r="S1285" s="86"/>
      <c r="T1285" s="86"/>
      <c r="U1285" s="86"/>
      <c r="V1285" s="86"/>
      <c r="W1285" s="86"/>
      <c r="X1285" s="86"/>
    </row>
    <row r="1286" spans="1:24" ht="20.25">
      <c r="A1286" s="81"/>
      <c r="B1286" s="81"/>
      <c r="R1286" s="86"/>
      <c r="S1286" s="86"/>
      <c r="T1286" s="86"/>
      <c r="U1286" s="86"/>
      <c r="V1286" s="86"/>
      <c r="W1286" s="86"/>
      <c r="X1286" s="86"/>
    </row>
    <row r="1287" spans="1:24" ht="20.25">
      <c r="A1287" s="81"/>
      <c r="B1287" s="81"/>
      <c r="R1287" s="86"/>
      <c r="S1287" s="86"/>
      <c r="T1287" s="86"/>
      <c r="U1287" s="86"/>
      <c r="V1287" s="86"/>
      <c r="W1287" s="86"/>
      <c r="X1287" s="86"/>
    </row>
    <row r="1288" spans="1:24" ht="20.25">
      <c r="A1288" s="81"/>
      <c r="B1288" s="81"/>
      <c r="R1288" s="86"/>
      <c r="S1288" s="86"/>
      <c r="T1288" s="86"/>
      <c r="U1288" s="86"/>
      <c r="V1288" s="86"/>
      <c r="W1288" s="86"/>
      <c r="X1288" s="86"/>
    </row>
    <row r="1289" spans="1:24" ht="20.25">
      <c r="A1289" s="81"/>
      <c r="B1289" s="81"/>
      <c r="R1289" s="86"/>
      <c r="S1289" s="86"/>
      <c r="T1289" s="86"/>
      <c r="U1289" s="86"/>
      <c r="V1289" s="86"/>
      <c r="W1289" s="86"/>
      <c r="X1289" s="86"/>
    </row>
    <row r="1290" spans="1:24" ht="20.25">
      <c r="A1290" s="81"/>
      <c r="B1290" s="81"/>
      <c r="R1290" s="86"/>
      <c r="S1290" s="86"/>
      <c r="T1290" s="86"/>
      <c r="U1290" s="86"/>
      <c r="V1290" s="86"/>
      <c r="W1290" s="86"/>
      <c r="X1290" s="86"/>
    </row>
    <row r="1291" spans="1:24" ht="20.25">
      <c r="A1291" s="81"/>
      <c r="B1291" s="81"/>
      <c r="R1291" s="86"/>
      <c r="S1291" s="86"/>
      <c r="T1291" s="86"/>
      <c r="U1291" s="86"/>
      <c r="V1291" s="86"/>
      <c r="W1291" s="86"/>
      <c r="X1291" s="86"/>
    </row>
    <row r="1292" spans="1:24" ht="20.25">
      <c r="A1292" s="81"/>
      <c r="B1292" s="81"/>
      <c r="R1292" s="86"/>
      <c r="S1292" s="86"/>
      <c r="T1292" s="86"/>
      <c r="U1292" s="86"/>
      <c r="V1292" s="86"/>
      <c r="W1292" s="86"/>
      <c r="X1292" s="86"/>
    </row>
    <row r="1293" spans="1:24" ht="20.25">
      <c r="A1293" s="81"/>
      <c r="B1293" s="81"/>
      <c r="R1293" s="86"/>
      <c r="S1293" s="86"/>
      <c r="T1293" s="86"/>
      <c r="U1293" s="86"/>
      <c r="V1293" s="86"/>
      <c r="W1293" s="86"/>
      <c r="X1293" s="86"/>
    </row>
    <row r="1294" spans="1:24" ht="20.25">
      <c r="A1294" s="81"/>
      <c r="B1294" s="81"/>
      <c r="R1294" s="86"/>
      <c r="S1294" s="86"/>
      <c r="T1294" s="86"/>
      <c r="U1294" s="86"/>
      <c r="V1294" s="86"/>
      <c r="W1294" s="86"/>
      <c r="X1294" s="86"/>
    </row>
    <row r="1295" spans="1:24" ht="20.25">
      <c r="A1295" s="81"/>
      <c r="B1295" s="81"/>
      <c r="R1295" s="86"/>
      <c r="S1295" s="86"/>
      <c r="T1295" s="86"/>
      <c r="U1295" s="86"/>
      <c r="V1295" s="86"/>
      <c r="W1295" s="86"/>
      <c r="X1295" s="86"/>
    </row>
    <row r="1296" spans="1:24" ht="20.25">
      <c r="A1296" s="81"/>
      <c r="B1296" s="81"/>
      <c r="R1296" s="86"/>
      <c r="S1296" s="86"/>
      <c r="T1296" s="86"/>
      <c r="U1296" s="86"/>
      <c r="V1296" s="86"/>
      <c r="W1296" s="86"/>
      <c r="X1296" s="86"/>
    </row>
    <row r="1297" spans="1:24" ht="20.25">
      <c r="A1297" s="81"/>
      <c r="B1297" s="81"/>
      <c r="R1297" s="86"/>
      <c r="S1297" s="86"/>
      <c r="T1297" s="86"/>
      <c r="U1297" s="86"/>
      <c r="V1297" s="86"/>
      <c r="W1297" s="86"/>
      <c r="X1297" s="86"/>
    </row>
    <row r="1298" spans="1:24" ht="20.25">
      <c r="A1298" s="81"/>
      <c r="B1298" s="81"/>
      <c r="R1298" s="86"/>
      <c r="S1298" s="86"/>
      <c r="T1298" s="86"/>
      <c r="U1298" s="86"/>
      <c r="V1298" s="86"/>
      <c r="W1298" s="86"/>
      <c r="X1298" s="86"/>
    </row>
    <row r="1299" spans="1:24" ht="20.25">
      <c r="A1299" s="81"/>
      <c r="B1299" s="81"/>
      <c r="R1299" s="86"/>
      <c r="S1299" s="86"/>
      <c r="T1299" s="86"/>
      <c r="U1299" s="86"/>
      <c r="V1299" s="86"/>
      <c r="W1299" s="86"/>
      <c r="X1299" s="86"/>
    </row>
    <row r="1300" spans="1:24" ht="20.25">
      <c r="A1300" s="81"/>
      <c r="B1300" s="81"/>
      <c r="R1300" s="86"/>
      <c r="S1300" s="86"/>
      <c r="T1300" s="86"/>
      <c r="U1300" s="86"/>
      <c r="V1300" s="86"/>
      <c r="W1300" s="86"/>
      <c r="X1300" s="86"/>
    </row>
    <row r="1301" spans="1:24" ht="20.25">
      <c r="A1301" s="81"/>
      <c r="B1301" s="81"/>
      <c r="R1301" s="86"/>
      <c r="S1301" s="86"/>
      <c r="T1301" s="86"/>
      <c r="U1301" s="86"/>
      <c r="V1301" s="86"/>
      <c r="W1301" s="86"/>
      <c r="X1301" s="86"/>
    </row>
    <row r="1302" spans="1:24" ht="20.25">
      <c r="A1302" s="81"/>
      <c r="B1302" s="81"/>
      <c r="R1302" s="86"/>
      <c r="S1302" s="86"/>
      <c r="T1302" s="86"/>
      <c r="U1302" s="86"/>
      <c r="V1302" s="86"/>
      <c r="W1302" s="86"/>
      <c r="X1302" s="86"/>
    </row>
    <row r="1303" spans="1:24" ht="20.25">
      <c r="A1303" s="81"/>
      <c r="B1303" s="81"/>
      <c r="R1303" s="86"/>
      <c r="S1303" s="86"/>
      <c r="T1303" s="86"/>
      <c r="U1303" s="86"/>
      <c r="V1303" s="86"/>
      <c r="W1303" s="86"/>
      <c r="X1303" s="86"/>
    </row>
    <row r="1304" spans="1:24" ht="20.25">
      <c r="A1304" s="81"/>
      <c r="B1304" s="81"/>
      <c r="R1304" s="86"/>
      <c r="S1304" s="86"/>
      <c r="T1304" s="86"/>
      <c r="U1304" s="86"/>
      <c r="V1304" s="86"/>
      <c r="W1304" s="86"/>
      <c r="X1304" s="86"/>
    </row>
    <row r="1305" spans="1:24" ht="20.25">
      <c r="A1305" s="81"/>
      <c r="B1305" s="81"/>
      <c r="R1305" s="86"/>
      <c r="S1305" s="86"/>
      <c r="T1305" s="86"/>
      <c r="U1305" s="86"/>
      <c r="V1305" s="86"/>
      <c r="W1305" s="86"/>
      <c r="X1305" s="86"/>
    </row>
    <row r="1306" spans="1:24" ht="20.25">
      <c r="A1306" s="81"/>
      <c r="B1306" s="81"/>
      <c r="R1306" s="86"/>
      <c r="S1306" s="86"/>
      <c r="T1306" s="86"/>
      <c r="U1306" s="86"/>
      <c r="V1306" s="86"/>
      <c r="W1306" s="86"/>
      <c r="X1306" s="86"/>
    </row>
    <row r="1307" spans="1:24" ht="20.25">
      <c r="A1307" s="81"/>
      <c r="B1307" s="81"/>
      <c r="R1307" s="86"/>
      <c r="S1307" s="86"/>
      <c r="T1307" s="86"/>
      <c r="U1307" s="86"/>
      <c r="V1307" s="86"/>
      <c r="W1307" s="86"/>
      <c r="X1307" s="86"/>
    </row>
    <row r="1308" spans="1:24" ht="20.25">
      <c r="A1308" s="81"/>
      <c r="B1308" s="81"/>
      <c r="R1308" s="86"/>
      <c r="S1308" s="86"/>
      <c r="T1308" s="86"/>
      <c r="U1308" s="86"/>
      <c r="V1308" s="86"/>
      <c r="W1308" s="86"/>
      <c r="X1308" s="86"/>
    </row>
    <row r="1309" spans="1:24" ht="20.25">
      <c r="A1309" s="81"/>
      <c r="B1309" s="81"/>
      <c r="R1309" s="86"/>
      <c r="S1309" s="86"/>
      <c r="T1309" s="86"/>
      <c r="U1309" s="86"/>
      <c r="V1309" s="86"/>
      <c r="W1309" s="86"/>
      <c r="X1309" s="86"/>
    </row>
    <row r="1310" spans="1:24" ht="20.25">
      <c r="A1310" s="81"/>
      <c r="B1310" s="81"/>
      <c r="R1310" s="86"/>
      <c r="S1310" s="86"/>
      <c r="T1310" s="86"/>
      <c r="U1310" s="86"/>
      <c r="V1310" s="86"/>
      <c r="W1310" s="86"/>
      <c r="X1310" s="86"/>
    </row>
    <row r="1311" spans="1:24" ht="20.25">
      <c r="A1311" s="81"/>
      <c r="B1311" s="81"/>
      <c r="R1311" s="86"/>
      <c r="S1311" s="86"/>
      <c r="T1311" s="86"/>
      <c r="U1311" s="86"/>
      <c r="V1311" s="86"/>
      <c r="W1311" s="86"/>
      <c r="X1311" s="86"/>
    </row>
    <row r="1312" spans="1:24" ht="20.25">
      <c r="A1312" s="81"/>
      <c r="B1312" s="81"/>
      <c r="R1312" s="86"/>
      <c r="S1312" s="86"/>
      <c r="T1312" s="86"/>
      <c r="U1312" s="86"/>
      <c r="V1312" s="86"/>
      <c r="W1312" s="86"/>
      <c r="X1312" s="86"/>
    </row>
    <row r="1313" spans="1:24" ht="20.25">
      <c r="A1313" s="81"/>
      <c r="B1313" s="81"/>
      <c r="R1313" s="86"/>
      <c r="S1313" s="86"/>
      <c r="T1313" s="86"/>
      <c r="U1313" s="86"/>
      <c r="V1313" s="86"/>
      <c r="W1313" s="86"/>
      <c r="X1313" s="86"/>
    </row>
    <row r="1314" spans="1:24" ht="20.25">
      <c r="A1314" s="81"/>
      <c r="B1314" s="81"/>
      <c r="R1314" s="86"/>
      <c r="S1314" s="86"/>
      <c r="T1314" s="86"/>
      <c r="U1314" s="86"/>
      <c r="V1314" s="86"/>
      <c r="W1314" s="86"/>
      <c r="X1314" s="86"/>
    </row>
    <row r="1315" spans="1:24" ht="20.25">
      <c r="A1315" s="81"/>
      <c r="B1315" s="81"/>
      <c r="R1315" s="86"/>
      <c r="S1315" s="86"/>
      <c r="T1315" s="86"/>
      <c r="U1315" s="86"/>
      <c r="V1315" s="86"/>
      <c r="W1315" s="86"/>
      <c r="X1315" s="86"/>
    </row>
    <row r="1316" spans="1:24" ht="20.25">
      <c r="A1316" s="81"/>
      <c r="B1316" s="81"/>
      <c r="R1316" s="86"/>
      <c r="S1316" s="86"/>
      <c r="T1316" s="86"/>
      <c r="U1316" s="86"/>
      <c r="V1316" s="86"/>
      <c r="W1316" s="86"/>
      <c r="X1316" s="86"/>
    </row>
    <row r="1317" spans="1:24" ht="20.25">
      <c r="A1317" s="81"/>
      <c r="B1317" s="81"/>
      <c r="R1317" s="86"/>
      <c r="S1317" s="86"/>
      <c r="T1317" s="86"/>
      <c r="U1317" s="86"/>
      <c r="V1317" s="86"/>
      <c r="W1317" s="86"/>
      <c r="X1317" s="86"/>
    </row>
    <row r="1318" spans="1:24" ht="20.25">
      <c r="A1318" s="81"/>
      <c r="B1318" s="81"/>
      <c r="R1318" s="86"/>
      <c r="S1318" s="86"/>
      <c r="T1318" s="86"/>
      <c r="U1318" s="86"/>
      <c r="V1318" s="86"/>
      <c r="W1318" s="86"/>
      <c r="X1318" s="86"/>
    </row>
    <row r="1319" spans="1:24" ht="20.25">
      <c r="A1319" s="81"/>
      <c r="B1319" s="81"/>
      <c r="R1319" s="86"/>
      <c r="S1319" s="86"/>
      <c r="T1319" s="86"/>
      <c r="U1319" s="86"/>
      <c r="V1319" s="86"/>
      <c r="W1319" s="86"/>
      <c r="X1319" s="86"/>
    </row>
    <row r="1320" spans="1:24" ht="20.25">
      <c r="A1320" s="81"/>
      <c r="B1320" s="81"/>
      <c r="R1320" s="86"/>
      <c r="S1320" s="86"/>
      <c r="T1320" s="86"/>
      <c r="U1320" s="86"/>
      <c r="V1320" s="86"/>
      <c r="W1320" s="86"/>
      <c r="X1320" s="86"/>
    </row>
    <row r="1321" spans="1:24" ht="20.25">
      <c r="A1321" s="81"/>
      <c r="B1321" s="81"/>
      <c r="R1321" s="86"/>
      <c r="S1321" s="86"/>
      <c r="T1321" s="86"/>
      <c r="U1321" s="86"/>
      <c r="V1321" s="86"/>
      <c r="W1321" s="86"/>
      <c r="X1321" s="86"/>
    </row>
    <row r="1322" spans="1:24" ht="20.25">
      <c r="A1322" s="81"/>
      <c r="B1322" s="81"/>
      <c r="R1322" s="86"/>
      <c r="S1322" s="86"/>
      <c r="T1322" s="86"/>
      <c r="U1322" s="86"/>
      <c r="V1322" s="86"/>
      <c r="W1322" s="86"/>
      <c r="X1322" s="86"/>
    </row>
    <row r="1323" spans="1:24" ht="20.25">
      <c r="A1323" s="81"/>
      <c r="B1323" s="81"/>
      <c r="R1323" s="86"/>
      <c r="S1323" s="86"/>
      <c r="T1323" s="86"/>
      <c r="U1323" s="86"/>
      <c r="V1323" s="86"/>
      <c r="W1323" s="86"/>
      <c r="X1323" s="86"/>
    </row>
    <row r="1324" spans="1:24" ht="20.25">
      <c r="A1324" s="81"/>
      <c r="B1324" s="81"/>
      <c r="R1324" s="86"/>
      <c r="S1324" s="86"/>
      <c r="T1324" s="86"/>
      <c r="U1324" s="86"/>
      <c r="V1324" s="86"/>
      <c r="W1324" s="86"/>
      <c r="X1324" s="86"/>
    </row>
    <row r="1325" spans="1:24" ht="20.25">
      <c r="A1325" s="81"/>
      <c r="B1325" s="81"/>
      <c r="R1325" s="86"/>
      <c r="S1325" s="86"/>
      <c r="T1325" s="86"/>
      <c r="U1325" s="86"/>
      <c r="V1325" s="86"/>
      <c r="W1325" s="86"/>
      <c r="X1325" s="86"/>
    </row>
    <row r="1326" spans="1:24" ht="20.25">
      <c r="A1326" s="81"/>
      <c r="B1326" s="81"/>
      <c r="R1326" s="86"/>
      <c r="S1326" s="86"/>
      <c r="T1326" s="86"/>
      <c r="U1326" s="86"/>
      <c r="V1326" s="86"/>
      <c r="W1326" s="86"/>
      <c r="X1326" s="86"/>
    </row>
    <row r="1327" spans="1:24" ht="20.25">
      <c r="A1327" s="81"/>
      <c r="B1327" s="81"/>
      <c r="R1327" s="86"/>
      <c r="S1327" s="86"/>
      <c r="T1327" s="86"/>
      <c r="U1327" s="86"/>
      <c r="V1327" s="86"/>
      <c r="W1327" s="86"/>
      <c r="X1327" s="86"/>
    </row>
    <row r="1328" spans="1:24" ht="20.25">
      <c r="A1328" s="81"/>
      <c r="B1328" s="81"/>
      <c r="R1328" s="86"/>
      <c r="S1328" s="86"/>
      <c r="T1328" s="86"/>
      <c r="U1328" s="86"/>
      <c r="V1328" s="86"/>
      <c r="W1328" s="86"/>
      <c r="X1328" s="86"/>
    </row>
    <row r="1329" spans="1:24" ht="20.25">
      <c r="A1329" s="81"/>
      <c r="B1329" s="81"/>
      <c r="R1329" s="86"/>
      <c r="S1329" s="86"/>
      <c r="T1329" s="86"/>
      <c r="U1329" s="86"/>
      <c r="V1329" s="86"/>
      <c r="W1329" s="86"/>
      <c r="X1329" s="86"/>
    </row>
    <row r="1330" spans="1:24" ht="20.25">
      <c r="A1330" s="81"/>
      <c r="B1330" s="81"/>
      <c r="R1330" s="86"/>
      <c r="S1330" s="86"/>
      <c r="T1330" s="86"/>
      <c r="U1330" s="86"/>
      <c r="V1330" s="86"/>
      <c r="W1330" s="86"/>
      <c r="X1330" s="86"/>
    </row>
    <row r="1331" spans="1:24" ht="20.25">
      <c r="A1331" s="81"/>
      <c r="B1331" s="81"/>
      <c r="R1331" s="86"/>
      <c r="S1331" s="86"/>
      <c r="T1331" s="86"/>
      <c r="U1331" s="86"/>
      <c r="V1331" s="86"/>
      <c r="W1331" s="86"/>
      <c r="X1331" s="86"/>
    </row>
    <row r="1332" spans="1:24" ht="20.25">
      <c r="A1332" s="81"/>
      <c r="B1332" s="81"/>
      <c r="R1332" s="86"/>
      <c r="S1332" s="86"/>
      <c r="T1332" s="86"/>
      <c r="U1332" s="86"/>
      <c r="V1332" s="86"/>
      <c r="W1332" s="86"/>
      <c r="X1332" s="86"/>
    </row>
    <row r="1333" spans="1:24" ht="20.25">
      <c r="A1333" s="81"/>
      <c r="B1333" s="81"/>
      <c r="R1333" s="86"/>
      <c r="S1333" s="86"/>
      <c r="T1333" s="86"/>
      <c r="U1333" s="86"/>
      <c r="V1333" s="86"/>
      <c r="W1333" s="86"/>
      <c r="X1333" s="86"/>
    </row>
    <row r="1334" spans="1:24" ht="20.25">
      <c r="A1334" s="81"/>
      <c r="B1334" s="81"/>
      <c r="R1334" s="86"/>
      <c r="S1334" s="86"/>
      <c r="T1334" s="86"/>
      <c r="U1334" s="86"/>
      <c r="V1334" s="86"/>
      <c r="W1334" s="86"/>
      <c r="X1334" s="86"/>
    </row>
    <row r="1335" spans="1:24" ht="20.25">
      <c r="A1335" s="81"/>
      <c r="B1335" s="81"/>
      <c r="R1335" s="86"/>
      <c r="S1335" s="86"/>
      <c r="T1335" s="86"/>
      <c r="U1335" s="86"/>
      <c r="V1335" s="86"/>
      <c r="W1335" s="86"/>
      <c r="X1335" s="86"/>
    </row>
    <row r="1336" spans="1:24" ht="20.25">
      <c r="A1336" s="81"/>
      <c r="B1336" s="81"/>
      <c r="R1336" s="86"/>
      <c r="S1336" s="86"/>
      <c r="T1336" s="86"/>
      <c r="U1336" s="86"/>
      <c r="V1336" s="86"/>
      <c r="W1336" s="86"/>
      <c r="X1336" s="86"/>
    </row>
    <row r="1337" spans="1:24" ht="20.25">
      <c r="A1337" s="81"/>
      <c r="B1337" s="81"/>
      <c r="R1337" s="86"/>
      <c r="S1337" s="86"/>
      <c r="T1337" s="86"/>
      <c r="U1337" s="86"/>
      <c r="V1337" s="86"/>
      <c r="W1337" s="86"/>
      <c r="X1337" s="86"/>
    </row>
    <row r="1338" spans="1:24" ht="20.25">
      <c r="A1338" s="81"/>
      <c r="B1338" s="81"/>
      <c r="R1338" s="86"/>
      <c r="S1338" s="86"/>
      <c r="T1338" s="86"/>
      <c r="U1338" s="86"/>
      <c r="V1338" s="86"/>
      <c r="W1338" s="86"/>
      <c r="X1338" s="86"/>
    </row>
    <row r="1339" spans="1:24" ht="20.25">
      <c r="A1339" s="81"/>
      <c r="B1339" s="81"/>
      <c r="R1339" s="86"/>
      <c r="S1339" s="86"/>
      <c r="T1339" s="86"/>
      <c r="U1339" s="86"/>
      <c r="V1339" s="86"/>
      <c r="W1339" s="86"/>
      <c r="X1339" s="86"/>
    </row>
    <row r="1340" spans="1:24" ht="20.25">
      <c r="A1340" s="81"/>
      <c r="B1340" s="81"/>
      <c r="R1340" s="86"/>
      <c r="S1340" s="86"/>
      <c r="T1340" s="86"/>
      <c r="U1340" s="86"/>
      <c r="V1340" s="86"/>
      <c r="W1340" s="86"/>
      <c r="X1340" s="86"/>
    </row>
    <row r="1341" spans="1:24" ht="20.25">
      <c r="A1341" s="81"/>
      <c r="B1341" s="81"/>
      <c r="R1341" s="86"/>
      <c r="S1341" s="86"/>
      <c r="T1341" s="86"/>
      <c r="U1341" s="86"/>
      <c r="V1341" s="86"/>
      <c r="W1341" s="86"/>
      <c r="X1341" s="86"/>
    </row>
    <row r="1342" spans="1:24" ht="20.25">
      <c r="A1342" s="81"/>
      <c r="B1342" s="81"/>
      <c r="R1342" s="86"/>
      <c r="S1342" s="86"/>
      <c r="T1342" s="86"/>
      <c r="U1342" s="86"/>
      <c r="V1342" s="86"/>
      <c r="W1342" s="86"/>
      <c r="X1342" s="86"/>
    </row>
    <row r="1343" spans="1:24" ht="20.25">
      <c r="A1343" s="81"/>
      <c r="B1343" s="81"/>
      <c r="R1343" s="86"/>
      <c r="S1343" s="86"/>
      <c r="T1343" s="86"/>
      <c r="U1343" s="86"/>
      <c r="V1343" s="86"/>
      <c r="W1343" s="86"/>
      <c r="X1343" s="86"/>
    </row>
    <row r="1344" spans="1:24" ht="20.25">
      <c r="A1344" s="81"/>
      <c r="B1344" s="81"/>
      <c r="R1344" s="86"/>
      <c r="S1344" s="86"/>
      <c r="T1344" s="86"/>
      <c r="U1344" s="86"/>
      <c r="V1344" s="86"/>
      <c r="W1344" s="86"/>
      <c r="X1344" s="86"/>
    </row>
    <row r="1345" spans="1:24" ht="20.25">
      <c r="A1345" s="81"/>
      <c r="B1345" s="81"/>
      <c r="R1345" s="86"/>
      <c r="S1345" s="86"/>
      <c r="T1345" s="86"/>
      <c r="U1345" s="86"/>
      <c r="V1345" s="86"/>
      <c r="W1345" s="86"/>
      <c r="X1345" s="86"/>
    </row>
    <row r="1346" spans="1:24" ht="20.25">
      <c r="A1346" s="81"/>
      <c r="B1346" s="81"/>
      <c r="R1346" s="86"/>
      <c r="S1346" s="86"/>
      <c r="T1346" s="86"/>
      <c r="U1346" s="86"/>
      <c r="V1346" s="86"/>
      <c r="W1346" s="86"/>
      <c r="X1346" s="86"/>
    </row>
    <row r="1347" spans="1:24" ht="20.25">
      <c r="A1347" s="81"/>
      <c r="B1347" s="81"/>
      <c r="R1347" s="86"/>
      <c r="S1347" s="86"/>
      <c r="T1347" s="86"/>
      <c r="U1347" s="86"/>
      <c r="V1347" s="86"/>
      <c r="W1347" s="86"/>
      <c r="X1347" s="86"/>
    </row>
    <row r="1348" spans="1:24" ht="20.25">
      <c r="A1348" s="81"/>
      <c r="B1348" s="81"/>
      <c r="R1348" s="86"/>
      <c r="S1348" s="86"/>
      <c r="T1348" s="86"/>
      <c r="U1348" s="86"/>
      <c r="V1348" s="86"/>
      <c r="W1348" s="86"/>
      <c r="X1348" s="86"/>
    </row>
    <row r="1349" spans="1:24" ht="20.25">
      <c r="A1349" s="81"/>
      <c r="B1349" s="81"/>
      <c r="R1349" s="86"/>
      <c r="S1349" s="86"/>
      <c r="T1349" s="86"/>
      <c r="U1349" s="86"/>
      <c r="V1349" s="86"/>
      <c r="W1349" s="86"/>
      <c r="X1349" s="86"/>
    </row>
    <row r="1350" spans="1:24" ht="20.25">
      <c r="A1350" s="81"/>
      <c r="B1350" s="81"/>
      <c r="R1350" s="86"/>
      <c r="S1350" s="86"/>
      <c r="T1350" s="86"/>
      <c r="U1350" s="86"/>
      <c r="V1350" s="86"/>
      <c r="W1350" s="86"/>
      <c r="X1350" s="86"/>
    </row>
    <row r="1351" spans="1:24" ht="20.25">
      <c r="A1351" s="81"/>
      <c r="B1351" s="81"/>
      <c r="R1351" s="86"/>
      <c r="S1351" s="86"/>
      <c r="T1351" s="86"/>
      <c r="U1351" s="86"/>
      <c r="V1351" s="86"/>
      <c r="W1351" s="86"/>
      <c r="X1351" s="86"/>
    </row>
    <row r="1352" spans="1:24" ht="20.25">
      <c r="A1352" s="81"/>
      <c r="B1352" s="81"/>
      <c r="R1352" s="86"/>
      <c r="S1352" s="86"/>
      <c r="T1352" s="86"/>
      <c r="U1352" s="86"/>
      <c r="V1352" s="86"/>
      <c r="W1352" s="86"/>
      <c r="X1352" s="86"/>
    </row>
    <row r="1353" spans="1:24" ht="20.25">
      <c r="A1353" s="81"/>
      <c r="B1353" s="81"/>
      <c r="R1353" s="86"/>
      <c r="S1353" s="86"/>
      <c r="T1353" s="86"/>
      <c r="U1353" s="86"/>
      <c r="V1353" s="86"/>
      <c r="W1353" s="86"/>
      <c r="X1353" s="86"/>
    </row>
    <row r="1354" spans="1:24" ht="20.25">
      <c r="A1354" s="81"/>
      <c r="B1354" s="81"/>
      <c r="R1354" s="86"/>
      <c r="S1354" s="86"/>
      <c r="T1354" s="86"/>
      <c r="U1354" s="86"/>
      <c r="V1354" s="86"/>
      <c r="W1354" s="86"/>
      <c r="X1354" s="86"/>
    </row>
    <row r="1355" spans="1:24" ht="20.25">
      <c r="A1355" s="81"/>
      <c r="B1355" s="81"/>
      <c r="R1355" s="86"/>
      <c r="S1355" s="86"/>
      <c r="T1355" s="86"/>
      <c r="U1355" s="86"/>
      <c r="V1355" s="86"/>
      <c r="W1355" s="86"/>
      <c r="X1355" s="86"/>
    </row>
    <row r="1356" spans="1:24" ht="20.25">
      <c r="A1356" s="81"/>
      <c r="B1356" s="81"/>
      <c r="R1356" s="86"/>
      <c r="S1356" s="86"/>
      <c r="T1356" s="86"/>
      <c r="U1356" s="86"/>
      <c r="V1356" s="86"/>
      <c r="W1356" s="86"/>
      <c r="X1356" s="86"/>
    </row>
    <row r="1357" spans="1:24" ht="20.25">
      <c r="A1357" s="81"/>
      <c r="B1357" s="81"/>
      <c r="R1357" s="86"/>
      <c r="S1357" s="86"/>
      <c r="T1357" s="86"/>
      <c r="U1357" s="86"/>
      <c r="V1357" s="86"/>
      <c r="W1357" s="86"/>
      <c r="X1357" s="86"/>
    </row>
    <row r="1358" spans="1:24" ht="20.25">
      <c r="A1358" s="81"/>
      <c r="B1358" s="81"/>
      <c r="R1358" s="86"/>
      <c r="S1358" s="86"/>
      <c r="T1358" s="86"/>
      <c r="U1358" s="86"/>
      <c r="V1358" s="86"/>
      <c r="W1358" s="86"/>
      <c r="X1358" s="86"/>
    </row>
    <row r="1359" spans="1:24" ht="20.25">
      <c r="A1359" s="81"/>
      <c r="B1359" s="81"/>
      <c r="R1359" s="86"/>
      <c r="S1359" s="86"/>
      <c r="T1359" s="86"/>
      <c r="U1359" s="86"/>
      <c r="V1359" s="86"/>
      <c r="W1359" s="86"/>
      <c r="X1359" s="86"/>
    </row>
    <row r="1360" spans="1:24" ht="20.25">
      <c r="A1360" s="81"/>
      <c r="B1360" s="81"/>
      <c r="R1360" s="86"/>
      <c r="S1360" s="86"/>
      <c r="T1360" s="86"/>
      <c r="U1360" s="86"/>
      <c r="V1360" s="86"/>
      <c r="W1360" s="86"/>
      <c r="X1360" s="86"/>
    </row>
    <row r="1361" spans="1:24" ht="20.25">
      <c r="A1361" s="81"/>
      <c r="B1361" s="81"/>
      <c r="R1361" s="86"/>
      <c r="S1361" s="86"/>
      <c r="T1361" s="86"/>
      <c r="U1361" s="86"/>
      <c r="V1361" s="86"/>
      <c r="W1361" s="86"/>
      <c r="X1361" s="86"/>
    </row>
    <row r="1362" spans="1:24" ht="20.25">
      <c r="A1362" s="81"/>
      <c r="B1362" s="81"/>
      <c r="R1362" s="86"/>
      <c r="S1362" s="86"/>
      <c r="T1362" s="86"/>
      <c r="U1362" s="86"/>
      <c r="V1362" s="86"/>
      <c r="W1362" s="86"/>
      <c r="X1362" s="86"/>
    </row>
    <row r="1363" spans="1:24" ht="20.25">
      <c r="A1363" s="81"/>
      <c r="B1363" s="81"/>
      <c r="R1363" s="86"/>
      <c r="S1363" s="86"/>
      <c r="T1363" s="86"/>
      <c r="U1363" s="86"/>
      <c r="V1363" s="86"/>
      <c r="W1363" s="86"/>
      <c r="X1363" s="86"/>
    </row>
    <row r="1364" spans="1:24" ht="20.25">
      <c r="A1364" s="81"/>
      <c r="B1364" s="81"/>
      <c r="R1364" s="86"/>
      <c r="S1364" s="86"/>
      <c r="T1364" s="86"/>
      <c r="U1364" s="86"/>
      <c r="V1364" s="86"/>
      <c r="W1364" s="86"/>
      <c r="X1364" s="86"/>
    </row>
    <row r="1365" spans="1:24" ht="20.25">
      <c r="A1365" s="81"/>
      <c r="B1365" s="81"/>
      <c r="R1365" s="86"/>
      <c r="S1365" s="86"/>
      <c r="T1365" s="86"/>
      <c r="U1365" s="86"/>
      <c r="V1365" s="86"/>
      <c r="W1365" s="86"/>
      <c r="X1365" s="86"/>
    </row>
    <row r="1366" spans="1:24" ht="20.25">
      <c r="A1366" s="81"/>
      <c r="B1366" s="81"/>
      <c r="R1366" s="86"/>
      <c r="S1366" s="86"/>
      <c r="T1366" s="86"/>
      <c r="U1366" s="86"/>
      <c r="V1366" s="86"/>
      <c r="W1366" s="86"/>
      <c r="X1366" s="86"/>
    </row>
    <row r="1367" spans="1:24" ht="20.25">
      <c r="A1367" s="81"/>
      <c r="B1367" s="81"/>
      <c r="R1367" s="86"/>
      <c r="S1367" s="86"/>
      <c r="T1367" s="86"/>
      <c r="U1367" s="86"/>
      <c r="V1367" s="86"/>
      <c r="W1367" s="86"/>
      <c r="X1367" s="86"/>
    </row>
    <row r="1368" spans="1:24" ht="20.25">
      <c r="A1368" s="81"/>
      <c r="B1368" s="81"/>
      <c r="R1368" s="86"/>
      <c r="S1368" s="86"/>
      <c r="T1368" s="86"/>
      <c r="U1368" s="86"/>
      <c r="V1368" s="86"/>
      <c r="W1368" s="86"/>
      <c r="X1368" s="86"/>
    </row>
    <row r="1369" spans="1:24" ht="20.25">
      <c r="A1369" s="81"/>
      <c r="B1369" s="81"/>
      <c r="R1369" s="86"/>
      <c r="S1369" s="86"/>
      <c r="T1369" s="86"/>
      <c r="U1369" s="86"/>
      <c r="V1369" s="86"/>
      <c r="W1369" s="86"/>
      <c r="X1369" s="86"/>
    </row>
    <row r="1370" spans="1:24" ht="20.25">
      <c r="A1370" s="81"/>
      <c r="B1370" s="81"/>
      <c r="R1370" s="86"/>
      <c r="S1370" s="86"/>
      <c r="T1370" s="86"/>
      <c r="U1370" s="86"/>
      <c r="V1370" s="86"/>
      <c r="W1370" s="86"/>
      <c r="X1370" s="86"/>
    </row>
    <row r="1371" spans="1:24" ht="20.25">
      <c r="A1371" s="81"/>
      <c r="B1371" s="81"/>
      <c r="R1371" s="86"/>
      <c r="S1371" s="86"/>
      <c r="T1371" s="86"/>
      <c r="U1371" s="86"/>
      <c r="V1371" s="86"/>
      <c r="W1371" s="86"/>
      <c r="X1371" s="86"/>
    </row>
    <row r="1372" spans="1:24" ht="20.25">
      <c r="A1372" s="81"/>
      <c r="B1372" s="81"/>
      <c r="R1372" s="86"/>
      <c r="S1372" s="86"/>
      <c r="T1372" s="86"/>
      <c r="U1372" s="86"/>
      <c r="V1372" s="86"/>
      <c r="W1372" s="86"/>
      <c r="X1372" s="86"/>
    </row>
    <row r="1373" spans="1:24" ht="20.25">
      <c r="A1373" s="81"/>
      <c r="B1373" s="81"/>
      <c r="R1373" s="86"/>
      <c r="S1373" s="86"/>
      <c r="T1373" s="86"/>
      <c r="U1373" s="86"/>
      <c r="V1373" s="86"/>
      <c r="W1373" s="86"/>
      <c r="X1373" s="86"/>
    </row>
    <row r="1374" spans="1:24" ht="20.25">
      <c r="A1374" s="81"/>
      <c r="B1374" s="81"/>
      <c r="R1374" s="86"/>
      <c r="S1374" s="86"/>
      <c r="T1374" s="86"/>
      <c r="U1374" s="86"/>
      <c r="V1374" s="86"/>
      <c r="W1374" s="86"/>
      <c r="X1374" s="86"/>
    </row>
    <row r="1375" spans="1:24" ht="20.25">
      <c r="A1375" s="81"/>
      <c r="B1375" s="81"/>
      <c r="R1375" s="86"/>
      <c r="S1375" s="86"/>
      <c r="T1375" s="86"/>
      <c r="U1375" s="86"/>
      <c r="V1375" s="86"/>
      <c r="W1375" s="86"/>
      <c r="X1375" s="86"/>
    </row>
    <row r="1376" spans="1:24" ht="20.25">
      <c r="A1376" s="81"/>
      <c r="B1376" s="81"/>
      <c r="R1376" s="86"/>
      <c r="S1376" s="86"/>
      <c r="T1376" s="86"/>
      <c r="U1376" s="86"/>
      <c r="V1376" s="86"/>
      <c r="W1376" s="86"/>
      <c r="X1376" s="86"/>
    </row>
    <row r="1377" spans="1:24" ht="20.25">
      <c r="A1377" s="81"/>
      <c r="B1377" s="81"/>
      <c r="R1377" s="86"/>
      <c r="S1377" s="86"/>
      <c r="T1377" s="86"/>
      <c r="U1377" s="86"/>
      <c r="V1377" s="86"/>
      <c r="W1377" s="86"/>
      <c r="X1377" s="86"/>
    </row>
    <row r="1378" spans="1:24" ht="20.25">
      <c r="A1378" s="81"/>
      <c r="B1378" s="81"/>
      <c r="R1378" s="86"/>
      <c r="S1378" s="86"/>
      <c r="T1378" s="86"/>
      <c r="U1378" s="86"/>
      <c r="V1378" s="86"/>
      <c r="W1378" s="86"/>
      <c r="X1378" s="86"/>
    </row>
    <row r="1379" spans="1:24" ht="20.25">
      <c r="A1379" s="81"/>
      <c r="B1379" s="81"/>
      <c r="R1379" s="86"/>
      <c r="S1379" s="86"/>
      <c r="T1379" s="86"/>
      <c r="U1379" s="86"/>
      <c r="V1379" s="86"/>
      <c r="W1379" s="86"/>
      <c r="X1379" s="86"/>
    </row>
    <row r="1380" spans="1:24" ht="20.25">
      <c r="A1380" s="81"/>
      <c r="B1380" s="81"/>
      <c r="R1380" s="86"/>
      <c r="S1380" s="86"/>
      <c r="T1380" s="86"/>
      <c r="U1380" s="86"/>
      <c r="V1380" s="86"/>
      <c r="W1380" s="86"/>
      <c r="X1380" s="86"/>
    </row>
    <row r="1381" spans="1:24" ht="20.25">
      <c r="A1381" s="81"/>
      <c r="B1381" s="81"/>
      <c r="R1381" s="86"/>
      <c r="S1381" s="86"/>
      <c r="T1381" s="86"/>
      <c r="U1381" s="86"/>
      <c r="V1381" s="86"/>
      <c r="W1381" s="86"/>
      <c r="X1381" s="86"/>
    </row>
    <row r="1382" spans="1:24" ht="20.25">
      <c r="A1382" s="81"/>
      <c r="B1382" s="81"/>
      <c r="R1382" s="86"/>
      <c r="S1382" s="86"/>
      <c r="T1382" s="86"/>
      <c r="U1382" s="86"/>
      <c r="V1382" s="86"/>
      <c r="W1382" s="86"/>
      <c r="X1382" s="86"/>
    </row>
    <row r="1383" spans="1:24" ht="20.25">
      <c r="A1383" s="81"/>
      <c r="B1383" s="81"/>
      <c r="R1383" s="86"/>
      <c r="S1383" s="86"/>
      <c r="T1383" s="86"/>
      <c r="U1383" s="86"/>
      <c r="V1383" s="86"/>
      <c r="W1383" s="86"/>
      <c r="X1383" s="86"/>
    </row>
    <row r="1384" spans="1:24" ht="20.25">
      <c r="A1384" s="81"/>
      <c r="B1384" s="81"/>
      <c r="R1384" s="86"/>
      <c r="S1384" s="86"/>
      <c r="T1384" s="86"/>
      <c r="U1384" s="86"/>
      <c r="V1384" s="86"/>
      <c r="W1384" s="86"/>
      <c r="X1384" s="86"/>
    </row>
    <row r="1385" spans="1:24" ht="20.25">
      <c r="A1385" s="81"/>
      <c r="B1385" s="81"/>
      <c r="R1385" s="86"/>
      <c r="S1385" s="86"/>
      <c r="T1385" s="86"/>
      <c r="U1385" s="86"/>
      <c r="V1385" s="86"/>
      <c r="W1385" s="86"/>
      <c r="X1385" s="86"/>
    </row>
    <row r="1386" spans="1:24" ht="20.25">
      <c r="A1386" s="81"/>
      <c r="B1386" s="81"/>
      <c r="R1386" s="86"/>
      <c r="S1386" s="86"/>
      <c r="T1386" s="86"/>
      <c r="U1386" s="86"/>
      <c r="V1386" s="86"/>
      <c r="W1386" s="86"/>
      <c r="X1386" s="86"/>
    </row>
    <row r="1387" spans="1:24" ht="20.25">
      <c r="A1387" s="81"/>
      <c r="B1387" s="81"/>
      <c r="R1387" s="86"/>
      <c r="S1387" s="86"/>
      <c r="T1387" s="86"/>
      <c r="U1387" s="86"/>
      <c r="V1387" s="86"/>
      <c r="W1387" s="86"/>
      <c r="X1387" s="86"/>
    </row>
    <row r="1388" spans="1:24" ht="20.25">
      <c r="A1388" s="81"/>
      <c r="B1388" s="81"/>
      <c r="R1388" s="86"/>
      <c r="S1388" s="86"/>
      <c r="T1388" s="86"/>
      <c r="U1388" s="86"/>
      <c r="V1388" s="86"/>
      <c r="W1388" s="86"/>
      <c r="X1388" s="86"/>
    </row>
    <row r="1389" spans="1:24" ht="20.25">
      <c r="A1389" s="81"/>
      <c r="B1389" s="81"/>
      <c r="R1389" s="86"/>
      <c r="S1389" s="86"/>
      <c r="T1389" s="86"/>
      <c r="U1389" s="86"/>
      <c r="V1389" s="86"/>
      <c r="W1389" s="86"/>
      <c r="X1389" s="86"/>
    </row>
    <row r="1390" spans="1:24" ht="20.25">
      <c r="A1390" s="81"/>
      <c r="B1390" s="81"/>
      <c r="R1390" s="86"/>
      <c r="S1390" s="86"/>
      <c r="T1390" s="86"/>
      <c r="U1390" s="86"/>
      <c r="V1390" s="86"/>
      <c r="W1390" s="86"/>
      <c r="X1390" s="86"/>
    </row>
    <row r="1391" spans="1:24" ht="20.25">
      <c r="A1391" s="81"/>
      <c r="B1391" s="81"/>
      <c r="R1391" s="86"/>
      <c r="S1391" s="86"/>
      <c r="T1391" s="86"/>
      <c r="U1391" s="86"/>
      <c r="V1391" s="86"/>
      <c r="W1391" s="86"/>
      <c r="X1391" s="86"/>
    </row>
    <row r="1392" spans="1:24" ht="20.25">
      <c r="A1392" s="81"/>
      <c r="B1392" s="81"/>
      <c r="R1392" s="86"/>
      <c r="S1392" s="86"/>
      <c r="T1392" s="86"/>
      <c r="U1392" s="86"/>
      <c r="V1392" s="86"/>
      <c r="W1392" s="86"/>
      <c r="X1392" s="86"/>
    </row>
    <row r="1393" spans="1:24" ht="20.25">
      <c r="A1393" s="81"/>
      <c r="B1393" s="81"/>
      <c r="R1393" s="86"/>
      <c r="S1393" s="86"/>
      <c r="T1393" s="86"/>
      <c r="U1393" s="86"/>
      <c r="V1393" s="86"/>
      <c r="W1393" s="86"/>
      <c r="X1393" s="86"/>
    </row>
    <row r="1394" spans="1:24" ht="20.25">
      <c r="A1394" s="81"/>
      <c r="B1394" s="81"/>
      <c r="R1394" s="86"/>
      <c r="S1394" s="86"/>
      <c r="T1394" s="86"/>
      <c r="U1394" s="86"/>
      <c r="V1394" s="86"/>
      <c r="W1394" s="86"/>
      <c r="X1394" s="86"/>
    </row>
    <row r="1395" spans="1:24" ht="20.25">
      <c r="A1395" s="81"/>
      <c r="B1395" s="81"/>
      <c r="R1395" s="86"/>
      <c r="S1395" s="86"/>
      <c r="T1395" s="86"/>
      <c r="U1395" s="86"/>
      <c r="V1395" s="86"/>
      <c r="W1395" s="86"/>
      <c r="X1395" s="86"/>
    </row>
    <row r="1396" spans="1:24" ht="20.25">
      <c r="A1396" s="81"/>
      <c r="B1396" s="81"/>
      <c r="R1396" s="86"/>
      <c r="S1396" s="86"/>
      <c r="T1396" s="86"/>
      <c r="U1396" s="86"/>
      <c r="V1396" s="86"/>
      <c r="W1396" s="86"/>
      <c r="X1396" s="86"/>
    </row>
    <row r="1397" spans="1:24" ht="20.25">
      <c r="A1397" s="81"/>
      <c r="B1397" s="81"/>
      <c r="R1397" s="86"/>
      <c r="S1397" s="86"/>
      <c r="T1397" s="86"/>
      <c r="U1397" s="86"/>
      <c r="V1397" s="86"/>
      <c r="W1397" s="86"/>
      <c r="X1397" s="86"/>
    </row>
    <row r="1398" spans="1:24" ht="20.25">
      <c r="A1398" s="81"/>
      <c r="B1398" s="81"/>
      <c r="R1398" s="86"/>
      <c r="S1398" s="86"/>
      <c r="T1398" s="86"/>
      <c r="U1398" s="86"/>
      <c r="V1398" s="86"/>
      <c r="W1398" s="86"/>
      <c r="X1398" s="86"/>
    </row>
    <row r="1399" spans="1:24" ht="20.25">
      <c r="A1399" s="81"/>
      <c r="B1399" s="81"/>
      <c r="R1399" s="86"/>
      <c r="S1399" s="86"/>
      <c r="T1399" s="86"/>
      <c r="U1399" s="86"/>
      <c r="V1399" s="86"/>
      <c r="W1399" s="86"/>
      <c r="X1399" s="86"/>
    </row>
    <row r="1400" spans="1:24" ht="20.25">
      <c r="A1400" s="81"/>
      <c r="B1400" s="81"/>
      <c r="R1400" s="86"/>
      <c r="S1400" s="86"/>
      <c r="T1400" s="86"/>
      <c r="U1400" s="86"/>
      <c r="V1400" s="86"/>
      <c r="W1400" s="86"/>
      <c r="X1400" s="86"/>
    </row>
    <row r="1401" spans="1:24" ht="20.25">
      <c r="A1401" s="81"/>
      <c r="B1401" s="81"/>
      <c r="R1401" s="86"/>
      <c r="S1401" s="86"/>
      <c r="T1401" s="86"/>
      <c r="U1401" s="86"/>
      <c r="V1401" s="86"/>
      <c r="W1401" s="86"/>
      <c r="X1401" s="86"/>
    </row>
    <row r="1402" spans="1:24" ht="20.25">
      <c r="A1402" s="81"/>
      <c r="B1402" s="81"/>
      <c r="R1402" s="86"/>
      <c r="S1402" s="86"/>
      <c r="T1402" s="86"/>
      <c r="U1402" s="86"/>
      <c r="V1402" s="86"/>
      <c r="W1402" s="86"/>
      <c r="X1402" s="86"/>
    </row>
    <row r="1403" spans="1:24" ht="20.25">
      <c r="A1403" s="81"/>
      <c r="B1403" s="81"/>
      <c r="R1403" s="86"/>
      <c r="S1403" s="86"/>
      <c r="T1403" s="86"/>
      <c r="U1403" s="86"/>
      <c r="V1403" s="86"/>
      <c r="W1403" s="86"/>
      <c r="X1403" s="86"/>
    </row>
    <row r="1404" spans="1:24" ht="20.25">
      <c r="A1404" s="81"/>
      <c r="B1404" s="81"/>
      <c r="R1404" s="86"/>
      <c r="S1404" s="86"/>
      <c r="T1404" s="86"/>
      <c r="U1404" s="86"/>
      <c r="V1404" s="86"/>
      <c r="W1404" s="86"/>
      <c r="X1404" s="86"/>
    </row>
    <row r="1405" spans="1:24" ht="20.25">
      <c r="A1405" s="81"/>
      <c r="B1405" s="81"/>
      <c r="R1405" s="86"/>
      <c r="S1405" s="86"/>
      <c r="T1405" s="86"/>
      <c r="U1405" s="86"/>
      <c r="V1405" s="86"/>
      <c r="W1405" s="86"/>
      <c r="X1405" s="86"/>
    </row>
    <row r="1406" spans="1:24" ht="20.25">
      <c r="A1406" s="81"/>
      <c r="B1406" s="81"/>
      <c r="R1406" s="86"/>
      <c r="S1406" s="86"/>
      <c r="T1406" s="86"/>
      <c r="U1406" s="86"/>
      <c r="V1406" s="86"/>
      <c r="W1406" s="86"/>
      <c r="X1406" s="86"/>
    </row>
    <row r="1407" spans="1:24" ht="20.25">
      <c r="A1407" s="81"/>
      <c r="B1407" s="81"/>
      <c r="R1407" s="86"/>
      <c r="S1407" s="86"/>
      <c r="T1407" s="86"/>
      <c r="U1407" s="86"/>
      <c r="V1407" s="86"/>
      <c r="W1407" s="86"/>
      <c r="X1407" s="86"/>
    </row>
    <row r="1408" spans="1:24" ht="20.25">
      <c r="A1408" s="81"/>
      <c r="B1408" s="81"/>
      <c r="R1408" s="86"/>
      <c r="S1408" s="86"/>
      <c r="T1408" s="86"/>
      <c r="U1408" s="86"/>
      <c r="V1408" s="86"/>
      <c r="W1408" s="86"/>
      <c r="X1408" s="86"/>
    </row>
    <row r="1409" spans="1:24" ht="20.25">
      <c r="A1409" s="81"/>
      <c r="B1409" s="81"/>
      <c r="R1409" s="86"/>
      <c r="S1409" s="86"/>
      <c r="T1409" s="86"/>
      <c r="U1409" s="86"/>
      <c r="V1409" s="86"/>
      <c r="W1409" s="86"/>
      <c r="X1409" s="86"/>
    </row>
    <row r="1410" spans="1:24" ht="20.25">
      <c r="A1410" s="81"/>
      <c r="B1410" s="81"/>
      <c r="R1410" s="86"/>
      <c r="S1410" s="86"/>
      <c r="T1410" s="86"/>
      <c r="U1410" s="86"/>
      <c r="V1410" s="86"/>
      <c r="W1410" s="86"/>
      <c r="X1410" s="86"/>
    </row>
    <row r="1411" spans="1:24" ht="20.25">
      <c r="A1411" s="81"/>
      <c r="B1411" s="81"/>
      <c r="R1411" s="86"/>
      <c r="S1411" s="86"/>
      <c r="T1411" s="86"/>
      <c r="U1411" s="86"/>
      <c r="V1411" s="86"/>
      <c r="W1411" s="86"/>
      <c r="X1411" s="86"/>
    </row>
    <row r="1412" spans="1:24" ht="20.25">
      <c r="A1412" s="81"/>
      <c r="B1412" s="81"/>
      <c r="R1412" s="86"/>
      <c r="S1412" s="86"/>
      <c r="T1412" s="86"/>
      <c r="U1412" s="86"/>
      <c r="V1412" s="86"/>
      <c r="W1412" s="86"/>
      <c r="X1412" s="86"/>
    </row>
    <row r="1413" spans="1:24" ht="20.25">
      <c r="A1413" s="81"/>
      <c r="B1413" s="81"/>
      <c r="R1413" s="86"/>
      <c r="S1413" s="86"/>
      <c r="T1413" s="86"/>
      <c r="U1413" s="86"/>
      <c r="V1413" s="86"/>
      <c r="W1413" s="86"/>
      <c r="X1413" s="86"/>
    </row>
    <row r="1414" spans="1:24" ht="20.25">
      <c r="A1414" s="81"/>
      <c r="B1414" s="81"/>
      <c r="R1414" s="86"/>
      <c r="S1414" s="86"/>
      <c r="T1414" s="86"/>
      <c r="U1414" s="86"/>
      <c r="V1414" s="86"/>
      <c r="W1414" s="86"/>
      <c r="X1414" s="86"/>
    </row>
    <row r="1415" spans="1:24" ht="20.25">
      <c r="A1415" s="81"/>
      <c r="B1415" s="81"/>
      <c r="R1415" s="86"/>
      <c r="S1415" s="86"/>
      <c r="T1415" s="86"/>
      <c r="U1415" s="86"/>
      <c r="V1415" s="86"/>
      <c r="W1415" s="86"/>
      <c r="X1415" s="86"/>
    </row>
    <row r="1416" spans="1:24" ht="20.25">
      <c r="A1416" s="81"/>
      <c r="B1416" s="81"/>
      <c r="R1416" s="86"/>
      <c r="S1416" s="86"/>
      <c r="T1416" s="86"/>
      <c r="U1416" s="86"/>
      <c r="V1416" s="86"/>
      <c r="W1416" s="86"/>
      <c r="X1416" s="86"/>
    </row>
    <row r="1417" spans="1:24" ht="20.25">
      <c r="A1417" s="81"/>
      <c r="B1417" s="81"/>
      <c r="R1417" s="86"/>
      <c r="S1417" s="86"/>
      <c r="T1417" s="86"/>
      <c r="U1417" s="86"/>
      <c r="V1417" s="86"/>
      <c r="W1417" s="86"/>
      <c r="X1417" s="86"/>
    </row>
    <row r="1418" spans="1:24" ht="20.25">
      <c r="A1418" s="81"/>
      <c r="B1418" s="81"/>
      <c r="R1418" s="86"/>
      <c r="S1418" s="86"/>
      <c r="T1418" s="86"/>
      <c r="U1418" s="86"/>
      <c r="V1418" s="86"/>
      <c r="W1418" s="86"/>
      <c r="X1418" s="86"/>
    </row>
    <row r="1419" spans="1:24" ht="20.25">
      <c r="A1419" s="81"/>
      <c r="B1419" s="81"/>
      <c r="R1419" s="86"/>
      <c r="S1419" s="86"/>
      <c r="T1419" s="86"/>
      <c r="U1419" s="86"/>
      <c r="V1419" s="86"/>
      <c r="W1419" s="86"/>
      <c r="X1419" s="86"/>
    </row>
    <row r="1420" spans="1:24" ht="20.25">
      <c r="A1420" s="81"/>
      <c r="B1420" s="81"/>
      <c r="R1420" s="86"/>
      <c r="S1420" s="86"/>
      <c r="T1420" s="86"/>
      <c r="U1420" s="86"/>
      <c r="V1420" s="86"/>
      <c r="W1420" s="86"/>
      <c r="X1420" s="86"/>
    </row>
    <row r="1421" spans="1:24" ht="20.25">
      <c r="A1421" s="81"/>
      <c r="B1421" s="81"/>
      <c r="R1421" s="86"/>
      <c r="S1421" s="86"/>
      <c r="T1421" s="86"/>
      <c r="U1421" s="86"/>
      <c r="V1421" s="86"/>
      <c r="W1421" s="86"/>
      <c r="X1421" s="86"/>
    </row>
    <row r="1422" spans="1:24" ht="20.25">
      <c r="A1422" s="81"/>
      <c r="B1422" s="81"/>
      <c r="R1422" s="86"/>
      <c r="S1422" s="86"/>
      <c r="T1422" s="86"/>
      <c r="U1422" s="86"/>
      <c r="V1422" s="86"/>
      <c r="W1422" s="86"/>
      <c r="X1422" s="86"/>
    </row>
    <row r="1423" spans="1:24" ht="20.25">
      <c r="A1423" s="81"/>
      <c r="B1423" s="81"/>
      <c r="R1423" s="86"/>
      <c r="S1423" s="86"/>
      <c r="T1423" s="86"/>
      <c r="U1423" s="86"/>
      <c r="V1423" s="86"/>
      <c r="W1423" s="86"/>
      <c r="X1423" s="86"/>
    </row>
    <row r="1424" spans="1:24" ht="20.25">
      <c r="A1424" s="81"/>
      <c r="B1424" s="81"/>
      <c r="R1424" s="86"/>
      <c r="S1424" s="86"/>
      <c r="T1424" s="86"/>
      <c r="U1424" s="86"/>
      <c r="V1424" s="86"/>
      <c r="W1424" s="86"/>
      <c r="X1424" s="86"/>
    </row>
    <row r="1425" spans="1:24" ht="20.25">
      <c r="A1425" s="81"/>
      <c r="B1425" s="81"/>
      <c r="R1425" s="86"/>
      <c r="S1425" s="86"/>
      <c r="T1425" s="86"/>
      <c r="U1425" s="86"/>
      <c r="V1425" s="86"/>
      <c r="W1425" s="86"/>
      <c r="X1425" s="86"/>
    </row>
    <row r="1426" spans="1:24" ht="20.25">
      <c r="A1426" s="81"/>
      <c r="B1426" s="81"/>
      <c r="R1426" s="86"/>
      <c r="S1426" s="86"/>
      <c r="T1426" s="86"/>
      <c r="U1426" s="86"/>
      <c r="V1426" s="86"/>
      <c r="W1426" s="86"/>
      <c r="X1426" s="86"/>
    </row>
    <row r="1427" spans="1:24" ht="20.25">
      <c r="A1427" s="81"/>
      <c r="B1427" s="81"/>
      <c r="R1427" s="86"/>
      <c r="S1427" s="86"/>
      <c r="T1427" s="86"/>
      <c r="U1427" s="86"/>
      <c r="V1427" s="86"/>
      <c r="W1427" s="86"/>
      <c r="X1427" s="86"/>
    </row>
    <row r="1428" spans="1:24" ht="20.25">
      <c r="A1428" s="81"/>
      <c r="B1428" s="81"/>
      <c r="R1428" s="86"/>
      <c r="S1428" s="86"/>
      <c r="T1428" s="86"/>
      <c r="U1428" s="86"/>
      <c r="V1428" s="86"/>
      <c r="W1428" s="86"/>
      <c r="X1428" s="86"/>
    </row>
    <row r="1429" spans="1:24" ht="20.25">
      <c r="A1429" s="81"/>
      <c r="B1429" s="81"/>
      <c r="R1429" s="86"/>
      <c r="S1429" s="86"/>
      <c r="T1429" s="86"/>
      <c r="U1429" s="86"/>
      <c r="V1429" s="86"/>
      <c r="W1429" s="86"/>
      <c r="X1429" s="86"/>
    </row>
    <row r="1430" spans="1:24" ht="20.25">
      <c r="A1430" s="81"/>
      <c r="B1430" s="81"/>
      <c r="R1430" s="86"/>
      <c r="S1430" s="86"/>
      <c r="T1430" s="86"/>
      <c r="U1430" s="86"/>
      <c r="V1430" s="86"/>
      <c r="W1430" s="86"/>
      <c r="X1430" s="8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8"/>
  <sheetViews>
    <sheetView rightToLeft="1" workbookViewId="0"/>
  </sheetViews>
  <sheetFormatPr defaultRowHeight="14.25"/>
  <sheetData>
    <row r="1" spans="1:60" ht="216">
      <c r="A1" s="155"/>
      <c r="B1" s="495" t="s">
        <v>595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154"/>
      <c r="R1" s="89"/>
      <c r="S1" s="89"/>
      <c r="T1" s="215"/>
      <c r="U1" s="215"/>
      <c r="V1" s="89"/>
      <c r="W1" s="89"/>
      <c r="X1" s="89"/>
      <c r="Y1" s="89"/>
      <c r="Z1" s="215"/>
      <c r="AA1" s="215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90"/>
      <c r="AM1" s="90"/>
      <c r="AN1" s="90"/>
      <c r="AO1" s="90"/>
      <c r="AP1" s="90"/>
      <c r="AQ1" s="90"/>
      <c r="AR1" s="90"/>
      <c r="AS1" s="90"/>
      <c r="AT1" s="90"/>
      <c r="AU1" s="91"/>
    </row>
    <row r="2" spans="1:60" ht="306">
      <c r="A2" s="569" t="s">
        <v>596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92"/>
      <c r="S2" s="92"/>
      <c r="T2" s="92"/>
      <c r="U2" s="92"/>
      <c r="V2" s="92"/>
      <c r="W2" s="89"/>
      <c r="X2" s="89"/>
      <c r="Y2" s="89"/>
      <c r="Z2" s="215"/>
      <c r="AA2" s="215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90"/>
      <c r="AM2" s="90"/>
      <c r="AN2" s="90"/>
      <c r="AO2" s="90"/>
      <c r="AP2" s="90"/>
      <c r="AQ2" s="90"/>
      <c r="AR2" s="90"/>
      <c r="AS2" s="90"/>
      <c r="AT2" s="90"/>
      <c r="AU2" s="91"/>
    </row>
    <row r="3" spans="1:60" ht="54">
      <c r="A3" s="562" t="s">
        <v>226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607" t="s">
        <v>556</v>
      </c>
      <c r="Q3" s="607"/>
      <c r="R3" s="519" t="s">
        <v>227</v>
      </c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607" t="s">
        <v>704</v>
      </c>
      <c r="AM3" s="607"/>
      <c r="AN3" s="93"/>
      <c r="AO3" s="93"/>
      <c r="AP3" s="93"/>
      <c r="AQ3" s="93"/>
      <c r="AR3" s="93"/>
      <c r="AS3" s="93"/>
      <c r="AT3" s="93"/>
      <c r="AU3" s="91"/>
    </row>
    <row r="4" spans="1:60" ht="31.5">
      <c r="A4" s="523" t="s">
        <v>0</v>
      </c>
      <c r="B4" s="523"/>
      <c r="C4" s="524" t="s">
        <v>228</v>
      </c>
      <c r="D4" s="524"/>
      <c r="E4" s="524" t="s">
        <v>229</v>
      </c>
      <c r="F4" s="524"/>
      <c r="G4" s="524" t="s">
        <v>230</v>
      </c>
      <c r="H4" s="524"/>
      <c r="I4" s="524" t="s">
        <v>231</v>
      </c>
      <c r="J4" s="524"/>
      <c r="K4" s="524"/>
      <c r="L4" s="524" t="s">
        <v>58</v>
      </c>
      <c r="M4" s="524"/>
      <c r="N4" s="524" t="s">
        <v>59</v>
      </c>
      <c r="O4" s="524"/>
      <c r="P4" s="523" t="s">
        <v>683</v>
      </c>
      <c r="Q4" s="523"/>
      <c r="R4" s="524" t="s">
        <v>0</v>
      </c>
      <c r="S4" s="524"/>
      <c r="T4" s="524" t="s">
        <v>531</v>
      </c>
      <c r="U4" s="524"/>
      <c r="V4" s="524" t="s">
        <v>530</v>
      </c>
      <c r="W4" s="524"/>
      <c r="X4" s="524" t="s">
        <v>232</v>
      </c>
      <c r="Y4" s="524"/>
      <c r="Z4" s="524" t="s">
        <v>532</v>
      </c>
      <c r="AA4" s="524"/>
      <c r="AB4" s="524" t="s">
        <v>533</v>
      </c>
      <c r="AC4" s="524"/>
      <c r="AD4" s="524" t="s">
        <v>233</v>
      </c>
      <c r="AE4" s="524"/>
      <c r="AF4" s="524" t="s">
        <v>234</v>
      </c>
      <c r="AG4" s="524"/>
      <c r="AH4" s="524"/>
      <c r="AI4" s="524" t="s">
        <v>235</v>
      </c>
      <c r="AJ4" s="524"/>
      <c r="AK4" s="524"/>
      <c r="AL4" s="524" t="s">
        <v>683</v>
      </c>
      <c r="AM4" s="524"/>
      <c r="AN4" s="94"/>
      <c r="AO4" s="95"/>
      <c r="AP4" s="95"/>
      <c r="AQ4" s="95"/>
      <c r="AR4" s="95"/>
      <c r="AS4" s="95"/>
      <c r="AT4" s="95"/>
      <c r="AU4" s="96"/>
    </row>
    <row r="5" spans="1:60" ht="47.25">
      <c r="A5" s="594"/>
      <c r="B5" s="594"/>
      <c r="C5" s="525" t="s">
        <v>61</v>
      </c>
      <c r="D5" s="525"/>
      <c r="E5" s="525" t="s">
        <v>152</v>
      </c>
      <c r="F5" s="525"/>
      <c r="G5" s="525" t="s">
        <v>153</v>
      </c>
      <c r="H5" s="525"/>
      <c r="I5" s="525" t="s">
        <v>236</v>
      </c>
      <c r="J5" s="525"/>
      <c r="K5" s="525"/>
      <c r="L5" s="525" t="s">
        <v>62</v>
      </c>
      <c r="M5" s="525"/>
      <c r="N5" s="525" t="s">
        <v>63</v>
      </c>
      <c r="O5" s="525"/>
      <c r="P5" s="594"/>
      <c r="Q5" s="594"/>
      <c r="R5" s="525"/>
      <c r="S5" s="525"/>
      <c r="T5" s="564" t="s">
        <v>708</v>
      </c>
      <c r="U5" s="564"/>
      <c r="V5" s="564" t="s">
        <v>707</v>
      </c>
      <c r="W5" s="564"/>
      <c r="X5" s="525" t="s">
        <v>158</v>
      </c>
      <c r="Y5" s="525"/>
      <c r="Z5" s="564" t="s">
        <v>709</v>
      </c>
      <c r="AA5" s="564"/>
      <c r="AB5" s="564" t="s">
        <v>710</v>
      </c>
      <c r="AC5" s="564"/>
      <c r="AD5" s="525" t="s">
        <v>157</v>
      </c>
      <c r="AE5" s="525"/>
      <c r="AF5" s="525" t="s">
        <v>237</v>
      </c>
      <c r="AG5" s="525"/>
      <c r="AH5" s="525"/>
      <c r="AI5" s="525" t="s">
        <v>238</v>
      </c>
      <c r="AJ5" s="525"/>
      <c r="AK5" s="525"/>
      <c r="AL5" s="525"/>
      <c r="AM5" s="525"/>
      <c r="AN5" s="94"/>
      <c r="AO5" s="95"/>
      <c r="AP5" s="95"/>
      <c r="AQ5" s="95"/>
      <c r="AR5" s="95"/>
      <c r="AS5" s="95"/>
      <c r="AT5" s="95"/>
      <c r="AU5" s="96"/>
    </row>
    <row r="6" spans="1:60" ht="20.25">
      <c r="A6" s="594"/>
      <c r="B6" s="594"/>
      <c r="C6" s="37" t="s">
        <v>5</v>
      </c>
      <c r="D6" s="37" t="s">
        <v>6</v>
      </c>
      <c r="E6" s="37" t="s">
        <v>5</v>
      </c>
      <c r="F6" s="37" t="s">
        <v>6</v>
      </c>
      <c r="G6" s="37" t="s">
        <v>5</v>
      </c>
      <c r="H6" s="37" t="s">
        <v>6</v>
      </c>
      <c r="I6" s="37" t="s">
        <v>5</v>
      </c>
      <c r="J6" s="37" t="s">
        <v>43</v>
      </c>
      <c r="K6" s="37" t="s">
        <v>8</v>
      </c>
      <c r="L6" s="37" t="s">
        <v>5</v>
      </c>
      <c r="M6" s="37" t="s">
        <v>6</v>
      </c>
      <c r="N6" s="37" t="s">
        <v>5</v>
      </c>
      <c r="O6" s="37" t="s">
        <v>6</v>
      </c>
      <c r="P6" s="594"/>
      <c r="Q6" s="594"/>
      <c r="R6" s="525"/>
      <c r="S6" s="525"/>
      <c r="T6" s="37" t="s">
        <v>5</v>
      </c>
      <c r="U6" s="37" t="s">
        <v>6</v>
      </c>
      <c r="V6" s="37" t="s">
        <v>5</v>
      </c>
      <c r="W6" s="37" t="s">
        <v>6</v>
      </c>
      <c r="X6" s="37" t="s">
        <v>5</v>
      </c>
      <c r="Y6" s="37" t="s">
        <v>6</v>
      </c>
      <c r="Z6" s="37" t="s">
        <v>5</v>
      </c>
      <c r="AA6" s="37" t="s">
        <v>6</v>
      </c>
      <c r="AB6" s="37" t="s">
        <v>5</v>
      </c>
      <c r="AC6" s="37" t="s">
        <v>43</v>
      </c>
      <c r="AD6" s="37" t="s">
        <v>5</v>
      </c>
      <c r="AE6" s="37" t="s">
        <v>43</v>
      </c>
      <c r="AF6" s="37" t="s">
        <v>5</v>
      </c>
      <c r="AG6" s="37" t="s">
        <v>43</v>
      </c>
      <c r="AH6" s="37" t="s">
        <v>8</v>
      </c>
      <c r="AI6" s="37" t="s">
        <v>5</v>
      </c>
      <c r="AJ6" s="37" t="s">
        <v>43</v>
      </c>
      <c r="AK6" s="37" t="s">
        <v>8</v>
      </c>
      <c r="AL6" s="525"/>
      <c r="AM6" s="525"/>
      <c r="AN6" s="94"/>
      <c r="AO6" s="95"/>
      <c r="AP6" s="95"/>
      <c r="AQ6" s="95"/>
      <c r="AR6" s="95"/>
      <c r="AS6" s="95"/>
      <c r="AT6" s="95"/>
      <c r="AU6" s="96"/>
    </row>
    <row r="7" spans="1:60" ht="20.25">
      <c r="A7" s="595"/>
      <c r="B7" s="595"/>
      <c r="C7" s="318" t="s">
        <v>9</v>
      </c>
      <c r="D7" s="318" t="s">
        <v>10</v>
      </c>
      <c r="E7" s="318" t="s">
        <v>9</v>
      </c>
      <c r="F7" s="318" t="s">
        <v>10</v>
      </c>
      <c r="G7" s="318" t="s">
        <v>9</v>
      </c>
      <c r="H7" s="318" t="s">
        <v>10</v>
      </c>
      <c r="I7" s="319" t="s">
        <v>9</v>
      </c>
      <c r="J7" s="319" t="s">
        <v>10</v>
      </c>
      <c r="K7" s="319" t="s">
        <v>12</v>
      </c>
      <c r="L7" s="318" t="s">
        <v>9</v>
      </c>
      <c r="M7" s="318" t="s">
        <v>10</v>
      </c>
      <c r="N7" s="318" t="s">
        <v>9</v>
      </c>
      <c r="O7" s="318" t="s">
        <v>10</v>
      </c>
      <c r="P7" s="595"/>
      <c r="Q7" s="595"/>
      <c r="R7" s="598"/>
      <c r="S7" s="598"/>
      <c r="T7" s="318" t="s">
        <v>9</v>
      </c>
      <c r="U7" s="318" t="s">
        <v>10</v>
      </c>
      <c r="V7" s="318" t="s">
        <v>9</v>
      </c>
      <c r="W7" s="318" t="s">
        <v>10</v>
      </c>
      <c r="X7" s="318" t="s">
        <v>9</v>
      </c>
      <c r="Y7" s="318" t="s">
        <v>10</v>
      </c>
      <c r="Z7" s="318" t="s">
        <v>9</v>
      </c>
      <c r="AA7" s="318" t="s">
        <v>10</v>
      </c>
      <c r="AB7" s="319" t="s">
        <v>9</v>
      </c>
      <c r="AC7" s="319" t="s">
        <v>10</v>
      </c>
      <c r="AD7" s="319" t="s">
        <v>9</v>
      </c>
      <c r="AE7" s="319" t="s">
        <v>10</v>
      </c>
      <c r="AF7" s="319" t="s">
        <v>9</v>
      </c>
      <c r="AG7" s="319" t="s">
        <v>10</v>
      </c>
      <c r="AH7" s="319" t="s">
        <v>12</v>
      </c>
      <c r="AI7" s="319" t="s">
        <v>9</v>
      </c>
      <c r="AJ7" s="319" t="s">
        <v>10</v>
      </c>
      <c r="AK7" s="319" t="s">
        <v>12</v>
      </c>
      <c r="AL7" s="598"/>
      <c r="AM7" s="598"/>
      <c r="AN7" s="94"/>
      <c r="AO7" s="95"/>
      <c r="AP7" s="95"/>
      <c r="AQ7" s="95"/>
      <c r="AR7" s="95"/>
      <c r="AS7" s="95"/>
      <c r="AT7" s="95"/>
      <c r="AU7" s="96"/>
    </row>
    <row r="8" spans="1:60" ht="20.25">
      <c r="A8" s="608" t="s">
        <v>14</v>
      </c>
      <c r="B8" s="608"/>
      <c r="C8" s="234">
        <v>21468</v>
      </c>
      <c r="D8" s="234">
        <v>18473</v>
      </c>
      <c r="E8" s="234">
        <v>19188</v>
      </c>
      <c r="F8" s="234">
        <v>14584</v>
      </c>
      <c r="G8" s="234">
        <v>12492</v>
      </c>
      <c r="H8" s="234">
        <v>5238</v>
      </c>
      <c r="I8" s="234">
        <f t="shared" ref="I8:I26" si="0">SUM(C8,E8,G8)</f>
        <v>53148</v>
      </c>
      <c r="J8" s="234">
        <f t="shared" ref="J8:J26" si="1">SUM(D8,F8,H8)</f>
        <v>38295</v>
      </c>
      <c r="K8" s="234">
        <f>SUM(I8:J8)</f>
        <v>91443</v>
      </c>
      <c r="L8" s="234">
        <v>7516</v>
      </c>
      <c r="M8" s="234">
        <v>4809</v>
      </c>
      <c r="N8" s="234">
        <v>5414</v>
      </c>
      <c r="O8" s="234">
        <v>3036</v>
      </c>
      <c r="P8" s="507" t="s">
        <v>15</v>
      </c>
      <c r="Q8" s="507"/>
      <c r="R8" s="608" t="s">
        <v>14</v>
      </c>
      <c r="S8" s="608"/>
      <c r="T8" s="237">
        <v>2668</v>
      </c>
      <c r="U8" s="237">
        <v>1513</v>
      </c>
      <c r="V8" s="234">
        <v>2513</v>
      </c>
      <c r="W8" s="234">
        <v>1841</v>
      </c>
      <c r="X8" s="69">
        <v>3798</v>
      </c>
      <c r="Y8" s="238">
        <v>1452</v>
      </c>
      <c r="Z8" s="238">
        <v>3265</v>
      </c>
      <c r="AA8" s="238">
        <v>2715</v>
      </c>
      <c r="AB8" s="234">
        <v>3390</v>
      </c>
      <c r="AC8" s="234">
        <v>1908</v>
      </c>
      <c r="AD8" s="234">
        <v>5674</v>
      </c>
      <c r="AE8" s="234">
        <v>1970</v>
      </c>
      <c r="AF8" s="234">
        <f t="shared" ref="AF8:AF26" si="2">SUM(L8,N8,T8,V8,X8,Z8,AB8,AD8)</f>
        <v>34238</v>
      </c>
      <c r="AG8" s="234">
        <f t="shared" ref="AG8:AG26" si="3">SUM(M8,O8,U8,W8,Y8,AA8,AC8,AE8)</f>
        <v>19244</v>
      </c>
      <c r="AH8" s="234">
        <f>SUM(AF8:AG8)</f>
        <v>53482</v>
      </c>
      <c r="AI8" s="234">
        <f t="shared" ref="AI8:AI26" si="4">SUM(AF8,I8)</f>
        <v>87386</v>
      </c>
      <c r="AJ8" s="234">
        <f t="shared" ref="AJ8:AJ26" si="5">SUM(AG8,J8)</f>
        <v>57539</v>
      </c>
      <c r="AK8" s="234">
        <f>SUM(AI8:AJ8)</f>
        <v>144925</v>
      </c>
      <c r="AL8" s="507" t="s">
        <v>15</v>
      </c>
      <c r="AM8" s="507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ht="20.25">
      <c r="A9" s="602" t="s">
        <v>16</v>
      </c>
      <c r="B9" s="602"/>
      <c r="C9" s="235">
        <v>14398</v>
      </c>
      <c r="D9" s="235">
        <v>11145</v>
      </c>
      <c r="E9" s="235">
        <v>10973</v>
      </c>
      <c r="F9" s="235">
        <v>8142</v>
      </c>
      <c r="G9" s="235">
        <v>11848</v>
      </c>
      <c r="H9" s="235">
        <v>8341</v>
      </c>
      <c r="I9" s="234">
        <f t="shared" si="0"/>
        <v>37219</v>
      </c>
      <c r="J9" s="234">
        <f t="shared" si="1"/>
        <v>27628</v>
      </c>
      <c r="K9" s="234">
        <f t="shared" ref="K9:K26" si="6">SUM(I9:J9)</f>
        <v>64847</v>
      </c>
      <c r="L9" s="235">
        <v>4121</v>
      </c>
      <c r="M9" s="235">
        <v>4539</v>
      </c>
      <c r="N9" s="235">
        <v>1763</v>
      </c>
      <c r="O9" s="235">
        <v>2001</v>
      </c>
      <c r="P9" s="509" t="s">
        <v>17</v>
      </c>
      <c r="Q9" s="509"/>
      <c r="R9" s="602" t="s">
        <v>16</v>
      </c>
      <c r="S9" s="602"/>
      <c r="T9" s="239">
        <v>2273</v>
      </c>
      <c r="U9" s="239">
        <v>2761</v>
      </c>
      <c r="V9" s="235">
        <v>1589</v>
      </c>
      <c r="W9" s="235">
        <v>1329</v>
      </c>
      <c r="X9" s="20">
        <v>1891</v>
      </c>
      <c r="Y9" s="240">
        <v>2235</v>
      </c>
      <c r="Z9" s="240">
        <v>2822</v>
      </c>
      <c r="AA9" s="240">
        <v>3071</v>
      </c>
      <c r="AB9" s="235">
        <v>2590</v>
      </c>
      <c r="AC9" s="235">
        <v>1790</v>
      </c>
      <c r="AD9" s="235">
        <v>2399</v>
      </c>
      <c r="AE9" s="235">
        <v>2275</v>
      </c>
      <c r="AF9" s="234">
        <f t="shared" si="2"/>
        <v>19448</v>
      </c>
      <c r="AG9" s="234">
        <f t="shared" si="3"/>
        <v>20001</v>
      </c>
      <c r="AH9" s="234">
        <f t="shared" ref="AH9:AH26" si="7">SUM(AF9:AG9)</f>
        <v>39449</v>
      </c>
      <c r="AI9" s="234">
        <f t="shared" si="4"/>
        <v>56667</v>
      </c>
      <c r="AJ9" s="234">
        <f t="shared" si="5"/>
        <v>47629</v>
      </c>
      <c r="AK9" s="234">
        <f t="shared" ref="AK9:AK26" si="8">SUM(AI9:AJ9)</f>
        <v>104296</v>
      </c>
      <c r="AL9" s="509" t="s">
        <v>17</v>
      </c>
      <c r="AM9" s="509"/>
      <c r="AN9" s="99"/>
      <c r="AO9" s="100"/>
      <c r="AP9" s="100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00"/>
      <c r="BB9" s="100"/>
      <c r="BC9" s="99"/>
      <c r="BD9" s="99"/>
      <c r="BE9" s="99"/>
      <c r="BF9" s="99"/>
      <c r="BG9" s="99"/>
      <c r="BH9" s="99"/>
    </row>
    <row r="10" spans="1:60" ht="20.25">
      <c r="A10" s="602" t="s">
        <v>18</v>
      </c>
      <c r="B10" s="602"/>
      <c r="C10" s="235">
        <v>20364</v>
      </c>
      <c r="D10" s="235">
        <v>16002</v>
      </c>
      <c r="E10" s="235">
        <v>16498</v>
      </c>
      <c r="F10" s="235">
        <v>13080</v>
      </c>
      <c r="G10" s="235">
        <v>18878</v>
      </c>
      <c r="H10" s="235">
        <v>13444</v>
      </c>
      <c r="I10" s="234">
        <f t="shared" si="0"/>
        <v>55740</v>
      </c>
      <c r="J10" s="234">
        <f t="shared" si="1"/>
        <v>42526</v>
      </c>
      <c r="K10" s="234">
        <f t="shared" si="6"/>
        <v>98266</v>
      </c>
      <c r="L10" s="235">
        <v>4952</v>
      </c>
      <c r="M10" s="235">
        <v>5238</v>
      </c>
      <c r="N10" s="235">
        <v>3546</v>
      </c>
      <c r="O10" s="235">
        <v>3326</v>
      </c>
      <c r="P10" s="509" t="s">
        <v>19</v>
      </c>
      <c r="Q10" s="509"/>
      <c r="R10" s="602" t="s">
        <v>18</v>
      </c>
      <c r="S10" s="602"/>
      <c r="T10" s="239">
        <v>2841</v>
      </c>
      <c r="U10" s="239">
        <v>3413</v>
      </c>
      <c r="V10" s="235">
        <v>1779</v>
      </c>
      <c r="W10" s="235">
        <v>1092</v>
      </c>
      <c r="X10" s="20">
        <v>3899</v>
      </c>
      <c r="Y10" s="240">
        <v>3316</v>
      </c>
      <c r="Z10" s="240">
        <v>3835</v>
      </c>
      <c r="AA10" s="240">
        <v>3934</v>
      </c>
      <c r="AB10" s="235">
        <v>2554</v>
      </c>
      <c r="AC10" s="235">
        <v>1357</v>
      </c>
      <c r="AD10" s="235">
        <v>4841</v>
      </c>
      <c r="AE10" s="235">
        <v>3698</v>
      </c>
      <c r="AF10" s="234">
        <f t="shared" si="2"/>
        <v>28247</v>
      </c>
      <c r="AG10" s="234">
        <f t="shared" si="3"/>
        <v>25374</v>
      </c>
      <c r="AH10" s="234">
        <f t="shared" si="7"/>
        <v>53621</v>
      </c>
      <c r="AI10" s="234">
        <f t="shared" si="4"/>
        <v>83987</v>
      </c>
      <c r="AJ10" s="234">
        <f t="shared" si="5"/>
        <v>67900</v>
      </c>
      <c r="AK10" s="234">
        <f t="shared" si="8"/>
        <v>151887</v>
      </c>
      <c r="AL10" s="509" t="s">
        <v>19</v>
      </c>
      <c r="AM10" s="509"/>
      <c r="AN10" s="99"/>
      <c r="AO10" s="100"/>
      <c r="AP10" s="100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100"/>
      <c r="BC10" s="99"/>
      <c r="BD10" s="99"/>
      <c r="BE10" s="99"/>
      <c r="BF10" s="99"/>
      <c r="BG10" s="99"/>
      <c r="BH10" s="99"/>
    </row>
    <row r="11" spans="1:60" ht="59.25">
      <c r="A11" s="555" t="s">
        <v>20</v>
      </c>
      <c r="B11" s="145" t="s">
        <v>498</v>
      </c>
      <c r="C11" s="235">
        <v>16462</v>
      </c>
      <c r="D11" s="235">
        <v>14945</v>
      </c>
      <c r="E11" s="235">
        <v>12718</v>
      </c>
      <c r="F11" s="235">
        <v>11162</v>
      </c>
      <c r="G11" s="235">
        <v>14295</v>
      </c>
      <c r="H11" s="235">
        <v>11396</v>
      </c>
      <c r="I11" s="234">
        <f t="shared" si="0"/>
        <v>43475</v>
      </c>
      <c r="J11" s="234">
        <f t="shared" si="1"/>
        <v>37503</v>
      </c>
      <c r="K11" s="234">
        <f t="shared" si="6"/>
        <v>80978</v>
      </c>
      <c r="L11" s="235">
        <v>3469</v>
      </c>
      <c r="M11" s="235">
        <v>4129</v>
      </c>
      <c r="N11" s="235">
        <v>2750</v>
      </c>
      <c r="O11" s="235">
        <v>3025</v>
      </c>
      <c r="P11" s="14" t="s">
        <v>44</v>
      </c>
      <c r="Q11" s="513" t="s">
        <v>455</v>
      </c>
      <c r="R11" s="555" t="s">
        <v>20</v>
      </c>
      <c r="S11" s="158" t="s">
        <v>498</v>
      </c>
      <c r="T11" s="241">
        <v>1798</v>
      </c>
      <c r="U11" s="241">
        <v>2711</v>
      </c>
      <c r="V11" s="235">
        <v>1439</v>
      </c>
      <c r="W11" s="235">
        <v>1019</v>
      </c>
      <c r="X11" s="235">
        <v>2665</v>
      </c>
      <c r="Y11" s="240">
        <v>3050</v>
      </c>
      <c r="Z11" s="240">
        <v>2068</v>
      </c>
      <c r="AA11" s="240">
        <v>3087</v>
      </c>
      <c r="AB11" s="235">
        <v>2097</v>
      </c>
      <c r="AC11" s="235">
        <v>1357</v>
      </c>
      <c r="AD11" s="235">
        <v>3381</v>
      </c>
      <c r="AE11" s="235">
        <v>3172</v>
      </c>
      <c r="AF11" s="234">
        <f t="shared" si="2"/>
        <v>19667</v>
      </c>
      <c r="AG11" s="234">
        <f t="shared" si="3"/>
        <v>21550</v>
      </c>
      <c r="AH11" s="234">
        <f t="shared" si="7"/>
        <v>41217</v>
      </c>
      <c r="AI11" s="234">
        <f t="shared" si="4"/>
        <v>63142</v>
      </c>
      <c r="AJ11" s="234">
        <f t="shared" si="5"/>
        <v>59053</v>
      </c>
      <c r="AK11" s="234">
        <f t="shared" si="8"/>
        <v>122195</v>
      </c>
      <c r="AL11" s="14" t="s">
        <v>44</v>
      </c>
      <c r="AM11" s="513" t="s">
        <v>455</v>
      </c>
      <c r="AN11" s="101"/>
      <c r="AO11" s="100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0"/>
      <c r="BB11" s="100"/>
      <c r="BC11" s="101"/>
      <c r="BD11" s="101"/>
      <c r="BE11" s="101"/>
      <c r="BF11" s="101"/>
      <c r="BG11" s="101"/>
      <c r="BH11" s="101"/>
    </row>
    <row r="12" spans="1:60" ht="20.25">
      <c r="A12" s="556"/>
      <c r="B12" s="145" t="s">
        <v>499</v>
      </c>
      <c r="C12" s="235">
        <v>31443</v>
      </c>
      <c r="D12" s="235">
        <v>23961</v>
      </c>
      <c r="E12" s="235">
        <v>22161</v>
      </c>
      <c r="F12" s="235">
        <v>17460</v>
      </c>
      <c r="G12" s="235">
        <v>23665</v>
      </c>
      <c r="H12" s="235">
        <v>16551</v>
      </c>
      <c r="I12" s="234">
        <f t="shared" si="0"/>
        <v>77269</v>
      </c>
      <c r="J12" s="234">
        <f t="shared" si="1"/>
        <v>57972</v>
      </c>
      <c r="K12" s="234">
        <f t="shared" si="6"/>
        <v>135241</v>
      </c>
      <c r="L12" s="235">
        <v>5204</v>
      </c>
      <c r="M12" s="235">
        <v>5773</v>
      </c>
      <c r="N12" s="235">
        <v>4528</v>
      </c>
      <c r="O12" s="235">
        <v>4279</v>
      </c>
      <c r="P12" s="14" t="s">
        <v>45</v>
      </c>
      <c r="Q12" s="514"/>
      <c r="R12" s="556"/>
      <c r="S12" s="158" t="s">
        <v>499</v>
      </c>
      <c r="T12" s="241">
        <v>2484</v>
      </c>
      <c r="U12" s="241">
        <v>3878</v>
      </c>
      <c r="V12" s="235">
        <v>2344</v>
      </c>
      <c r="W12" s="235">
        <v>1424</v>
      </c>
      <c r="X12" s="235">
        <v>3819</v>
      </c>
      <c r="Y12" s="240">
        <v>4234</v>
      </c>
      <c r="Z12" s="240">
        <v>2886</v>
      </c>
      <c r="AA12" s="240">
        <v>3960</v>
      </c>
      <c r="AB12" s="235">
        <v>3266</v>
      </c>
      <c r="AC12" s="235">
        <v>1451</v>
      </c>
      <c r="AD12" s="235">
        <v>5515</v>
      </c>
      <c r="AE12" s="235">
        <v>3950</v>
      </c>
      <c r="AF12" s="234">
        <f t="shared" si="2"/>
        <v>30046</v>
      </c>
      <c r="AG12" s="234">
        <f t="shared" si="3"/>
        <v>28949</v>
      </c>
      <c r="AH12" s="234">
        <f t="shared" si="7"/>
        <v>58995</v>
      </c>
      <c r="AI12" s="234">
        <f t="shared" si="4"/>
        <v>107315</v>
      </c>
      <c r="AJ12" s="234">
        <f t="shared" si="5"/>
        <v>86921</v>
      </c>
      <c r="AK12" s="234">
        <f t="shared" si="8"/>
        <v>194236</v>
      </c>
      <c r="AL12" s="14" t="s">
        <v>45</v>
      </c>
      <c r="AM12" s="514"/>
      <c r="AN12" s="101"/>
      <c r="AO12" s="100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0"/>
      <c r="BB12" s="100"/>
      <c r="BC12" s="101"/>
      <c r="BD12" s="101"/>
      <c r="BE12" s="101"/>
      <c r="BF12" s="101"/>
      <c r="BG12" s="101"/>
      <c r="BH12" s="101"/>
    </row>
    <row r="13" spans="1:60" ht="20.25">
      <c r="A13" s="556"/>
      <c r="B13" s="145" t="s">
        <v>500</v>
      </c>
      <c r="C13" s="235">
        <v>16705</v>
      </c>
      <c r="D13" s="235">
        <v>12936</v>
      </c>
      <c r="E13" s="235">
        <v>9919</v>
      </c>
      <c r="F13" s="235">
        <v>7798</v>
      </c>
      <c r="G13" s="235">
        <v>11428</v>
      </c>
      <c r="H13" s="235">
        <v>7070</v>
      </c>
      <c r="I13" s="234">
        <f t="shared" si="0"/>
        <v>38052</v>
      </c>
      <c r="J13" s="234">
        <f t="shared" si="1"/>
        <v>27804</v>
      </c>
      <c r="K13" s="234">
        <f t="shared" si="6"/>
        <v>65856</v>
      </c>
      <c r="L13" s="235">
        <v>2156</v>
      </c>
      <c r="M13" s="235">
        <v>2347</v>
      </c>
      <c r="N13" s="235">
        <v>2104</v>
      </c>
      <c r="O13" s="235">
        <v>1797</v>
      </c>
      <c r="P13" s="14" t="s">
        <v>46</v>
      </c>
      <c r="Q13" s="514"/>
      <c r="R13" s="556"/>
      <c r="S13" s="158" t="s">
        <v>500</v>
      </c>
      <c r="T13" s="241">
        <v>1112</v>
      </c>
      <c r="U13" s="241">
        <v>1647</v>
      </c>
      <c r="V13" s="235">
        <v>985</v>
      </c>
      <c r="W13" s="235">
        <v>411</v>
      </c>
      <c r="X13" s="235">
        <v>1982</v>
      </c>
      <c r="Y13" s="240">
        <v>1644</v>
      </c>
      <c r="Z13" s="240">
        <v>1614</v>
      </c>
      <c r="AA13" s="240">
        <v>1691</v>
      </c>
      <c r="AB13" s="235">
        <v>1191</v>
      </c>
      <c r="AC13" s="235">
        <v>521</v>
      </c>
      <c r="AD13" s="235">
        <v>2434</v>
      </c>
      <c r="AE13" s="235">
        <v>1762</v>
      </c>
      <c r="AF13" s="234">
        <f t="shared" si="2"/>
        <v>13578</v>
      </c>
      <c r="AG13" s="234">
        <f t="shared" si="3"/>
        <v>11820</v>
      </c>
      <c r="AH13" s="234">
        <f t="shared" si="7"/>
        <v>25398</v>
      </c>
      <c r="AI13" s="234">
        <f t="shared" si="4"/>
        <v>51630</v>
      </c>
      <c r="AJ13" s="234">
        <f t="shared" si="5"/>
        <v>39624</v>
      </c>
      <c r="AK13" s="234">
        <f t="shared" si="8"/>
        <v>91254</v>
      </c>
      <c r="AL13" s="14" t="s">
        <v>46</v>
      </c>
      <c r="AM13" s="514"/>
      <c r="AN13" s="101"/>
      <c r="AO13" s="100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0"/>
      <c r="BB13" s="100"/>
      <c r="BC13" s="101"/>
      <c r="BD13" s="101"/>
      <c r="BE13" s="101"/>
      <c r="BF13" s="101"/>
      <c r="BG13" s="101"/>
      <c r="BH13" s="101"/>
    </row>
    <row r="14" spans="1:60" ht="20.25">
      <c r="A14" s="556"/>
      <c r="B14" s="145" t="s">
        <v>457</v>
      </c>
      <c r="C14" s="235">
        <v>13163</v>
      </c>
      <c r="D14" s="235">
        <v>9541</v>
      </c>
      <c r="E14" s="235">
        <v>9145</v>
      </c>
      <c r="F14" s="235">
        <v>6948</v>
      </c>
      <c r="G14" s="235">
        <v>10827</v>
      </c>
      <c r="H14" s="235">
        <v>7302</v>
      </c>
      <c r="I14" s="234">
        <f t="shared" si="0"/>
        <v>33135</v>
      </c>
      <c r="J14" s="234">
        <f t="shared" si="1"/>
        <v>23791</v>
      </c>
      <c r="K14" s="234">
        <f t="shared" si="6"/>
        <v>56926</v>
      </c>
      <c r="L14" s="235">
        <v>3516</v>
      </c>
      <c r="M14" s="235">
        <v>3588</v>
      </c>
      <c r="N14" s="235">
        <v>1910</v>
      </c>
      <c r="O14" s="235">
        <v>1921</v>
      </c>
      <c r="P14" s="14" t="s">
        <v>47</v>
      </c>
      <c r="Q14" s="514"/>
      <c r="R14" s="556"/>
      <c r="S14" s="158" t="s">
        <v>457</v>
      </c>
      <c r="T14" s="241">
        <v>1840</v>
      </c>
      <c r="U14" s="241">
        <v>2303</v>
      </c>
      <c r="V14" s="235">
        <v>1315</v>
      </c>
      <c r="W14" s="235">
        <v>709</v>
      </c>
      <c r="X14" s="235">
        <v>1766</v>
      </c>
      <c r="Y14" s="240">
        <v>1598</v>
      </c>
      <c r="Z14" s="240">
        <v>2021</v>
      </c>
      <c r="AA14" s="240">
        <v>2471</v>
      </c>
      <c r="AB14" s="235">
        <v>2112</v>
      </c>
      <c r="AC14" s="235">
        <v>1004</v>
      </c>
      <c r="AD14" s="235">
        <v>2638</v>
      </c>
      <c r="AE14" s="235">
        <v>1974</v>
      </c>
      <c r="AF14" s="234">
        <f t="shared" si="2"/>
        <v>17118</v>
      </c>
      <c r="AG14" s="234">
        <f t="shared" si="3"/>
        <v>15568</v>
      </c>
      <c r="AH14" s="234">
        <f t="shared" si="7"/>
        <v>32686</v>
      </c>
      <c r="AI14" s="234">
        <f t="shared" si="4"/>
        <v>50253</v>
      </c>
      <c r="AJ14" s="234">
        <f t="shared" si="5"/>
        <v>39359</v>
      </c>
      <c r="AK14" s="234">
        <f t="shared" si="8"/>
        <v>89612</v>
      </c>
      <c r="AL14" s="14" t="s">
        <v>47</v>
      </c>
      <c r="AM14" s="514"/>
      <c r="AN14" s="101"/>
      <c r="AO14" s="100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0"/>
      <c r="BB14" s="100"/>
      <c r="BC14" s="101"/>
      <c r="BD14" s="101"/>
      <c r="BE14" s="101"/>
      <c r="BF14" s="101"/>
      <c r="BG14" s="101"/>
      <c r="BH14" s="101"/>
    </row>
    <row r="15" spans="1:60" ht="20.25">
      <c r="A15" s="556"/>
      <c r="B15" s="145" t="s">
        <v>458</v>
      </c>
      <c r="C15" s="235">
        <v>21021</v>
      </c>
      <c r="D15" s="235">
        <v>17897</v>
      </c>
      <c r="E15" s="235">
        <v>16014</v>
      </c>
      <c r="F15" s="235">
        <v>13725</v>
      </c>
      <c r="G15" s="235">
        <v>19970</v>
      </c>
      <c r="H15" s="235">
        <v>14234</v>
      </c>
      <c r="I15" s="234">
        <f t="shared" si="0"/>
        <v>57005</v>
      </c>
      <c r="J15" s="234">
        <f t="shared" si="1"/>
        <v>45856</v>
      </c>
      <c r="K15" s="234">
        <f t="shared" si="6"/>
        <v>102861</v>
      </c>
      <c r="L15" s="235">
        <v>4324</v>
      </c>
      <c r="M15" s="235">
        <v>5101</v>
      </c>
      <c r="N15" s="235">
        <v>3197</v>
      </c>
      <c r="O15" s="235">
        <v>3590</v>
      </c>
      <c r="P15" s="14" t="s">
        <v>48</v>
      </c>
      <c r="Q15" s="514"/>
      <c r="R15" s="556"/>
      <c r="S15" s="158" t="s">
        <v>458</v>
      </c>
      <c r="T15" s="241">
        <v>1777</v>
      </c>
      <c r="U15" s="241">
        <v>3073</v>
      </c>
      <c r="V15" s="235">
        <v>1922</v>
      </c>
      <c r="W15" s="235">
        <v>1187</v>
      </c>
      <c r="X15" s="235">
        <v>3057</v>
      </c>
      <c r="Y15" s="240">
        <v>3293</v>
      </c>
      <c r="Z15" s="240">
        <v>2228</v>
      </c>
      <c r="AA15" s="240">
        <v>3610</v>
      </c>
      <c r="AB15" s="235">
        <v>3351</v>
      </c>
      <c r="AC15" s="235">
        <v>1467</v>
      </c>
      <c r="AD15" s="235">
        <v>5726</v>
      </c>
      <c r="AE15" s="235">
        <v>3995</v>
      </c>
      <c r="AF15" s="234">
        <f t="shared" si="2"/>
        <v>25582</v>
      </c>
      <c r="AG15" s="234">
        <f t="shared" si="3"/>
        <v>25316</v>
      </c>
      <c r="AH15" s="234">
        <f t="shared" si="7"/>
        <v>50898</v>
      </c>
      <c r="AI15" s="234">
        <f t="shared" si="4"/>
        <v>82587</v>
      </c>
      <c r="AJ15" s="234">
        <f t="shared" si="5"/>
        <v>71172</v>
      </c>
      <c r="AK15" s="234">
        <f t="shared" si="8"/>
        <v>153759</v>
      </c>
      <c r="AL15" s="14" t="s">
        <v>48</v>
      </c>
      <c r="AM15" s="514"/>
      <c r="AN15" s="101"/>
      <c r="AO15" s="27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27"/>
      <c r="BB15" s="100"/>
      <c r="BC15" s="101"/>
      <c r="BD15" s="101"/>
      <c r="BE15" s="101"/>
      <c r="BF15" s="101"/>
      <c r="BG15" s="101"/>
      <c r="BH15" s="101"/>
    </row>
    <row r="16" spans="1:60" ht="20.25">
      <c r="A16" s="557"/>
      <c r="B16" s="145" t="s">
        <v>459</v>
      </c>
      <c r="C16" s="235">
        <v>15016</v>
      </c>
      <c r="D16" s="235">
        <v>11719</v>
      </c>
      <c r="E16" s="235">
        <v>11022</v>
      </c>
      <c r="F16" s="235">
        <v>8877</v>
      </c>
      <c r="G16" s="235">
        <v>12289</v>
      </c>
      <c r="H16" s="235">
        <v>8558</v>
      </c>
      <c r="I16" s="234">
        <f t="shared" si="0"/>
        <v>38327</v>
      </c>
      <c r="J16" s="234">
        <f t="shared" si="1"/>
        <v>29154</v>
      </c>
      <c r="K16" s="234">
        <f t="shared" si="6"/>
        <v>67481</v>
      </c>
      <c r="L16" s="235">
        <v>2776</v>
      </c>
      <c r="M16" s="235">
        <v>3182</v>
      </c>
      <c r="N16" s="235">
        <v>2292</v>
      </c>
      <c r="O16" s="235">
        <v>2127</v>
      </c>
      <c r="P16" s="14" t="s">
        <v>49</v>
      </c>
      <c r="Q16" s="515"/>
      <c r="R16" s="557"/>
      <c r="S16" s="158" t="s">
        <v>459</v>
      </c>
      <c r="T16" s="241">
        <v>1421</v>
      </c>
      <c r="U16" s="241">
        <v>2244</v>
      </c>
      <c r="V16" s="235">
        <v>1056</v>
      </c>
      <c r="W16" s="235">
        <v>652</v>
      </c>
      <c r="X16" s="235">
        <v>2036</v>
      </c>
      <c r="Y16" s="240">
        <v>1913</v>
      </c>
      <c r="Z16" s="240">
        <v>1751</v>
      </c>
      <c r="AA16" s="240">
        <v>2192</v>
      </c>
      <c r="AB16" s="235">
        <v>1668</v>
      </c>
      <c r="AC16" s="235">
        <v>819</v>
      </c>
      <c r="AD16" s="235">
        <v>2810</v>
      </c>
      <c r="AE16" s="235">
        <v>2119</v>
      </c>
      <c r="AF16" s="234">
        <f t="shared" si="2"/>
        <v>15810</v>
      </c>
      <c r="AG16" s="234">
        <f t="shared" si="3"/>
        <v>15248</v>
      </c>
      <c r="AH16" s="234">
        <f t="shared" si="7"/>
        <v>31058</v>
      </c>
      <c r="AI16" s="234">
        <f t="shared" si="4"/>
        <v>54137</v>
      </c>
      <c r="AJ16" s="234">
        <f t="shared" si="5"/>
        <v>44402</v>
      </c>
      <c r="AK16" s="234">
        <f t="shared" si="8"/>
        <v>98539</v>
      </c>
      <c r="AL16" s="14" t="s">
        <v>49</v>
      </c>
      <c r="AM16" s="515"/>
      <c r="AN16" s="101"/>
      <c r="AO16" s="27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27"/>
      <c r="BB16" s="100"/>
      <c r="BC16" s="101"/>
      <c r="BD16" s="101"/>
      <c r="BE16" s="101"/>
      <c r="BF16" s="101"/>
      <c r="BG16" s="101"/>
      <c r="BH16" s="101"/>
    </row>
    <row r="17" spans="1:60" ht="20.25">
      <c r="A17" s="553" t="s">
        <v>483</v>
      </c>
      <c r="B17" s="553"/>
      <c r="C17" s="235">
        <v>12185</v>
      </c>
      <c r="D17" s="235">
        <v>9485</v>
      </c>
      <c r="E17" s="235">
        <v>10653</v>
      </c>
      <c r="F17" s="235">
        <v>8078</v>
      </c>
      <c r="G17" s="235">
        <v>15665</v>
      </c>
      <c r="H17" s="235">
        <v>10486</v>
      </c>
      <c r="I17" s="234">
        <f t="shared" si="0"/>
        <v>38503</v>
      </c>
      <c r="J17" s="234">
        <f t="shared" si="1"/>
        <v>28049</v>
      </c>
      <c r="K17" s="234">
        <f t="shared" si="6"/>
        <v>66552</v>
      </c>
      <c r="L17" s="235">
        <v>3206</v>
      </c>
      <c r="M17" s="235">
        <v>3096</v>
      </c>
      <c r="N17" s="235">
        <v>2430</v>
      </c>
      <c r="O17" s="235">
        <v>1772</v>
      </c>
      <c r="P17" s="509" t="s">
        <v>682</v>
      </c>
      <c r="Q17" s="509"/>
      <c r="R17" s="553" t="s">
        <v>483</v>
      </c>
      <c r="S17" s="553"/>
      <c r="T17" s="20">
        <v>2068</v>
      </c>
      <c r="U17" s="20">
        <v>2402</v>
      </c>
      <c r="V17" s="235">
        <v>980</v>
      </c>
      <c r="W17" s="235">
        <v>354</v>
      </c>
      <c r="X17" s="235">
        <v>2259</v>
      </c>
      <c r="Y17" s="235">
        <v>1740</v>
      </c>
      <c r="Z17" s="235">
        <v>3093</v>
      </c>
      <c r="AA17" s="235">
        <v>2796</v>
      </c>
      <c r="AB17" s="235">
        <v>1672</v>
      </c>
      <c r="AC17" s="235">
        <v>803</v>
      </c>
      <c r="AD17" s="235">
        <v>4761</v>
      </c>
      <c r="AE17" s="235">
        <v>2815</v>
      </c>
      <c r="AF17" s="234">
        <f t="shared" si="2"/>
        <v>20469</v>
      </c>
      <c r="AG17" s="234">
        <f t="shared" si="3"/>
        <v>15778</v>
      </c>
      <c r="AH17" s="234">
        <f t="shared" si="7"/>
        <v>36247</v>
      </c>
      <c r="AI17" s="234">
        <f t="shared" si="4"/>
        <v>58972</v>
      </c>
      <c r="AJ17" s="234">
        <f t="shared" si="5"/>
        <v>43827</v>
      </c>
      <c r="AK17" s="234">
        <f t="shared" si="8"/>
        <v>102799</v>
      </c>
      <c r="AL17" s="509" t="s">
        <v>682</v>
      </c>
      <c r="AM17" s="509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509" t="s">
        <v>680</v>
      </c>
      <c r="BE17" s="509"/>
      <c r="BF17" s="101"/>
      <c r="BG17" s="101"/>
      <c r="BH17" s="101"/>
    </row>
    <row r="18" spans="1:60" ht="20.25">
      <c r="A18" s="602" t="s">
        <v>22</v>
      </c>
      <c r="B18" s="602"/>
      <c r="C18" s="235">
        <v>30456</v>
      </c>
      <c r="D18" s="235">
        <v>20159</v>
      </c>
      <c r="E18" s="235">
        <v>21772</v>
      </c>
      <c r="F18" s="235">
        <v>15686</v>
      </c>
      <c r="G18" s="235">
        <v>22242</v>
      </c>
      <c r="H18" s="235">
        <v>14610</v>
      </c>
      <c r="I18" s="234">
        <f t="shared" si="0"/>
        <v>74470</v>
      </c>
      <c r="J18" s="234">
        <f t="shared" si="1"/>
        <v>50455</v>
      </c>
      <c r="K18" s="234">
        <f t="shared" si="6"/>
        <v>124925</v>
      </c>
      <c r="L18" s="235">
        <v>8284</v>
      </c>
      <c r="M18" s="235">
        <v>7636</v>
      </c>
      <c r="N18" s="235">
        <v>3811</v>
      </c>
      <c r="O18" s="235">
        <v>2776</v>
      </c>
      <c r="P18" s="509" t="s">
        <v>50</v>
      </c>
      <c r="Q18" s="509"/>
      <c r="R18" s="602" t="s">
        <v>22</v>
      </c>
      <c r="S18" s="602"/>
      <c r="T18" s="239">
        <v>4799</v>
      </c>
      <c r="U18" s="239">
        <v>5191</v>
      </c>
      <c r="V18" s="235">
        <v>3531</v>
      </c>
      <c r="W18" s="235">
        <v>2183</v>
      </c>
      <c r="X18" s="240">
        <v>4190</v>
      </c>
      <c r="Y18" s="240">
        <v>2931</v>
      </c>
      <c r="Z18" s="240">
        <v>6577</v>
      </c>
      <c r="AA18" s="240">
        <v>5790</v>
      </c>
      <c r="AB18" s="235">
        <v>4593</v>
      </c>
      <c r="AC18" s="235">
        <v>2460</v>
      </c>
      <c r="AD18" s="235">
        <v>5475</v>
      </c>
      <c r="AE18" s="235">
        <v>3216</v>
      </c>
      <c r="AF18" s="234">
        <f t="shared" si="2"/>
        <v>41260</v>
      </c>
      <c r="AG18" s="234">
        <f t="shared" si="3"/>
        <v>32183</v>
      </c>
      <c r="AH18" s="234">
        <f t="shared" si="7"/>
        <v>73443</v>
      </c>
      <c r="AI18" s="234">
        <f t="shared" si="4"/>
        <v>115730</v>
      </c>
      <c r="AJ18" s="234">
        <f t="shared" si="5"/>
        <v>82638</v>
      </c>
      <c r="AK18" s="234">
        <f t="shared" si="8"/>
        <v>198368</v>
      </c>
      <c r="AL18" s="509" t="s">
        <v>50</v>
      </c>
      <c r="AM18" s="509"/>
      <c r="AN18" s="101"/>
      <c r="AO18" s="27"/>
      <c r="AP18" s="100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7"/>
      <c r="BB18" s="100"/>
      <c r="BC18" s="101"/>
      <c r="BD18" s="101"/>
      <c r="BE18" s="101"/>
      <c r="BF18" s="101"/>
      <c r="BG18" s="101"/>
      <c r="BH18" s="101"/>
    </row>
    <row r="19" spans="1:60" ht="20.25">
      <c r="A19" s="602" t="s">
        <v>23</v>
      </c>
      <c r="B19" s="602"/>
      <c r="C19" s="235">
        <v>16525</v>
      </c>
      <c r="D19" s="235">
        <v>13062</v>
      </c>
      <c r="E19" s="235">
        <v>11850</v>
      </c>
      <c r="F19" s="235">
        <v>10168</v>
      </c>
      <c r="G19" s="235">
        <v>11024</v>
      </c>
      <c r="H19" s="235">
        <v>9248</v>
      </c>
      <c r="I19" s="234">
        <f t="shared" si="0"/>
        <v>39399</v>
      </c>
      <c r="J19" s="234">
        <f t="shared" si="1"/>
        <v>32478</v>
      </c>
      <c r="K19" s="234">
        <f t="shared" si="6"/>
        <v>71877</v>
      </c>
      <c r="L19" s="235">
        <v>4443</v>
      </c>
      <c r="M19" s="235">
        <v>5055</v>
      </c>
      <c r="N19" s="235">
        <v>1635</v>
      </c>
      <c r="O19" s="235">
        <v>1807</v>
      </c>
      <c r="P19" s="509" t="s">
        <v>24</v>
      </c>
      <c r="Q19" s="509"/>
      <c r="R19" s="602" t="s">
        <v>23</v>
      </c>
      <c r="S19" s="602"/>
      <c r="T19" s="239">
        <v>2092</v>
      </c>
      <c r="U19" s="239">
        <v>2890</v>
      </c>
      <c r="V19" s="235">
        <v>2295</v>
      </c>
      <c r="W19" s="235">
        <v>1773</v>
      </c>
      <c r="X19" s="240">
        <v>1639</v>
      </c>
      <c r="Y19" s="240">
        <v>1665</v>
      </c>
      <c r="Z19" s="240">
        <v>2837</v>
      </c>
      <c r="AA19" s="240">
        <v>3478</v>
      </c>
      <c r="AB19" s="235">
        <v>3282</v>
      </c>
      <c r="AC19" s="235">
        <v>2046</v>
      </c>
      <c r="AD19" s="235">
        <v>2083</v>
      </c>
      <c r="AE19" s="235">
        <v>1942</v>
      </c>
      <c r="AF19" s="234">
        <f t="shared" si="2"/>
        <v>20306</v>
      </c>
      <c r="AG19" s="234">
        <f t="shared" si="3"/>
        <v>20656</v>
      </c>
      <c r="AH19" s="234">
        <f t="shared" si="7"/>
        <v>40962</v>
      </c>
      <c r="AI19" s="234">
        <f t="shared" si="4"/>
        <v>59705</v>
      </c>
      <c r="AJ19" s="234">
        <f t="shared" si="5"/>
        <v>53134</v>
      </c>
      <c r="AK19" s="234">
        <f t="shared" si="8"/>
        <v>112839</v>
      </c>
      <c r="AL19" s="509" t="s">
        <v>24</v>
      </c>
      <c r="AM19" s="509"/>
      <c r="AN19" s="101"/>
      <c r="AO19" s="27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7"/>
      <c r="BB19" s="100"/>
      <c r="BC19" s="101"/>
      <c r="BD19" s="101"/>
      <c r="BE19" s="101"/>
      <c r="BF19" s="101"/>
      <c r="BG19" s="101"/>
      <c r="BH19" s="101"/>
    </row>
    <row r="20" spans="1:60" ht="20.25">
      <c r="A20" s="602" t="s">
        <v>25</v>
      </c>
      <c r="B20" s="602"/>
      <c r="C20" s="235">
        <v>19856</v>
      </c>
      <c r="D20" s="235">
        <v>15961</v>
      </c>
      <c r="E20" s="235">
        <v>14882</v>
      </c>
      <c r="F20" s="235">
        <v>12248</v>
      </c>
      <c r="G20" s="235">
        <v>16052</v>
      </c>
      <c r="H20" s="235">
        <v>11951</v>
      </c>
      <c r="I20" s="234">
        <f t="shared" si="0"/>
        <v>50790</v>
      </c>
      <c r="J20" s="234">
        <f t="shared" si="1"/>
        <v>40160</v>
      </c>
      <c r="K20" s="234">
        <f t="shared" si="6"/>
        <v>90950</v>
      </c>
      <c r="L20" s="235">
        <v>4840</v>
      </c>
      <c r="M20" s="235">
        <v>5376</v>
      </c>
      <c r="N20" s="235">
        <v>2054</v>
      </c>
      <c r="O20" s="235">
        <v>2005</v>
      </c>
      <c r="P20" s="509" t="s">
        <v>51</v>
      </c>
      <c r="Q20" s="509"/>
      <c r="R20" s="602" t="s">
        <v>25</v>
      </c>
      <c r="S20" s="602"/>
      <c r="T20" s="239">
        <v>2957</v>
      </c>
      <c r="U20" s="239">
        <v>3673</v>
      </c>
      <c r="V20" s="235">
        <v>2096</v>
      </c>
      <c r="W20" s="235">
        <v>1257</v>
      </c>
      <c r="X20" s="240">
        <v>2001</v>
      </c>
      <c r="Y20" s="240">
        <v>1900</v>
      </c>
      <c r="Z20" s="240">
        <v>3648</v>
      </c>
      <c r="AA20" s="240">
        <v>3002</v>
      </c>
      <c r="AB20" s="235">
        <v>3422</v>
      </c>
      <c r="AC20" s="235">
        <v>1511</v>
      </c>
      <c r="AD20" s="235">
        <v>2847</v>
      </c>
      <c r="AE20" s="235">
        <v>2075</v>
      </c>
      <c r="AF20" s="234">
        <f t="shared" si="2"/>
        <v>23865</v>
      </c>
      <c r="AG20" s="234">
        <f t="shared" si="3"/>
        <v>20799</v>
      </c>
      <c r="AH20" s="234">
        <f t="shared" si="7"/>
        <v>44664</v>
      </c>
      <c r="AI20" s="234">
        <f t="shared" si="4"/>
        <v>74655</v>
      </c>
      <c r="AJ20" s="234">
        <f t="shared" si="5"/>
        <v>60959</v>
      </c>
      <c r="AK20" s="234">
        <f t="shared" si="8"/>
        <v>135614</v>
      </c>
      <c r="AL20" s="509" t="s">
        <v>51</v>
      </c>
      <c r="AM20" s="509"/>
      <c r="AN20" s="101"/>
      <c r="AO20" s="27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27"/>
      <c r="BB20" s="100"/>
      <c r="BC20" s="101"/>
      <c r="BD20" s="101"/>
      <c r="BE20" s="101"/>
      <c r="BF20" s="101"/>
      <c r="BG20" s="101"/>
      <c r="BH20" s="101"/>
    </row>
    <row r="21" spans="1:60" ht="20.25">
      <c r="A21" s="602" t="s">
        <v>65</v>
      </c>
      <c r="B21" s="602"/>
      <c r="C21" s="235">
        <v>21519</v>
      </c>
      <c r="D21" s="235">
        <v>15234</v>
      </c>
      <c r="E21" s="235">
        <v>13259</v>
      </c>
      <c r="F21" s="235">
        <v>11044</v>
      </c>
      <c r="G21" s="235">
        <v>13626</v>
      </c>
      <c r="H21" s="235">
        <v>10148</v>
      </c>
      <c r="I21" s="234">
        <f t="shared" si="0"/>
        <v>48404</v>
      </c>
      <c r="J21" s="234">
        <f t="shared" si="1"/>
        <v>36426</v>
      </c>
      <c r="K21" s="234">
        <f t="shared" si="6"/>
        <v>84830</v>
      </c>
      <c r="L21" s="235">
        <v>4814</v>
      </c>
      <c r="M21" s="235">
        <v>5673</v>
      </c>
      <c r="N21" s="235">
        <v>1659</v>
      </c>
      <c r="O21" s="235">
        <v>1375</v>
      </c>
      <c r="P21" s="509" t="s">
        <v>52</v>
      </c>
      <c r="Q21" s="509"/>
      <c r="R21" s="602" t="s">
        <v>65</v>
      </c>
      <c r="S21" s="602"/>
      <c r="T21" s="239">
        <v>2738</v>
      </c>
      <c r="U21" s="239">
        <v>3565</v>
      </c>
      <c r="V21" s="235">
        <v>2042</v>
      </c>
      <c r="W21" s="235">
        <v>1493</v>
      </c>
      <c r="X21" s="240">
        <v>1807</v>
      </c>
      <c r="Y21" s="240">
        <v>1318</v>
      </c>
      <c r="Z21" s="240">
        <v>3788</v>
      </c>
      <c r="AA21" s="240">
        <v>4151</v>
      </c>
      <c r="AB21" s="235">
        <v>3042</v>
      </c>
      <c r="AC21" s="235">
        <v>1680</v>
      </c>
      <c r="AD21" s="235">
        <v>2721</v>
      </c>
      <c r="AE21" s="235">
        <v>1478</v>
      </c>
      <c r="AF21" s="234">
        <f t="shared" si="2"/>
        <v>22611</v>
      </c>
      <c r="AG21" s="234">
        <f t="shared" si="3"/>
        <v>20733</v>
      </c>
      <c r="AH21" s="234">
        <f t="shared" si="7"/>
        <v>43344</v>
      </c>
      <c r="AI21" s="234">
        <f t="shared" si="4"/>
        <v>71015</v>
      </c>
      <c r="AJ21" s="234">
        <f t="shared" si="5"/>
        <v>57159</v>
      </c>
      <c r="AK21" s="234">
        <f t="shared" si="8"/>
        <v>128174</v>
      </c>
      <c r="AL21" s="509" t="s">
        <v>52</v>
      </c>
      <c r="AM21" s="509"/>
      <c r="AN21" s="101"/>
      <c r="AO21" s="100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0"/>
      <c r="BB21" s="100"/>
      <c r="BC21" s="101"/>
      <c r="BD21" s="101"/>
      <c r="BE21" s="101"/>
      <c r="BF21" s="101"/>
      <c r="BG21" s="101"/>
      <c r="BH21" s="101"/>
    </row>
    <row r="22" spans="1:60" ht="20.25">
      <c r="A22" s="602" t="s">
        <v>27</v>
      </c>
      <c r="B22" s="602"/>
      <c r="C22" s="235">
        <v>10220</v>
      </c>
      <c r="D22" s="235">
        <v>7306</v>
      </c>
      <c r="E22" s="235">
        <v>7618</v>
      </c>
      <c r="F22" s="235">
        <v>5632</v>
      </c>
      <c r="G22" s="235">
        <v>8304</v>
      </c>
      <c r="H22" s="235">
        <v>5243</v>
      </c>
      <c r="I22" s="234">
        <f t="shared" si="0"/>
        <v>26142</v>
      </c>
      <c r="J22" s="234">
        <f t="shared" si="1"/>
        <v>18181</v>
      </c>
      <c r="K22" s="234">
        <f t="shared" si="6"/>
        <v>44323</v>
      </c>
      <c r="L22" s="235">
        <v>2017</v>
      </c>
      <c r="M22" s="235">
        <v>1884</v>
      </c>
      <c r="N22" s="235">
        <v>1449</v>
      </c>
      <c r="O22" s="235">
        <v>1251</v>
      </c>
      <c r="P22" s="509" t="s">
        <v>28</v>
      </c>
      <c r="Q22" s="509"/>
      <c r="R22" s="602" t="s">
        <v>27</v>
      </c>
      <c r="S22" s="602"/>
      <c r="T22" s="239">
        <v>1141</v>
      </c>
      <c r="U22" s="239">
        <v>1409</v>
      </c>
      <c r="V22" s="235">
        <v>1482</v>
      </c>
      <c r="W22" s="235">
        <v>955</v>
      </c>
      <c r="X22" s="240">
        <v>2056</v>
      </c>
      <c r="Y22" s="240">
        <v>1290</v>
      </c>
      <c r="Z22" s="240">
        <v>1584</v>
      </c>
      <c r="AA22" s="240">
        <v>1654</v>
      </c>
      <c r="AB22" s="235">
        <v>2055</v>
      </c>
      <c r="AC22" s="235">
        <v>938</v>
      </c>
      <c r="AD22" s="235">
        <v>2387</v>
      </c>
      <c r="AE22" s="235">
        <v>1389</v>
      </c>
      <c r="AF22" s="234">
        <f t="shared" si="2"/>
        <v>14171</v>
      </c>
      <c r="AG22" s="234">
        <f t="shared" si="3"/>
        <v>10770</v>
      </c>
      <c r="AH22" s="234">
        <f t="shared" si="7"/>
        <v>24941</v>
      </c>
      <c r="AI22" s="234">
        <f t="shared" si="4"/>
        <v>40313</v>
      </c>
      <c r="AJ22" s="234">
        <f t="shared" si="5"/>
        <v>28951</v>
      </c>
      <c r="AK22" s="234">
        <f t="shared" si="8"/>
        <v>69264</v>
      </c>
      <c r="AL22" s="509" t="s">
        <v>28</v>
      </c>
      <c r="AM22" s="509"/>
      <c r="AN22" s="101"/>
      <c r="AO22" s="100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0"/>
      <c r="BB22" s="100"/>
      <c r="BC22" s="101"/>
      <c r="BD22" s="101"/>
      <c r="BE22" s="101"/>
      <c r="BF22" s="101"/>
      <c r="BG22" s="101"/>
      <c r="BH22" s="101"/>
    </row>
    <row r="23" spans="1:60" ht="20.25">
      <c r="A23" s="602" t="s">
        <v>29</v>
      </c>
      <c r="B23" s="602"/>
      <c r="C23" s="235">
        <v>18083</v>
      </c>
      <c r="D23" s="235">
        <v>11445</v>
      </c>
      <c r="E23" s="235">
        <v>12535</v>
      </c>
      <c r="F23" s="235">
        <v>9075</v>
      </c>
      <c r="G23" s="235">
        <v>12811</v>
      </c>
      <c r="H23" s="235">
        <v>7894</v>
      </c>
      <c r="I23" s="234">
        <f t="shared" si="0"/>
        <v>43429</v>
      </c>
      <c r="J23" s="234">
        <f t="shared" si="1"/>
        <v>28414</v>
      </c>
      <c r="K23" s="234">
        <f t="shared" si="6"/>
        <v>71843</v>
      </c>
      <c r="L23" s="235">
        <v>3675</v>
      </c>
      <c r="M23" s="235">
        <v>3366</v>
      </c>
      <c r="N23" s="235">
        <v>2444</v>
      </c>
      <c r="O23" s="235">
        <v>1716</v>
      </c>
      <c r="P23" s="509" t="s">
        <v>30</v>
      </c>
      <c r="Q23" s="509"/>
      <c r="R23" s="602" t="s">
        <v>29</v>
      </c>
      <c r="S23" s="602"/>
      <c r="T23" s="239">
        <v>2412</v>
      </c>
      <c r="U23" s="239">
        <v>2261</v>
      </c>
      <c r="V23" s="235">
        <v>1283</v>
      </c>
      <c r="W23" s="235">
        <v>599</v>
      </c>
      <c r="X23" s="240">
        <v>1954</v>
      </c>
      <c r="Y23" s="240">
        <v>1667</v>
      </c>
      <c r="Z23" s="240">
        <v>3240</v>
      </c>
      <c r="AA23" s="240">
        <v>2789</v>
      </c>
      <c r="AB23" s="235">
        <v>2168</v>
      </c>
      <c r="AC23" s="235">
        <v>848</v>
      </c>
      <c r="AD23" s="235">
        <v>3250</v>
      </c>
      <c r="AE23" s="235">
        <v>2001</v>
      </c>
      <c r="AF23" s="234">
        <f t="shared" si="2"/>
        <v>20426</v>
      </c>
      <c r="AG23" s="234">
        <f t="shared" si="3"/>
        <v>15247</v>
      </c>
      <c r="AH23" s="234">
        <f t="shared" si="7"/>
        <v>35673</v>
      </c>
      <c r="AI23" s="234">
        <f t="shared" si="4"/>
        <v>63855</v>
      </c>
      <c r="AJ23" s="234">
        <f t="shared" si="5"/>
        <v>43661</v>
      </c>
      <c r="AK23" s="234">
        <f t="shared" si="8"/>
        <v>107516</v>
      </c>
      <c r="AL23" s="509" t="s">
        <v>30</v>
      </c>
      <c r="AM23" s="509"/>
      <c r="AN23" s="101"/>
      <c r="AO23" s="100"/>
      <c r="AP23" s="100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0"/>
      <c r="BB23" s="100"/>
      <c r="BC23" s="101"/>
      <c r="BD23" s="101"/>
      <c r="BE23" s="101"/>
      <c r="BF23" s="101"/>
      <c r="BG23" s="101"/>
      <c r="BH23" s="101"/>
    </row>
    <row r="24" spans="1:60" ht="20.25">
      <c r="A24" s="602" t="s">
        <v>31</v>
      </c>
      <c r="B24" s="602"/>
      <c r="C24" s="235">
        <v>30608</v>
      </c>
      <c r="D24" s="235">
        <v>21562</v>
      </c>
      <c r="E24" s="235">
        <v>21482</v>
      </c>
      <c r="F24" s="235">
        <v>15727</v>
      </c>
      <c r="G24" s="235">
        <v>21897</v>
      </c>
      <c r="H24" s="235">
        <v>15228</v>
      </c>
      <c r="I24" s="234">
        <f t="shared" si="0"/>
        <v>73987</v>
      </c>
      <c r="J24" s="234">
        <f t="shared" si="1"/>
        <v>52517</v>
      </c>
      <c r="K24" s="234">
        <f t="shared" si="6"/>
        <v>126504</v>
      </c>
      <c r="L24" s="235">
        <v>9040</v>
      </c>
      <c r="M24" s="235">
        <v>8306</v>
      </c>
      <c r="N24" s="235">
        <v>2297</v>
      </c>
      <c r="O24" s="235">
        <v>2063</v>
      </c>
      <c r="P24" s="509" t="s">
        <v>32</v>
      </c>
      <c r="Q24" s="509"/>
      <c r="R24" s="602" t="s">
        <v>31</v>
      </c>
      <c r="S24" s="602"/>
      <c r="T24" s="239">
        <v>4117</v>
      </c>
      <c r="U24" s="239">
        <v>4801</v>
      </c>
      <c r="V24" s="235">
        <v>3961</v>
      </c>
      <c r="W24" s="235">
        <v>2131</v>
      </c>
      <c r="X24" s="240">
        <v>1939</v>
      </c>
      <c r="Y24" s="240">
        <v>1803</v>
      </c>
      <c r="Z24" s="240">
        <v>6018</v>
      </c>
      <c r="AA24" s="240">
        <v>4835</v>
      </c>
      <c r="AB24" s="235">
        <v>5887</v>
      </c>
      <c r="AC24" s="235">
        <v>2401</v>
      </c>
      <c r="AD24" s="235">
        <v>4405</v>
      </c>
      <c r="AE24" s="235">
        <v>2438</v>
      </c>
      <c r="AF24" s="234">
        <f t="shared" si="2"/>
        <v>37664</v>
      </c>
      <c r="AG24" s="234">
        <f t="shared" si="3"/>
        <v>28778</v>
      </c>
      <c r="AH24" s="234">
        <f t="shared" si="7"/>
        <v>66442</v>
      </c>
      <c r="AI24" s="234">
        <f t="shared" si="4"/>
        <v>111651</v>
      </c>
      <c r="AJ24" s="234">
        <f t="shared" si="5"/>
        <v>81295</v>
      </c>
      <c r="AK24" s="234">
        <f t="shared" si="8"/>
        <v>192946</v>
      </c>
      <c r="AL24" s="509" t="s">
        <v>32</v>
      </c>
      <c r="AM24" s="509"/>
      <c r="AN24" s="101"/>
      <c r="AO24" s="100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0"/>
      <c r="BB24" s="100"/>
      <c r="BC24" s="101"/>
      <c r="BD24" s="101"/>
      <c r="BE24" s="101"/>
      <c r="BF24" s="101"/>
      <c r="BG24" s="101"/>
      <c r="BH24" s="101"/>
    </row>
    <row r="25" spans="1:60" ht="20.25">
      <c r="A25" s="602" t="s">
        <v>33</v>
      </c>
      <c r="B25" s="602"/>
      <c r="C25" s="235">
        <v>15444</v>
      </c>
      <c r="D25" s="235">
        <v>9457</v>
      </c>
      <c r="E25" s="235">
        <v>9172</v>
      </c>
      <c r="F25" s="235">
        <v>6522</v>
      </c>
      <c r="G25" s="235">
        <v>9459</v>
      </c>
      <c r="H25" s="235">
        <v>6053</v>
      </c>
      <c r="I25" s="234">
        <f t="shared" si="0"/>
        <v>34075</v>
      </c>
      <c r="J25" s="234">
        <f t="shared" si="1"/>
        <v>22032</v>
      </c>
      <c r="K25" s="234">
        <f t="shared" si="6"/>
        <v>56107</v>
      </c>
      <c r="L25" s="235">
        <v>2349</v>
      </c>
      <c r="M25" s="235">
        <v>2249</v>
      </c>
      <c r="N25" s="235">
        <v>1690</v>
      </c>
      <c r="O25" s="235">
        <v>1447</v>
      </c>
      <c r="P25" s="509" t="s">
        <v>34</v>
      </c>
      <c r="Q25" s="509"/>
      <c r="R25" s="602" t="s">
        <v>33</v>
      </c>
      <c r="S25" s="602"/>
      <c r="T25" s="239">
        <v>1329</v>
      </c>
      <c r="U25" s="239">
        <v>1030</v>
      </c>
      <c r="V25" s="235">
        <v>1266</v>
      </c>
      <c r="W25" s="235">
        <v>1174</v>
      </c>
      <c r="X25" s="240">
        <v>1597</v>
      </c>
      <c r="Y25" s="240">
        <v>1255</v>
      </c>
      <c r="Z25" s="240">
        <v>1991</v>
      </c>
      <c r="AA25" s="240">
        <v>1314</v>
      </c>
      <c r="AB25" s="235">
        <v>1529</v>
      </c>
      <c r="AC25" s="235">
        <v>1272</v>
      </c>
      <c r="AD25" s="235">
        <v>1785</v>
      </c>
      <c r="AE25" s="235">
        <v>1710</v>
      </c>
      <c r="AF25" s="234">
        <f t="shared" si="2"/>
        <v>13536</v>
      </c>
      <c r="AG25" s="234">
        <f t="shared" si="3"/>
        <v>11451</v>
      </c>
      <c r="AH25" s="234">
        <f t="shared" si="7"/>
        <v>24987</v>
      </c>
      <c r="AI25" s="234">
        <f t="shared" si="4"/>
        <v>47611</v>
      </c>
      <c r="AJ25" s="234">
        <f t="shared" si="5"/>
        <v>33483</v>
      </c>
      <c r="AK25" s="234">
        <f t="shared" si="8"/>
        <v>81094</v>
      </c>
      <c r="AL25" s="509" t="s">
        <v>34</v>
      </c>
      <c r="AM25" s="509"/>
      <c r="AN25" s="101"/>
      <c r="AO25" s="610"/>
      <c r="AP25" s="61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610"/>
      <c r="BB25" s="610"/>
      <c r="BC25" s="101"/>
      <c r="BD25" s="101"/>
      <c r="BE25" s="101"/>
      <c r="BF25" s="101"/>
      <c r="BG25" s="101"/>
      <c r="BH25" s="101"/>
    </row>
    <row r="26" spans="1:60" ht="20.25">
      <c r="A26" s="609" t="s">
        <v>35</v>
      </c>
      <c r="B26" s="609"/>
      <c r="C26" s="236">
        <v>43040</v>
      </c>
      <c r="D26" s="236">
        <v>34303</v>
      </c>
      <c r="E26" s="236">
        <v>28198</v>
      </c>
      <c r="F26" s="236">
        <v>22325</v>
      </c>
      <c r="G26" s="236">
        <v>28743</v>
      </c>
      <c r="H26" s="236">
        <v>19210</v>
      </c>
      <c r="I26" s="234">
        <f t="shared" si="0"/>
        <v>99981</v>
      </c>
      <c r="J26" s="234">
        <f t="shared" si="1"/>
        <v>75838</v>
      </c>
      <c r="K26" s="234">
        <f t="shared" si="6"/>
        <v>175819</v>
      </c>
      <c r="L26" s="236">
        <v>8055</v>
      </c>
      <c r="M26" s="236">
        <v>7947</v>
      </c>
      <c r="N26" s="236">
        <v>3601</v>
      </c>
      <c r="O26" s="236">
        <v>4483</v>
      </c>
      <c r="P26" s="516" t="s">
        <v>53</v>
      </c>
      <c r="Q26" s="516"/>
      <c r="R26" s="609" t="s">
        <v>35</v>
      </c>
      <c r="S26" s="609"/>
      <c r="T26" s="242">
        <v>1675</v>
      </c>
      <c r="U26" s="242">
        <v>3569</v>
      </c>
      <c r="V26" s="236">
        <v>6366</v>
      </c>
      <c r="W26" s="236">
        <v>3638</v>
      </c>
      <c r="X26" s="243">
        <v>3364</v>
      </c>
      <c r="Y26" s="243">
        <v>3998</v>
      </c>
      <c r="Z26" s="243">
        <v>1956</v>
      </c>
      <c r="AA26" s="243">
        <v>3017</v>
      </c>
      <c r="AB26" s="236">
        <v>8065</v>
      </c>
      <c r="AC26" s="236">
        <v>3653</v>
      </c>
      <c r="AD26" s="236">
        <v>3205</v>
      </c>
      <c r="AE26" s="236">
        <v>3610</v>
      </c>
      <c r="AF26" s="244">
        <f t="shared" si="2"/>
        <v>36287</v>
      </c>
      <c r="AG26" s="244">
        <f t="shared" si="3"/>
        <v>33915</v>
      </c>
      <c r="AH26" s="244">
        <f t="shared" si="7"/>
        <v>70202</v>
      </c>
      <c r="AI26" s="244">
        <f t="shared" si="4"/>
        <v>136268</v>
      </c>
      <c r="AJ26" s="244">
        <f t="shared" si="5"/>
        <v>109753</v>
      </c>
      <c r="AK26" s="244">
        <f t="shared" si="8"/>
        <v>246021</v>
      </c>
      <c r="AL26" s="516" t="s">
        <v>53</v>
      </c>
      <c r="AM26" s="516"/>
      <c r="AN26" s="101"/>
      <c r="AO26" s="610"/>
      <c r="AP26" s="61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610"/>
      <c r="BB26" s="610"/>
      <c r="BC26" s="101"/>
      <c r="BD26" s="101"/>
      <c r="BE26" s="101"/>
      <c r="BF26" s="101"/>
      <c r="BG26" s="101"/>
      <c r="BH26" s="101"/>
    </row>
    <row r="27" spans="1:60" ht="20.25">
      <c r="A27" s="517" t="s">
        <v>8</v>
      </c>
      <c r="B27" s="517"/>
      <c r="C27" s="64">
        <f t="shared" ref="C27:H27" si="9">SUM(C8:C26)</f>
        <v>387976</v>
      </c>
      <c r="D27" s="64">
        <f t="shared" si="9"/>
        <v>294593</v>
      </c>
      <c r="E27" s="64">
        <f t="shared" si="9"/>
        <v>279059</v>
      </c>
      <c r="F27" s="64">
        <f t="shared" si="9"/>
        <v>218281</v>
      </c>
      <c r="G27" s="64">
        <f t="shared" si="9"/>
        <v>295515</v>
      </c>
      <c r="H27" s="64">
        <f t="shared" si="9"/>
        <v>202205</v>
      </c>
      <c r="I27" s="64">
        <f t="shared" ref="I27:O27" si="10">SUM(I8:I26)</f>
        <v>962550</v>
      </c>
      <c r="J27" s="64">
        <f t="shared" si="10"/>
        <v>715079</v>
      </c>
      <c r="K27" s="64">
        <f t="shared" si="10"/>
        <v>1677629</v>
      </c>
      <c r="L27" s="64">
        <f t="shared" si="10"/>
        <v>88757</v>
      </c>
      <c r="M27" s="64">
        <f t="shared" si="10"/>
        <v>89294</v>
      </c>
      <c r="N27" s="64">
        <f t="shared" si="10"/>
        <v>50574</v>
      </c>
      <c r="O27" s="64">
        <f t="shared" si="10"/>
        <v>45797</v>
      </c>
      <c r="P27" s="518" t="s">
        <v>456</v>
      </c>
      <c r="Q27" s="518"/>
      <c r="R27" s="517" t="s">
        <v>8</v>
      </c>
      <c r="S27" s="517"/>
      <c r="T27" s="245">
        <f>SUM(T8:T26)</f>
        <v>43542</v>
      </c>
      <c r="U27" s="245">
        <f t="shared" ref="U27:AK27" si="11">SUM(U8:U26)</f>
        <v>54334</v>
      </c>
      <c r="V27" s="245">
        <f t="shared" si="11"/>
        <v>40244</v>
      </c>
      <c r="W27" s="245">
        <f t="shared" si="11"/>
        <v>25221</v>
      </c>
      <c r="X27" s="245">
        <f t="shared" si="11"/>
        <v>47719</v>
      </c>
      <c r="Y27" s="245">
        <f t="shared" si="11"/>
        <v>42302</v>
      </c>
      <c r="Z27" s="245">
        <f t="shared" si="11"/>
        <v>57222</v>
      </c>
      <c r="AA27" s="245">
        <f t="shared" si="11"/>
        <v>59557</v>
      </c>
      <c r="AB27" s="245">
        <f t="shared" si="11"/>
        <v>57934</v>
      </c>
      <c r="AC27" s="245">
        <f t="shared" si="11"/>
        <v>29286</v>
      </c>
      <c r="AD27" s="245">
        <f t="shared" si="11"/>
        <v>68337</v>
      </c>
      <c r="AE27" s="245">
        <f t="shared" si="11"/>
        <v>47589</v>
      </c>
      <c r="AF27" s="245">
        <f t="shared" si="11"/>
        <v>454329</v>
      </c>
      <c r="AG27" s="245">
        <f t="shared" si="11"/>
        <v>393380</v>
      </c>
      <c r="AH27" s="245">
        <f t="shared" si="11"/>
        <v>847709</v>
      </c>
      <c r="AI27" s="245">
        <f t="shared" si="11"/>
        <v>1416879</v>
      </c>
      <c r="AJ27" s="245">
        <f t="shared" si="11"/>
        <v>1108459</v>
      </c>
      <c r="AK27" s="245">
        <f t="shared" si="11"/>
        <v>2525338</v>
      </c>
      <c r="AL27" s="518" t="s">
        <v>456</v>
      </c>
      <c r="AM27" s="518"/>
      <c r="AN27" s="101"/>
      <c r="AO27" s="610"/>
      <c r="AP27" s="61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610"/>
      <c r="BB27" s="610"/>
      <c r="BC27" s="101"/>
      <c r="BD27" s="101"/>
      <c r="BE27" s="101"/>
      <c r="BF27" s="101"/>
      <c r="BG27" s="101"/>
      <c r="BH27" s="101"/>
    </row>
    <row r="28" spans="1:60" ht="20.25">
      <c r="A28" s="98"/>
      <c r="B28" s="98"/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4"/>
      <c r="Q28" s="94"/>
      <c r="R28" s="98"/>
      <c r="S28" s="98"/>
      <c r="T28" s="98"/>
      <c r="U28" s="98"/>
      <c r="V28" s="94"/>
      <c r="W28" s="94"/>
      <c r="X28" s="94"/>
      <c r="Y28" s="94"/>
      <c r="Z28" s="214"/>
      <c r="AA28" s="214"/>
      <c r="AB28" s="94"/>
      <c r="AC28" s="94"/>
      <c r="AD28" s="94"/>
      <c r="AE28" s="94"/>
      <c r="AF28" s="94"/>
      <c r="AG28" s="610"/>
      <c r="AH28" s="610"/>
      <c r="AI28" s="101"/>
      <c r="AJ28" s="101"/>
      <c r="AK28" s="101"/>
      <c r="AL28" s="101"/>
      <c r="AM28" s="101"/>
      <c r="AN28" s="101"/>
      <c r="AO28" s="610"/>
      <c r="AP28" s="610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610"/>
      <c r="BB28" s="610"/>
      <c r="BC28" s="101"/>
      <c r="BD28" s="101"/>
      <c r="BE28" s="101"/>
      <c r="BF28" s="101"/>
      <c r="BG28" s="101"/>
      <c r="BH28" s="10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31"/>
  <sheetViews>
    <sheetView rightToLeft="1" workbookViewId="0"/>
  </sheetViews>
  <sheetFormatPr defaultRowHeight="14.25"/>
  <sheetData>
    <row r="1" spans="1:60" ht="20.25">
      <c r="A1" s="581" t="s">
        <v>239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90"/>
      <c r="AM1" s="90"/>
      <c r="AN1" s="90"/>
      <c r="AO1" s="90"/>
      <c r="AP1" s="90"/>
      <c r="AQ1" s="90"/>
      <c r="AR1" s="90"/>
      <c r="AS1" s="90"/>
      <c r="AT1" s="90"/>
      <c r="AU1" s="91"/>
    </row>
    <row r="2" spans="1:60" ht="20.25">
      <c r="A2" s="581" t="s">
        <v>240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48"/>
      <c r="AK2" s="48"/>
      <c r="AL2" s="90"/>
      <c r="AM2" s="90"/>
      <c r="AN2" s="90"/>
      <c r="AO2" s="90"/>
      <c r="AP2" s="90"/>
      <c r="AQ2" s="90"/>
      <c r="AR2" s="90"/>
      <c r="AS2" s="90"/>
      <c r="AT2" s="90"/>
      <c r="AU2" s="91"/>
    </row>
    <row r="3" spans="1:60" ht="36">
      <c r="A3" s="562" t="s">
        <v>241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607" t="s">
        <v>646</v>
      </c>
      <c r="Q3" s="607"/>
      <c r="R3" s="590" t="s">
        <v>242</v>
      </c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607" t="s">
        <v>705</v>
      </c>
      <c r="AM3" s="607"/>
      <c r="AN3" s="93"/>
      <c r="AO3" s="93"/>
      <c r="AP3" s="93"/>
      <c r="AQ3" s="93"/>
      <c r="AR3" s="93"/>
      <c r="AS3" s="93"/>
      <c r="AT3" s="93"/>
      <c r="AU3" s="91"/>
    </row>
    <row r="4" spans="1:60" ht="31.5">
      <c r="A4" s="498" t="s">
        <v>0</v>
      </c>
      <c r="B4" s="498"/>
      <c r="C4" s="563" t="s">
        <v>228</v>
      </c>
      <c r="D4" s="563"/>
      <c r="E4" s="563" t="s">
        <v>229</v>
      </c>
      <c r="F4" s="563"/>
      <c r="G4" s="563" t="s">
        <v>230</v>
      </c>
      <c r="H4" s="563"/>
      <c r="I4" s="563" t="s">
        <v>231</v>
      </c>
      <c r="J4" s="563"/>
      <c r="K4" s="563"/>
      <c r="L4" s="563" t="s">
        <v>58</v>
      </c>
      <c r="M4" s="563"/>
      <c r="N4" s="563" t="s">
        <v>59</v>
      </c>
      <c r="O4" s="563"/>
      <c r="P4" s="498" t="s">
        <v>683</v>
      </c>
      <c r="Q4" s="498"/>
      <c r="R4" s="563" t="s">
        <v>0</v>
      </c>
      <c r="S4" s="563"/>
      <c r="T4" s="498" t="s">
        <v>531</v>
      </c>
      <c r="U4" s="498"/>
      <c r="V4" s="498" t="s">
        <v>530</v>
      </c>
      <c r="W4" s="498"/>
      <c r="X4" s="498" t="s">
        <v>232</v>
      </c>
      <c r="Y4" s="498"/>
      <c r="Z4" s="498" t="s">
        <v>532</v>
      </c>
      <c r="AA4" s="498"/>
      <c r="AB4" s="498" t="s">
        <v>533</v>
      </c>
      <c r="AC4" s="498"/>
      <c r="AD4" s="498" t="s">
        <v>233</v>
      </c>
      <c r="AE4" s="498"/>
      <c r="AF4" s="498" t="s">
        <v>234</v>
      </c>
      <c r="AG4" s="498"/>
      <c r="AH4" s="498"/>
      <c r="AI4" s="498" t="s">
        <v>235</v>
      </c>
      <c r="AJ4" s="498"/>
      <c r="AK4" s="498"/>
      <c r="AL4" s="563" t="s">
        <v>683</v>
      </c>
      <c r="AM4" s="563"/>
      <c r="AN4" s="94"/>
      <c r="AO4" s="95"/>
      <c r="AP4" s="95"/>
      <c r="AQ4" s="95"/>
      <c r="AR4" s="95"/>
      <c r="AS4" s="95"/>
      <c r="AT4" s="95"/>
      <c r="AU4" s="96"/>
    </row>
    <row r="5" spans="1:60" ht="47.25">
      <c r="A5" s="499"/>
      <c r="B5" s="499"/>
      <c r="C5" s="564" t="s">
        <v>61</v>
      </c>
      <c r="D5" s="564"/>
      <c r="E5" s="564" t="s">
        <v>152</v>
      </c>
      <c r="F5" s="564"/>
      <c r="G5" s="564" t="s">
        <v>153</v>
      </c>
      <c r="H5" s="564"/>
      <c r="I5" s="564" t="s">
        <v>236</v>
      </c>
      <c r="J5" s="564"/>
      <c r="K5" s="564"/>
      <c r="L5" s="564" t="s">
        <v>62</v>
      </c>
      <c r="M5" s="564"/>
      <c r="N5" s="564" t="s">
        <v>63</v>
      </c>
      <c r="O5" s="564"/>
      <c r="P5" s="499"/>
      <c r="Q5" s="499"/>
      <c r="R5" s="564"/>
      <c r="S5" s="564"/>
      <c r="T5" s="564" t="s">
        <v>708</v>
      </c>
      <c r="U5" s="564"/>
      <c r="V5" s="564" t="s">
        <v>707</v>
      </c>
      <c r="W5" s="564"/>
      <c r="X5" s="499" t="s">
        <v>158</v>
      </c>
      <c r="Y5" s="499"/>
      <c r="Z5" s="564" t="s">
        <v>709</v>
      </c>
      <c r="AA5" s="564"/>
      <c r="AB5" s="564" t="s">
        <v>710</v>
      </c>
      <c r="AC5" s="564"/>
      <c r="AD5" s="499" t="s">
        <v>157</v>
      </c>
      <c r="AE5" s="499"/>
      <c r="AF5" s="499" t="s">
        <v>237</v>
      </c>
      <c r="AG5" s="499"/>
      <c r="AH5" s="499"/>
      <c r="AI5" s="499" t="s">
        <v>238</v>
      </c>
      <c r="AJ5" s="499"/>
      <c r="AK5" s="499"/>
      <c r="AL5" s="564"/>
      <c r="AM5" s="564"/>
      <c r="AN5" s="94"/>
      <c r="AO5" s="95"/>
      <c r="AP5" s="95"/>
      <c r="AQ5" s="95"/>
      <c r="AR5" s="95"/>
      <c r="AS5" s="95"/>
      <c r="AT5" s="95"/>
      <c r="AU5" s="96"/>
    </row>
    <row r="6" spans="1:60" ht="20.25">
      <c r="A6" s="499"/>
      <c r="B6" s="499"/>
      <c r="C6" s="271" t="s">
        <v>5</v>
      </c>
      <c r="D6" s="271" t="s">
        <v>6</v>
      </c>
      <c r="E6" s="271" t="s">
        <v>5</v>
      </c>
      <c r="F6" s="271" t="s">
        <v>6</v>
      </c>
      <c r="G6" s="271" t="s">
        <v>5</v>
      </c>
      <c r="H6" s="271" t="s">
        <v>6</v>
      </c>
      <c r="I6" s="271" t="s">
        <v>5</v>
      </c>
      <c r="J6" s="271" t="s">
        <v>43</v>
      </c>
      <c r="K6" s="271" t="s">
        <v>8</v>
      </c>
      <c r="L6" s="271" t="s">
        <v>5</v>
      </c>
      <c r="M6" s="271" t="s">
        <v>6</v>
      </c>
      <c r="N6" s="271" t="s">
        <v>5</v>
      </c>
      <c r="O6" s="271" t="s">
        <v>6</v>
      </c>
      <c r="P6" s="499"/>
      <c r="Q6" s="499"/>
      <c r="R6" s="564"/>
      <c r="S6" s="564"/>
      <c r="T6" s="266" t="s">
        <v>5</v>
      </c>
      <c r="U6" s="266" t="s">
        <v>43</v>
      </c>
      <c r="V6" s="266" t="s">
        <v>5</v>
      </c>
      <c r="W6" s="266" t="s">
        <v>43</v>
      </c>
      <c r="X6" s="266" t="s">
        <v>5</v>
      </c>
      <c r="Y6" s="266" t="s">
        <v>43</v>
      </c>
      <c r="Z6" s="266" t="s">
        <v>5</v>
      </c>
      <c r="AA6" s="266" t="s">
        <v>43</v>
      </c>
      <c r="AB6" s="266" t="s">
        <v>5</v>
      </c>
      <c r="AC6" s="266" t="s">
        <v>43</v>
      </c>
      <c r="AD6" s="266" t="s">
        <v>5</v>
      </c>
      <c r="AE6" s="266" t="s">
        <v>43</v>
      </c>
      <c r="AF6" s="266" t="s">
        <v>5</v>
      </c>
      <c r="AG6" s="266" t="s">
        <v>43</v>
      </c>
      <c r="AH6" s="266" t="s">
        <v>8</v>
      </c>
      <c r="AI6" s="266" t="s">
        <v>5</v>
      </c>
      <c r="AJ6" s="266" t="s">
        <v>43</v>
      </c>
      <c r="AK6" s="266" t="s">
        <v>8</v>
      </c>
      <c r="AL6" s="564"/>
      <c r="AM6" s="564"/>
      <c r="AN6" s="94"/>
      <c r="AO6" s="95"/>
      <c r="AP6" s="95"/>
      <c r="AQ6" s="95"/>
      <c r="AR6" s="95"/>
      <c r="AS6" s="95"/>
      <c r="AT6" s="95"/>
      <c r="AU6" s="96"/>
    </row>
    <row r="7" spans="1:60" ht="44.25">
      <c r="A7" s="500"/>
      <c r="B7" s="500"/>
      <c r="C7" s="317" t="s">
        <v>9</v>
      </c>
      <c r="D7" s="317" t="s">
        <v>10</v>
      </c>
      <c r="E7" s="317" t="s">
        <v>9</v>
      </c>
      <c r="F7" s="317" t="s">
        <v>10</v>
      </c>
      <c r="G7" s="317" t="s">
        <v>9</v>
      </c>
      <c r="H7" s="317" t="s">
        <v>10</v>
      </c>
      <c r="I7" s="317" t="s">
        <v>9</v>
      </c>
      <c r="J7" s="317" t="s">
        <v>10</v>
      </c>
      <c r="K7" s="317" t="s">
        <v>12</v>
      </c>
      <c r="L7" s="317" t="s">
        <v>9</v>
      </c>
      <c r="M7" s="317" t="s">
        <v>10</v>
      </c>
      <c r="N7" s="317" t="s">
        <v>9</v>
      </c>
      <c r="O7" s="317" t="s">
        <v>10</v>
      </c>
      <c r="P7" s="500"/>
      <c r="Q7" s="500"/>
      <c r="R7" s="565"/>
      <c r="S7" s="565"/>
      <c r="T7" s="320" t="s">
        <v>9</v>
      </c>
      <c r="U7" s="320" t="s">
        <v>10</v>
      </c>
      <c r="V7" s="320" t="s">
        <v>9</v>
      </c>
      <c r="W7" s="320" t="s">
        <v>10</v>
      </c>
      <c r="X7" s="320" t="s">
        <v>9</v>
      </c>
      <c r="Y7" s="320" t="s">
        <v>10</v>
      </c>
      <c r="Z7" s="320" t="s">
        <v>9</v>
      </c>
      <c r="AA7" s="320" t="s">
        <v>10</v>
      </c>
      <c r="AB7" s="320" t="s">
        <v>9</v>
      </c>
      <c r="AC7" s="320" t="s">
        <v>10</v>
      </c>
      <c r="AD7" s="320" t="s">
        <v>9</v>
      </c>
      <c r="AE7" s="320" t="s">
        <v>10</v>
      </c>
      <c r="AF7" s="320" t="s">
        <v>9</v>
      </c>
      <c r="AG7" s="320" t="s">
        <v>10</v>
      </c>
      <c r="AH7" s="320" t="s">
        <v>12</v>
      </c>
      <c r="AI7" s="320" t="s">
        <v>9</v>
      </c>
      <c r="AJ7" s="320" t="s">
        <v>10</v>
      </c>
      <c r="AK7" s="320" t="s">
        <v>12</v>
      </c>
      <c r="AL7" s="565"/>
      <c r="AM7" s="565"/>
      <c r="AN7" s="94"/>
      <c r="AO7" s="95"/>
      <c r="AP7" s="95"/>
      <c r="AQ7" s="95"/>
      <c r="AR7" s="95"/>
      <c r="AS7" s="95"/>
      <c r="AT7" s="95"/>
      <c r="AU7" s="96"/>
    </row>
    <row r="8" spans="1:60" ht="20.25">
      <c r="A8" s="608" t="s">
        <v>14</v>
      </c>
      <c r="B8" s="608"/>
      <c r="C8" s="234">
        <v>19947</v>
      </c>
      <c r="D8" s="234">
        <v>18223</v>
      </c>
      <c r="E8" s="234">
        <v>17989</v>
      </c>
      <c r="F8" s="234">
        <v>14271</v>
      </c>
      <c r="G8" s="234">
        <v>8640</v>
      </c>
      <c r="H8" s="234">
        <v>4400</v>
      </c>
      <c r="I8" s="234">
        <f t="shared" ref="I8:I26" si="0">SUM(C8,E8,G8)</f>
        <v>46576</v>
      </c>
      <c r="J8" s="234">
        <f t="shared" ref="J8:J26" si="1">SUM(D8,F8,H8)</f>
        <v>36894</v>
      </c>
      <c r="K8" s="234">
        <f>SUM(I8:J8)</f>
        <v>83470</v>
      </c>
      <c r="L8" s="234">
        <v>7253</v>
      </c>
      <c r="M8" s="234">
        <v>4673</v>
      </c>
      <c r="N8" s="234">
        <v>4889</v>
      </c>
      <c r="O8" s="234">
        <v>2852</v>
      </c>
      <c r="P8" s="507" t="s">
        <v>15</v>
      </c>
      <c r="Q8" s="507"/>
      <c r="R8" s="608" t="s">
        <v>14</v>
      </c>
      <c r="S8" s="608"/>
      <c r="T8" s="237">
        <v>2603</v>
      </c>
      <c r="U8" s="234">
        <v>1480</v>
      </c>
      <c r="V8" s="234">
        <v>2391</v>
      </c>
      <c r="W8" s="69">
        <v>1750</v>
      </c>
      <c r="X8" s="238">
        <v>3015</v>
      </c>
      <c r="Y8" s="238">
        <v>1259</v>
      </c>
      <c r="Z8" s="238">
        <v>2980</v>
      </c>
      <c r="AA8" s="238">
        <v>2633</v>
      </c>
      <c r="AB8" s="234">
        <v>3029</v>
      </c>
      <c r="AC8" s="234">
        <v>1632</v>
      </c>
      <c r="AD8" s="234">
        <v>3856</v>
      </c>
      <c r="AE8" s="234">
        <v>1490</v>
      </c>
      <c r="AF8" s="234">
        <f t="shared" ref="AF8:AF26" si="2">SUM(L8,N8,T8,V8,X8,Z8,AB8,AD8)</f>
        <v>30016</v>
      </c>
      <c r="AG8" s="234">
        <f t="shared" ref="AG8:AG26" si="3">SUM(M8,O8,U8,W8,Y8,AA8,AC8,AE8)</f>
        <v>17769</v>
      </c>
      <c r="AH8" s="234">
        <f>SUM(AF8:AG8)</f>
        <v>47785</v>
      </c>
      <c r="AI8" s="234">
        <f t="shared" ref="AI8:AI26" si="4">SUM(AF8,I8)</f>
        <v>76592</v>
      </c>
      <c r="AJ8" s="234">
        <f t="shared" ref="AJ8:AJ26" si="5">SUM(AG8,J8)</f>
        <v>54663</v>
      </c>
      <c r="AK8" s="234">
        <f>SUM(AI8:AJ8)</f>
        <v>131255</v>
      </c>
      <c r="AL8" s="507" t="s">
        <v>15</v>
      </c>
      <c r="AM8" s="507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ht="20.25">
      <c r="A9" s="602" t="s">
        <v>16</v>
      </c>
      <c r="B9" s="602"/>
      <c r="C9" s="235">
        <v>13468</v>
      </c>
      <c r="D9" s="235">
        <v>10982</v>
      </c>
      <c r="E9" s="235">
        <v>10069</v>
      </c>
      <c r="F9" s="235">
        <v>8056</v>
      </c>
      <c r="G9" s="235">
        <v>9883</v>
      </c>
      <c r="H9" s="235">
        <v>8082</v>
      </c>
      <c r="I9" s="234">
        <f t="shared" si="0"/>
        <v>33420</v>
      </c>
      <c r="J9" s="234">
        <f t="shared" si="1"/>
        <v>27120</v>
      </c>
      <c r="K9" s="234">
        <f t="shared" ref="K9:K26" si="6">SUM(I9:J9)</f>
        <v>60540</v>
      </c>
      <c r="L9" s="235">
        <v>4109</v>
      </c>
      <c r="M9" s="235">
        <v>4509</v>
      </c>
      <c r="N9" s="235">
        <v>1587</v>
      </c>
      <c r="O9" s="235">
        <v>1957</v>
      </c>
      <c r="P9" s="509" t="s">
        <v>17</v>
      </c>
      <c r="Q9" s="509"/>
      <c r="R9" s="602" t="s">
        <v>16</v>
      </c>
      <c r="S9" s="602"/>
      <c r="T9" s="239">
        <v>2261</v>
      </c>
      <c r="U9" s="235">
        <v>2720</v>
      </c>
      <c r="V9" s="235">
        <v>1578</v>
      </c>
      <c r="W9" s="20">
        <v>1313</v>
      </c>
      <c r="X9" s="240">
        <v>1590</v>
      </c>
      <c r="Y9" s="240">
        <v>2107</v>
      </c>
      <c r="Z9" s="240">
        <v>2644</v>
      </c>
      <c r="AA9" s="240">
        <v>2938</v>
      </c>
      <c r="AB9" s="235">
        <v>2344</v>
      </c>
      <c r="AC9" s="235">
        <v>1744</v>
      </c>
      <c r="AD9" s="235">
        <v>2027</v>
      </c>
      <c r="AE9" s="235">
        <v>2098</v>
      </c>
      <c r="AF9" s="234">
        <f t="shared" si="2"/>
        <v>18140</v>
      </c>
      <c r="AG9" s="234">
        <f t="shared" si="3"/>
        <v>19386</v>
      </c>
      <c r="AH9" s="234">
        <f t="shared" ref="AH9:AH26" si="7">SUM(AF9:AG9)</f>
        <v>37526</v>
      </c>
      <c r="AI9" s="234">
        <f t="shared" si="4"/>
        <v>51560</v>
      </c>
      <c r="AJ9" s="234">
        <f t="shared" si="5"/>
        <v>46506</v>
      </c>
      <c r="AK9" s="234">
        <f t="shared" ref="AK9:AK26" si="8">SUM(AI9:AJ9)</f>
        <v>98066</v>
      </c>
      <c r="AL9" s="509" t="s">
        <v>17</v>
      </c>
      <c r="AM9" s="509"/>
      <c r="AN9" s="99"/>
      <c r="AO9" s="100"/>
      <c r="AP9" s="100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00"/>
      <c r="BB9" s="100"/>
      <c r="BC9" s="99"/>
      <c r="BD9" s="99"/>
      <c r="BE9" s="99"/>
      <c r="BF9" s="99"/>
      <c r="BG9" s="99"/>
      <c r="BH9" s="99"/>
    </row>
    <row r="10" spans="1:60" ht="20.25">
      <c r="A10" s="602" t="s">
        <v>18</v>
      </c>
      <c r="B10" s="602"/>
      <c r="C10" s="235">
        <v>18871</v>
      </c>
      <c r="D10" s="235">
        <v>15902</v>
      </c>
      <c r="E10" s="235">
        <v>15118</v>
      </c>
      <c r="F10" s="235">
        <v>12992</v>
      </c>
      <c r="G10" s="235">
        <v>15252</v>
      </c>
      <c r="H10" s="235">
        <v>13010</v>
      </c>
      <c r="I10" s="234">
        <f t="shared" si="0"/>
        <v>49241</v>
      </c>
      <c r="J10" s="234">
        <f t="shared" si="1"/>
        <v>41904</v>
      </c>
      <c r="K10" s="234">
        <f t="shared" si="6"/>
        <v>91145</v>
      </c>
      <c r="L10" s="235">
        <v>4949</v>
      </c>
      <c r="M10" s="235">
        <v>5226</v>
      </c>
      <c r="N10" s="235">
        <v>3334</v>
      </c>
      <c r="O10" s="235">
        <v>3274</v>
      </c>
      <c r="P10" s="509" t="s">
        <v>19</v>
      </c>
      <c r="Q10" s="509"/>
      <c r="R10" s="602" t="s">
        <v>18</v>
      </c>
      <c r="S10" s="602"/>
      <c r="T10" s="239">
        <v>2812</v>
      </c>
      <c r="U10" s="235">
        <v>3401</v>
      </c>
      <c r="V10" s="235">
        <v>1769</v>
      </c>
      <c r="W10" s="20">
        <v>1092</v>
      </c>
      <c r="X10" s="240">
        <v>3658</v>
      </c>
      <c r="Y10" s="240">
        <v>3258</v>
      </c>
      <c r="Z10" s="240">
        <v>3564</v>
      </c>
      <c r="AA10" s="240">
        <v>3745</v>
      </c>
      <c r="AB10" s="235">
        <v>2262</v>
      </c>
      <c r="AC10" s="235">
        <v>1277</v>
      </c>
      <c r="AD10" s="235">
        <v>4395</v>
      </c>
      <c r="AE10" s="235">
        <v>3520</v>
      </c>
      <c r="AF10" s="234">
        <f t="shared" si="2"/>
        <v>26743</v>
      </c>
      <c r="AG10" s="234">
        <f t="shared" si="3"/>
        <v>24793</v>
      </c>
      <c r="AH10" s="234">
        <f t="shared" si="7"/>
        <v>51536</v>
      </c>
      <c r="AI10" s="234">
        <f t="shared" si="4"/>
        <v>75984</v>
      </c>
      <c r="AJ10" s="234">
        <f t="shared" si="5"/>
        <v>66697</v>
      </c>
      <c r="AK10" s="234">
        <f t="shared" si="8"/>
        <v>142681</v>
      </c>
      <c r="AL10" s="509" t="s">
        <v>19</v>
      </c>
      <c r="AM10" s="509"/>
      <c r="AN10" s="99"/>
      <c r="AO10" s="100"/>
      <c r="AP10" s="100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100"/>
      <c r="BC10" s="99"/>
      <c r="BD10" s="99"/>
      <c r="BE10" s="99"/>
      <c r="BF10" s="99"/>
      <c r="BG10" s="99"/>
      <c r="BH10" s="99"/>
    </row>
    <row r="11" spans="1:60" ht="59.25">
      <c r="A11" s="555" t="s">
        <v>20</v>
      </c>
      <c r="B11" s="145" t="s">
        <v>498</v>
      </c>
      <c r="C11" s="235">
        <v>15315</v>
      </c>
      <c r="D11" s="235">
        <v>14732</v>
      </c>
      <c r="E11" s="235">
        <v>11579</v>
      </c>
      <c r="F11" s="235">
        <v>10986</v>
      </c>
      <c r="G11" s="235">
        <v>11382</v>
      </c>
      <c r="H11" s="235">
        <v>10990</v>
      </c>
      <c r="I11" s="234">
        <f t="shared" si="0"/>
        <v>38276</v>
      </c>
      <c r="J11" s="234">
        <f t="shared" si="1"/>
        <v>36708</v>
      </c>
      <c r="K11" s="234">
        <f t="shared" si="6"/>
        <v>74984</v>
      </c>
      <c r="L11" s="235">
        <v>3424</v>
      </c>
      <c r="M11" s="235">
        <v>4124</v>
      </c>
      <c r="N11" s="235">
        <v>2530</v>
      </c>
      <c r="O11" s="235">
        <v>2962</v>
      </c>
      <c r="P11" s="14" t="s">
        <v>44</v>
      </c>
      <c r="Q11" s="513" t="s">
        <v>455</v>
      </c>
      <c r="R11" s="555" t="s">
        <v>20</v>
      </c>
      <c r="S11" s="145" t="s">
        <v>498</v>
      </c>
      <c r="T11" s="241">
        <v>1771</v>
      </c>
      <c r="U11" s="235">
        <v>2709</v>
      </c>
      <c r="V11" s="235">
        <v>1381</v>
      </c>
      <c r="W11" s="235">
        <v>1017</v>
      </c>
      <c r="X11" s="240">
        <v>2347</v>
      </c>
      <c r="Y11" s="240">
        <v>2976</v>
      </c>
      <c r="Z11" s="240">
        <v>1821</v>
      </c>
      <c r="AA11" s="240">
        <v>2974</v>
      </c>
      <c r="AB11" s="235">
        <v>1710</v>
      </c>
      <c r="AC11" s="235">
        <v>1280</v>
      </c>
      <c r="AD11" s="235">
        <v>2755</v>
      </c>
      <c r="AE11" s="235">
        <v>3005</v>
      </c>
      <c r="AF11" s="234">
        <f t="shared" si="2"/>
        <v>17739</v>
      </c>
      <c r="AG11" s="234">
        <f t="shared" si="3"/>
        <v>21047</v>
      </c>
      <c r="AH11" s="234">
        <f t="shared" si="7"/>
        <v>38786</v>
      </c>
      <c r="AI11" s="234">
        <f t="shared" si="4"/>
        <v>56015</v>
      </c>
      <c r="AJ11" s="234">
        <f t="shared" si="5"/>
        <v>57755</v>
      </c>
      <c r="AK11" s="234">
        <f t="shared" si="8"/>
        <v>113770</v>
      </c>
      <c r="AL11" s="14" t="s">
        <v>44</v>
      </c>
      <c r="AM11" s="513" t="s">
        <v>455</v>
      </c>
      <c r="AN11" s="101"/>
      <c r="AO11" s="100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0"/>
      <c r="BB11" s="100"/>
      <c r="BC11" s="101"/>
      <c r="BD11" s="101"/>
      <c r="BE11" s="101"/>
      <c r="BF11" s="101"/>
      <c r="BG11" s="101"/>
      <c r="BH11" s="101"/>
    </row>
    <row r="12" spans="1:60" ht="20.25">
      <c r="A12" s="556"/>
      <c r="B12" s="145" t="s">
        <v>499</v>
      </c>
      <c r="C12" s="235">
        <v>28340</v>
      </c>
      <c r="D12" s="235">
        <v>23498</v>
      </c>
      <c r="E12" s="235">
        <v>19386</v>
      </c>
      <c r="F12" s="235">
        <v>17155</v>
      </c>
      <c r="G12" s="235">
        <v>18450</v>
      </c>
      <c r="H12" s="235">
        <v>15826</v>
      </c>
      <c r="I12" s="234">
        <f t="shared" si="0"/>
        <v>66176</v>
      </c>
      <c r="J12" s="234">
        <f t="shared" si="1"/>
        <v>56479</v>
      </c>
      <c r="K12" s="234">
        <f t="shared" si="6"/>
        <v>122655</v>
      </c>
      <c r="L12" s="235">
        <v>5116</v>
      </c>
      <c r="M12" s="235">
        <v>5735</v>
      </c>
      <c r="N12" s="235">
        <v>4130</v>
      </c>
      <c r="O12" s="235">
        <v>4181</v>
      </c>
      <c r="P12" s="14" t="s">
        <v>45</v>
      </c>
      <c r="Q12" s="514"/>
      <c r="R12" s="556"/>
      <c r="S12" s="145" t="s">
        <v>499</v>
      </c>
      <c r="T12" s="241">
        <v>2454</v>
      </c>
      <c r="U12" s="235">
        <v>3878</v>
      </c>
      <c r="V12" s="235">
        <v>2211</v>
      </c>
      <c r="W12" s="235">
        <v>1414</v>
      </c>
      <c r="X12" s="240">
        <v>3313</v>
      </c>
      <c r="Y12" s="240">
        <v>4143</v>
      </c>
      <c r="Z12" s="240">
        <v>2596</v>
      </c>
      <c r="AA12" s="240">
        <v>3790</v>
      </c>
      <c r="AB12" s="235">
        <v>2611</v>
      </c>
      <c r="AC12" s="235">
        <v>1414</v>
      </c>
      <c r="AD12" s="235">
        <v>4321</v>
      </c>
      <c r="AE12" s="235">
        <v>3765</v>
      </c>
      <c r="AF12" s="234">
        <f t="shared" si="2"/>
        <v>26752</v>
      </c>
      <c r="AG12" s="234">
        <f t="shared" si="3"/>
        <v>28320</v>
      </c>
      <c r="AH12" s="234">
        <f t="shared" si="7"/>
        <v>55072</v>
      </c>
      <c r="AI12" s="234">
        <f t="shared" si="4"/>
        <v>92928</v>
      </c>
      <c r="AJ12" s="234">
        <f t="shared" si="5"/>
        <v>84799</v>
      </c>
      <c r="AK12" s="234">
        <f t="shared" si="8"/>
        <v>177727</v>
      </c>
      <c r="AL12" s="14" t="s">
        <v>45</v>
      </c>
      <c r="AM12" s="514"/>
      <c r="AN12" s="101"/>
      <c r="AO12" s="100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0"/>
      <c r="BB12" s="100"/>
      <c r="BC12" s="101"/>
      <c r="BD12" s="101"/>
      <c r="BE12" s="101"/>
      <c r="BF12" s="101"/>
      <c r="BG12" s="101"/>
      <c r="BH12" s="101"/>
    </row>
    <row r="13" spans="1:60" ht="20.25">
      <c r="A13" s="556"/>
      <c r="B13" s="145" t="s">
        <v>500</v>
      </c>
      <c r="C13" s="235">
        <v>15255</v>
      </c>
      <c r="D13" s="235">
        <v>12871</v>
      </c>
      <c r="E13" s="235">
        <v>8741</v>
      </c>
      <c r="F13" s="235">
        <v>7743</v>
      </c>
      <c r="G13" s="235">
        <v>8817</v>
      </c>
      <c r="H13" s="235">
        <v>6945</v>
      </c>
      <c r="I13" s="234">
        <f t="shared" si="0"/>
        <v>32813</v>
      </c>
      <c r="J13" s="234">
        <f t="shared" si="1"/>
        <v>27559</v>
      </c>
      <c r="K13" s="234">
        <f t="shared" si="6"/>
        <v>60372</v>
      </c>
      <c r="L13" s="235">
        <v>2133</v>
      </c>
      <c r="M13" s="235">
        <v>2312</v>
      </c>
      <c r="N13" s="235">
        <v>1981</v>
      </c>
      <c r="O13" s="235">
        <v>1754</v>
      </c>
      <c r="P13" s="14" t="s">
        <v>46</v>
      </c>
      <c r="Q13" s="514"/>
      <c r="R13" s="556"/>
      <c r="S13" s="145" t="s">
        <v>500</v>
      </c>
      <c r="T13" s="241">
        <v>1074</v>
      </c>
      <c r="U13" s="235">
        <v>1622</v>
      </c>
      <c r="V13" s="235">
        <v>960</v>
      </c>
      <c r="W13" s="235">
        <v>411</v>
      </c>
      <c r="X13" s="240">
        <v>1846</v>
      </c>
      <c r="Y13" s="240">
        <v>1615</v>
      </c>
      <c r="Z13" s="240">
        <v>1304</v>
      </c>
      <c r="AA13" s="240">
        <v>1636</v>
      </c>
      <c r="AB13" s="235">
        <v>1041</v>
      </c>
      <c r="AC13" s="235">
        <v>484</v>
      </c>
      <c r="AD13" s="235">
        <v>2098</v>
      </c>
      <c r="AE13" s="235">
        <v>1677</v>
      </c>
      <c r="AF13" s="234">
        <f t="shared" si="2"/>
        <v>12437</v>
      </c>
      <c r="AG13" s="234">
        <f t="shared" si="3"/>
        <v>11511</v>
      </c>
      <c r="AH13" s="234">
        <f t="shared" si="7"/>
        <v>23948</v>
      </c>
      <c r="AI13" s="234">
        <f t="shared" si="4"/>
        <v>45250</v>
      </c>
      <c r="AJ13" s="234">
        <f t="shared" si="5"/>
        <v>39070</v>
      </c>
      <c r="AK13" s="234">
        <f t="shared" si="8"/>
        <v>84320</v>
      </c>
      <c r="AL13" s="14" t="s">
        <v>46</v>
      </c>
      <c r="AM13" s="514"/>
      <c r="AN13" s="101"/>
      <c r="AO13" s="100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0"/>
      <c r="BB13" s="100"/>
      <c r="BC13" s="101"/>
      <c r="BD13" s="101"/>
      <c r="BE13" s="101"/>
      <c r="BF13" s="101"/>
      <c r="BG13" s="101"/>
      <c r="BH13" s="101"/>
    </row>
    <row r="14" spans="1:60" ht="20.25">
      <c r="A14" s="556"/>
      <c r="B14" s="145" t="s">
        <v>457</v>
      </c>
      <c r="C14" s="235">
        <v>12004</v>
      </c>
      <c r="D14" s="235">
        <v>9362</v>
      </c>
      <c r="E14" s="235">
        <v>8127</v>
      </c>
      <c r="F14" s="235">
        <v>6773</v>
      </c>
      <c r="G14" s="235">
        <v>8341</v>
      </c>
      <c r="H14" s="235">
        <v>6902</v>
      </c>
      <c r="I14" s="234">
        <f t="shared" si="0"/>
        <v>28472</v>
      </c>
      <c r="J14" s="234">
        <f t="shared" si="1"/>
        <v>23037</v>
      </c>
      <c r="K14" s="234">
        <f t="shared" si="6"/>
        <v>51509</v>
      </c>
      <c r="L14" s="235">
        <v>3516</v>
      </c>
      <c r="M14" s="235">
        <v>3552</v>
      </c>
      <c r="N14" s="235">
        <v>1742</v>
      </c>
      <c r="O14" s="235">
        <v>1845</v>
      </c>
      <c r="P14" s="14" t="s">
        <v>47</v>
      </c>
      <c r="Q14" s="514"/>
      <c r="R14" s="556"/>
      <c r="S14" s="145" t="s">
        <v>457</v>
      </c>
      <c r="T14" s="241">
        <v>1826</v>
      </c>
      <c r="U14" s="235">
        <v>2292</v>
      </c>
      <c r="V14" s="235">
        <v>1264</v>
      </c>
      <c r="W14" s="235">
        <v>709</v>
      </c>
      <c r="X14" s="240">
        <v>1582</v>
      </c>
      <c r="Y14" s="240">
        <v>1528</v>
      </c>
      <c r="Z14" s="240">
        <v>1926</v>
      </c>
      <c r="AA14" s="240">
        <v>2413</v>
      </c>
      <c r="AB14" s="235">
        <v>1787</v>
      </c>
      <c r="AC14" s="235">
        <v>907</v>
      </c>
      <c r="AD14" s="235">
        <v>2107</v>
      </c>
      <c r="AE14" s="235">
        <v>1891</v>
      </c>
      <c r="AF14" s="234">
        <f t="shared" si="2"/>
        <v>15750</v>
      </c>
      <c r="AG14" s="234">
        <f t="shared" si="3"/>
        <v>15137</v>
      </c>
      <c r="AH14" s="234">
        <f t="shared" si="7"/>
        <v>30887</v>
      </c>
      <c r="AI14" s="234">
        <f t="shared" si="4"/>
        <v>44222</v>
      </c>
      <c r="AJ14" s="234">
        <f t="shared" si="5"/>
        <v>38174</v>
      </c>
      <c r="AK14" s="234">
        <f t="shared" si="8"/>
        <v>82396</v>
      </c>
      <c r="AL14" s="14" t="s">
        <v>47</v>
      </c>
      <c r="AM14" s="514"/>
      <c r="AN14" s="101"/>
      <c r="AO14" s="100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0"/>
      <c r="BB14" s="100"/>
      <c r="BC14" s="101"/>
      <c r="BD14" s="101"/>
      <c r="BE14" s="101"/>
      <c r="BF14" s="101"/>
      <c r="BG14" s="101"/>
      <c r="BH14" s="101"/>
    </row>
    <row r="15" spans="1:60" ht="20.25">
      <c r="A15" s="556"/>
      <c r="B15" s="145" t="s">
        <v>458</v>
      </c>
      <c r="C15" s="235">
        <v>19584</v>
      </c>
      <c r="D15" s="235">
        <v>17485</v>
      </c>
      <c r="E15" s="235">
        <v>14605</v>
      </c>
      <c r="F15" s="235">
        <v>13101</v>
      </c>
      <c r="G15" s="235">
        <v>16122</v>
      </c>
      <c r="H15" s="235">
        <v>13450</v>
      </c>
      <c r="I15" s="234">
        <f t="shared" si="0"/>
        <v>50311</v>
      </c>
      <c r="J15" s="234">
        <f t="shared" si="1"/>
        <v>44036</v>
      </c>
      <c r="K15" s="234">
        <f t="shared" si="6"/>
        <v>94347</v>
      </c>
      <c r="L15" s="235">
        <v>4264</v>
      </c>
      <c r="M15" s="235">
        <v>5046</v>
      </c>
      <c r="N15" s="235">
        <v>2832</v>
      </c>
      <c r="O15" s="235">
        <v>3503</v>
      </c>
      <c r="P15" s="14" t="s">
        <v>48</v>
      </c>
      <c r="Q15" s="514"/>
      <c r="R15" s="556"/>
      <c r="S15" s="145" t="s">
        <v>458</v>
      </c>
      <c r="T15" s="241">
        <v>1777</v>
      </c>
      <c r="U15" s="235">
        <v>3035</v>
      </c>
      <c r="V15" s="235">
        <v>1828</v>
      </c>
      <c r="W15" s="235">
        <v>1177</v>
      </c>
      <c r="X15" s="240">
        <v>2420</v>
      </c>
      <c r="Y15" s="240">
        <v>3155</v>
      </c>
      <c r="Z15" s="240">
        <v>2128</v>
      </c>
      <c r="AA15" s="240">
        <v>3444</v>
      </c>
      <c r="AB15" s="235">
        <v>2717</v>
      </c>
      <c r="AC15" s="235">
        <v>1400</v>
      </c>
      <c r="AD15" s="235">
        <v>4244</v>
      </c>
      <c r="AE15" s="235">
        <v>3655</v>
      </c>
      <c r="AF15" s="234">
        <f t="shared" si="2"/>
        <v>22210</v>
      </c>
      <c r="AG15" s="234">
        <f t="shared" si="3"/>
        <v>24415</v>
      </c>
      <c r="AH15" s="234">
        <f t="shared" si="7"/>
        <v>46625</v>
      </c>
      <c r="AI15" s="234">
        <f t="shared" si="4"/>
        <v>72521</v>
      </c>
      <c r="AJ15" s="234">
        <f t="shared" si="5"/>
        <v>68451</v>
      </c>
      <c r="AK15" s="234">
        <f t="shared" si="8"/>
        <v>140972</v>
      </c>
      <c r="AL15" s="14" t="s">
        <v>48</v>
      </c>
      <c r="AM15" s="514"/>
      <c r="AN15" s="101"/>
      <c r="AO15" s="27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27"/>
      <c r="BB15" s="100"/>
      <c r="BC15" s="101"/>
      <c r="BD15" s="101"/>
      <c r="BE15" s="101"/>
      <c r="BF15" s="101"/>
      <c r="BG15" s="101"/>
      <c r="BH15" s="101"/>
    </row>
    <row r="16" spans="1:60" ht="20.25">
      <c r="A16" s="557"/>
      <c r="B16" s="145" t="s">
        <v>459</v>
      </c>
      <c r="C16" s="235">
        <v>13357</v>
      </c>
      <c r="D16" s="235">
        <v>11508</v>
      </c>
      <c r="E16" s="235">
        <v>9500</v>
      </c>
      <c r="F16" s="235">
        <v>8743</v>
      </c>
      <c r="G16" s="235">
        <v>9375</v>
      </c>
      <c r="H16" s="235">
        <v>8333</v>
      </c>
      <c r="I16" s="234">
        <f t="shared" si="0"/>
        <v>32232</v>
      </c>
      <c r="J16" s="234">
        <f t="shared" si="1"/>
        <v>28584</v>
      </c>
      <c r="K16" s="234">
        <f t="shared" si="6"/>
        <v>60816</v>
      </c>
      <c r="L16" s="235">
        <v>2719</v>
      </c>
      <c r="M16" s="235">
        <v>3182</v>
      </c>
      <c r="N16" s="235">
        <v>1904</v>
      </c>
      <c r="O16" s="235">
        <v>2105</v>
      </c>
      <c r="P16" s="14" t="s">
        <v>49</v>
      </c>
      <c r="Q16" s="515"/>
      <c r="R16" s="557"/>
      <c r="S16" s="145" t="s">
        <v>459</v>
      </c>
      <c r="T16" s="241">
        <v>1398</v>
      </c>
      <c r="U16" s="235">
        <v>2221</v>
      </c>
      <c r="V16" s="235">
        <v>987</v>
      </c>
      <c r="W16" s="235">
        <v>652</v>
      </c>
      <c r="X16" s="240">
        <v>1637</v>
      </c>
      <c r="Y16" s="240">
        <v>1873</v>
      </c>
      <c r="Z16" s="240">
        <v>1532</v>
      </c>
      <c r="AA16" s="240">
        <v>2192</v>
      </c>
      <c r="AB16" s="235">
        <v>1203</v>
      </c>
      <c r="AC16" s="235">
        <v>780</v>
      </c>
      <c r="AD16" s="235">
        <v>2132</v>
      </c>
      <c r="AE16" s="235">
        <v>2074</v>
      </c>
      <c r="AF16" s="234">
        <f t="shared" si="2"/>
        <v>13512</v>
      </c>
      <c r="AG16" s="234">
        <f t="shared" si="3"/>
        <v>15079</v>
      </c>
      <c r="AH16" s="234">
        <f t="shared" si="7"/>
        <v>28591</v>
      </c>
      <c r="AI16" s="234">
        <f t="shared" si="4"/>
        <v>45744</v>
      </c>
      <c r="AJ16" s="234">
        <f t="shared" si="5"/>
        <v>43663</v>
      </c>
      <c r="AK16" s="234">
        <f t="shared" si="8"/>
        <v>89407</v>
      </c>
      <c r="AL16" s="14" t="s">
        <v>49</v>
      </c>
      <c r="AM16" s="515"/>
      <c r="AN16" s="101"/>
      <c r="AO16" s="27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27"/>
      <c r="BB16" s="100"/>
      <c r="BC16" s="101"/>
      <c r="BD16" s="101"/>
      <c r="BE16" s="101"/>
      <c r="BF16" s="101"/>
      <c r="BG16" s="101"/>
      <c r="BH16" s="101"/>
    </row>
    <row r="17" spans="1:60" ht="20.25">
      <c r="A17" s="602" t="s">
        <v>483</v>
      </c>
      <c r="B17" s="602"/>
      <c r="C17" s="235">
        <v>11375</v>
      </c>
      <c r="D17" s="235">
        <v>9463</v>
      </c>
      <c r="E17" s="235">
        <v>9904</v>
      </c>
      <c r="F17" s="235">
        <v>8041</v>
      </c>
      <c r="G17" s="235">
        <v>12250</v>
      </c>
      <c r="H17" s="235">
        <v>9631</v>
      </c>
      <c r="I17" s="234">
        <f t="shared" si="0"/>
        <v>33529</v>
      </c>
      <c r="J17" s="234">
        <f t="shared" si="1"/>
        <v>27135</v>
      </c>
      <c r="K17" s="234">
        <f t="shared" si="6"/>
        <v>60664</v>
      </c>
      <c r="L17" s="235">
        <v>3060</v>
      </c>
      <c r="M17" s="235">
        <v>3074</v>
      </c>
      <c r="N17" s="235">
        <v>1949</v>
      </c>
      <c r="O17" s="235">
        <v>1717</v>
      </c>
      <c r="P17" s="202"/>
      <c r="Q17" s="7" t="s">
        <v>682</v>
      </c>
      <c r="R17" s="602" t="s">
        <v>483</v>
      </c>
      <c r="S17" s="602"/>
      <c r="T17" s="239">
        <v>1920</v>
      </c>
      <c r="U17" s="235">
        <v>2402</v>
      </c>
      <c r="V17" s="235">
        <v>882</v>
      </c>
      <c r="W17" s="235">
        <v>354</v>
      </c>
      <c r="X17" s="240">
        <v>1997</v>
      </c>
      <c r="Y17" s="240">
        <v>1698</v>
      </c>
      <c r="Z17" s="240">
        <v>2551</v>
      </c>
      <c r="AA17" s="240">
        <v>2526</v>
      </c>
      <c r="AB17" s="235">
        <v>1398</v>
      </c>
      <c r="AC17" s="235">
        <v>695</v>
      </c>
      <c r="AD17" s="235">
        <v>3206</v>
      </c>
      <c r="AE17" s="235">
        <v>2459</v>
      </c>
      <c r="AF17" s="234">
        <f t="shared" si="2"/>
        <v>16963</v>
      </c>
      <c r="AG17" s="234">
        <f t="shared" si="3"/>
        <v>14925</v>
      </c>
      <c r="AH17" s="234">
        <f t="shared" si="7"/>
        <v>31888</v>
      </c>
      <c r="AI17" s="234">
        <f t="shared" si="4"/>
        <v>50492</v>
      </c>
      <c r="AJ17" s="234">
        <f t="shared" si="5"/>
        <v>42060</v>
      </c>
      <c r="AK17" s="234">
        <f t="shared" si="8"/>
        <v>92552</v>
      </c>
      <c r="AL17" s="202"/>
      <c r="AM17" s="7" t="s">
        <v>682</v>
      </c>
      <c r="AN17" s="101"/>
      <c r="AO17" s="208"/>
      <c r="AP17" s="207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208"/>
      <c r="BB17" s="207"/>
      <c r="BC17" s="101"/>
      <c r="BD17" s="101"/>
      <c r="BE17" s="101"/>
      <c r="BF17" s="101"/>
      <c r="BG17" s="101"/>
      <c r="BH17" s="101"/>
    </row>
    <row r="18" spans="1:60" ht="20.25">
      <c r="A18" s="602" t="s">
        <v>22</v>
      </c>
      <c r="B18" s="602"/>
      <c r="C18" s="235">
        <v>28454</v>
      </c>
      <c r="D18" s="235">
        <v>19984</v>
      </c>
      <c r="E18" s="235">
        <v>20012</v>
      </c>
      <c r="F18" s="235">
        <v>15498</v>
      </c>
      <c r="G18" s="235">
        <v>19127</v>
      </c>
      <c r="H18" s="235">
        <v>14345</v>
      </c>
      <c r="I18" s="234">
        <f t="shared" si="0"/>
        <v>67593</v>
      </c>
      <c r="J18" s="234">
        <f t="shared" si="1"/>
        <v>49827</v>
      </c>
      <c r="K18" s="234">
        <f t="shared" si="6"/>
        <v>117420</v>
      </c>
      <c r="L18" s="235">
        <v>8208</v>
      </c>
      <c r="M18" s="235">
        <v>7619</v>
      </c>
      <c r="N18" s="235">
        <v>3484</v>
      </c>
      <c r="O18" s="235">
        <v>2751</v>
      </c>
      <c r="P18" s="509" t="s">
        <v>50</v>
      </c>
      <c r="Q18" s="509"/>
      <c r="R18" s="602" t="s">
        <v>22</v>
      </c>
      <c r="S18" s="602"/>
      <c r="T18" s="239">
        <v>4740</v>
      </c>
      <c r="U18" s="235">
        <v>5177</v>
      </c>
      <c r="V18" s="235">
        <v>3481</v>
      </c>
      <c r="W18" s="240">
        <v>2172</v>
      </c>
      <c r="X18" s="240">
        <v>3736</v>
      </c>
      <c r="Y18" s="240">
        <v>2909</v>
      </c>
      <c r="Z18" s="240">
        <v>5763</v>
      </c>
      <c r="AA18" s="240">
        <v>5585</v>
      </c>
      <c r="AB18" s="235">
        <v>4010</v>
      </c>
      <c r="AC18" s="235">
        <v>2362</v>
      </c>
      <c r="AD18" s="235">
        <v>4670</v>
      </c>
      <c r="AE18" s="235">
        <v>3153</v>
      </c>
      <c r="AF18" s="234">
        <f t="shared" si="2"/>
        <v>38092</v>
      </c>
      <c r="AG18" s="234">
        <f t="shared" si="3"/>
        <v>31728</v>
      </c>
      <c r="AH18" s="234">
        <f t="shared" si="7"/>
        <v>69820</v>
      </c>
      <c r="AI18" s="234">
        <f t="shared" si="4"/>
        <v>105685</v>
      </c>
      <c r="AJ18" s="234">
        <f t="shared" si="5"/>
        <v>81555</v>
      </c>
      <c r="AK18" s="234">
        <f t="shared" si="8"/>
        <v>187240</v>
      </c>
      <c r="AL18" s="509" t="s">
        <v>50</v>
      </c>
      <c r="AM18" s="509"/>
      <c r="AN18" s="101"/>
      <c r="AO18" s="27"/>
      <c r="AP18" s="100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7"/>
      <c r="BB18" s="100"/>
      <c r="BC18" s="101"/>
      <c r="BD18" s="101"/>
      <c r="BE18" s="101"/>
      <c r="BF18" s="101"/>
      <c r="BG18" s="101"/>
      <c r="BH18" s="101"/>
    </row>
    <row r="19" spans="1:60" ht="20.25">
      <c r="A19" s="602" t="s">
        <v>23</v>
      </c>
      <c r="B19" s="602"/>
      <c r="C19" s="235">
        <v>14685</v>
      </c>
      <c r="D19" s="235">
        <v>12870</v>
      </c>
      <c r="E19" s="235">
        <v>10392</v>
      </c>
      <c r="F19" s="235">
        <v>10023</v>
      </c>
      <c r="G19" s="235">
        <v>9141</v>
      </c>
      <c r="H19" s="235">
        <v>9000</v>
      </c>
      <c r="I19" s="234">
        <f t="shared" si="0"/>
        <v>34218</v>
      </c>
      <c r="J19" s="234">
        <f t="shared" si="1"/>
        <v>31893</v>
      </c>
      <c r="K19" s="234">
        <f t="shared" si="6"/>
        <v>66111</v>
      </c>
      <c r="L19" s="235">
        <v>4324</v>
      </c>
      <c r="M19" s="235">
        <v>5016</v>
      </c>
      <c r="N19" s="235">
        <v>1470</v>
      </c>
      <c r="O19" s="235">
        <v>1749</v>
      </c>
      <c r="P19" s="509" t="s">
        <v>24</v>
      </c>
      <c r="Q19" s="509"/>
      <c r="R19" s="602" t="s">
        <v>23</v>
      </c>
      <c r="S19" s="602"/>
      <c r="T19" s="239">
        <v>2068</v>
      </c>
      <c r="U19" s="235">
        <v>2856</v>
      </c>
      <c r="V19" s="235">
        <v>2117</v>
      </c>
      <c r="W19" s="240">
        <v>1756</v>
      </c>
      <c r="X19" s="240">
        <v>1473</v>
      </c>
      <c r="Y19" s="240">
        <v>1626</v>
      </c>
      <c r="Z19" s="240">
        <v>2469</v>
      </c>
      <c r="AA19" s="240">
        <v>3292</v>
      </c>
      <c r="AB19" s="235">
        <v>2761</v>
      </c>
      <c r="AC19" s="235">
        <v>1944</v>
      </c>
      <c r="AD19" s="235">
        <v>1828</v>
      </c>
      <c r="AE19" s="235">
        <v>1870</v>
      </c>
      <c r="AF19" s="234">
        <f t="shared" si="2"/>
        <v>18510</v>
      </c>
      <c r="AG19" s="234">
        <f t="shared" si="3"/>
        <v>20109</v>
      </c>
      <c r="AH19" s="234">
        <f t="shared" si="7"/>
        <v>38619</v>
      </c>
      <c r="AI19" s="234">
        <f t="shared" si="4"/>
        <v>52728</v>
      </c>
      <c r="AJ19" s="234">
        <f t="shared" si="5"/>
        <v>52002</v>
      </c>
      <c r="AK19" s="234">
        <f t="shared" si="8"/>
        <v>104730</v>
      </c>
      <c r="AL19" s="509" t="s">
        <v>24</v>
      </c>
      <c r="AM19" s="509"/>
      <c r="AN19" s="101"/>
      <c r="AO19" s="27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7"/>
      <c r="BB19" s="100"/>
      <c r="BC19" s="101"/>
      <c r="BD19" s="101"/>
      <c r="BE19" s="101"/>
      <c r="BF19" s="101"/>
      <c r="BG19" s="101"/>
      <c r="BH19" s="101"/>
    </row>
    <row r="20" spans="1:60" ht="20.25">
      <c r="A20" s="602" t="s">
        <v>25</v>
      </c>
      <c r="B20" s="602"/>
      <c r="C20" s="235">
        <v>17914</v>
      </c>
      <c r="D20" s="235">
        <v>15830</v>
      </c>
      <c r="E20" s="235">
        <v>12780</v>
      </c>
      <c r="F20" s="235">
        <v>12095</v>
      </c>
      <c r="G20" s="235">
        <v>12123</v>
      </c>
      <c r="H20" s="235">
        <v>11551</v>
      </c>
      <c r="I20" s="234">
        <f t="shared" si="0"/>
        <v>42817</v>
      </c>
      <c r="J20" s="234">
        <f t="shared" si="1"/>
        <v>39476</v>
      </c>
      <c r="K20" s="234">
        <f t="shared" si="6"/>
        <v>82293</v>
      </c>
      <c r="L20" s="235">
        <v>4697</v>
      </c>
      <c r="M20" s="235">
        <v>5352</v>
      </c>
      <c r="N20" s="235">
        <v>1764</v>
      </c>
      <c r="O20" s="235">
        <v>1960</v>
      </c>
      <c r="P20" s="509" t="s">
        <v>51</v>
      </c>
      <c r="Q20" s="509"/>
      <c r="R20" s="602" t="s">
        <v>25</v>
      </c>
      <c r="S20" s="602"/>
      <c r="T20" s="239">
        <v>2833</v>
      </c>
      <c r="U20" s="235">
        <v>3627</v>
      </c>
      <c r="V20" s="235">
        <v>2003</v>
      </c>
      <c r="W20" s="240">
        <v>1257</v>
      </c>
      <c r="X20" s="240">
        <v>1685</v>
      </c>
      <c r="Y20" s="240">
        <v>1838</v>
      </c>
      <c r="Z20" s="240">
        <v>3030</v>
      </c>
      <c r="AA20" s="240">
        <v>2717</v>
      </c>
      <c r="AB20" s="235">
        <v>2741</v>
      </c>
      <c r="AC20" s="235">
        <v>1418</v>
      </c>
      <c r="AD20" s="235">
        <v>2190</v>
      </c>
      <c r="AE20" s="235">
        <v>1937</v>
      </c>
      <c r="AF20" s="234">
        <f t="shared" si="2"/>
        <v>20943</v>
      </c>
      <c r="AG20" s="234">
        <f t="shared" si="3"/>
        <v>20106</v>
      </c>
      <c r="AH20" s="234">
        <f t="shared" si="7"/>
        <v>41049</v>
      </c>
      <c r="AI20" s="234">
        <f t="shared" si="4"/>
        <v>63760</v>
      </c>
      <c r="AJ20" s="234">
        <f t="shared" si="5"/>
        <v>59582</v>
      </c>
      <c r="AK20" s="234">
        <f t="shared" si="8"/>
        <v>123342</v>
      </c>
      <c r="AL20" s="509" t="s">
        <v>51</v>
      </c>
      <c r="AM20" s="509"/>
      <c r="AN20" s="101"/>
      <c r="AO20" s="27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27"/>
      <c r="BB20" s="100"/>
      <c r="BC20" s="101"/>
      <c r="BD20" s="101"/>
      <c r="BE20" s="101"/>
      <c r="BF20" s="101"/>
      <c r="BG20" s="101"/>
      <c r="BH20" s="101"/>
    </row>
    <row r="21" spans="1:60" ht="20.25">
      <c r="A21" s="602" t="s">
        <v>65</v>
      </c>
      <c r="B21" s="602"/>
      <c r="C21" s="235">
        <v>21254</v>
      </c>
      <c r="D21" s="235">
        <v>14905</v>
      </c>
      <c r="E21" s="235">
        <v>11295</v>
      </c>
      <c r="F21" s="235">
        <v>10844</v>
      </c>
      <c r="G21" s="235">
        <v>10186</v>
      </c>
      <c r="H21" s="235">
        <v>9894</v>
      </c>
      <c r="I21" s="234">
        <f t="shared" si="0"/>
        <v>42735</v>
      </c>
      <c r="J21" s="234">
        <f t="shared" si="1"/>
        <v>35643</v>
      </c>
      <c r="K21" s="234">
        <f t="shared" si="6"/>
        <v>78378</v>
      </c>
      <c r="L21" s="235">
        <v>4693</v>
      </c>
      <c r="M21" s="235">
        <v>5630</v>
      </c>
      <c r="N21" s="235">
        <v>1305</v>
      </c>
      <c r="O21" s="235">
        <v>1330</v>
      </c>
      <c r="P21" s="509" t="s">
        <v>52</v>
      </c>
      <c r="Q21" s="509"/>
      <c r="R21" s="602" t="s">
        <v>65</v>
      </c>
      <c r="S21" s="602"/>
      <c r="T21" s="239">
        <v>2616</v>
      </c>
      <c r="U21" s="235">
        <v>3522</v>
      </c>
      <c r="V21" s="235">
        <v>2024</v>
      </c>
      <c r="W21" s="240">
        <v>1493</v>
      </c>
      <c r="X21" s="240">
        <v>1371</v>
      </c>
      <c r="Y21" s="240">
        <v>1318</v>
      </c>
      <c r="Z21" s="240">
        <v>3318</v>
      </c>
      <c r="AA21" s="240">
        <v>4001</v>
      </c>
      <c r="AB21" s="235">
        <v>2562</v>
      </c>
      <c r="AC21" s="235">
        <v>1590</v>
      </c>
      <c r="AD21" s="235">
        <v>2016</v>
      </c>
      <c r="AE21" s="235">
        <v>1378</v>
      </c>
      <c r="AF21" s="234">
        <f t="shared" si="2"/>
        <v>19905</v>
      </c>
      <c r="AG21" s="234">
        <f t="shared" si="3"/>
        <v>20262</v>
      </c>
      <c r="AH21" s="234">
        <f t="shared" si="7"/>
        <v>40167</v>
      </c>
      <c r="AI21" s="234">
        <f t="shared" si="4"/>
        <v>62640</v>
      </c>
      <c r="AJ21" s="234">
        <f t="shared" si="5"/>
        <v>55905</v>
      </c>
      <c r="AK21" s="234">
        <f t="shared" si="8"/>
        <v>118545</v>
      </c>
      <c r="AL21" s="509" t="s">
        <v>52</v>
      </c>
      <c r="AM21" s="509"/>
      <c r="AN21" s="101"/>
      <c r="AO21" s="100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0"/>
      <c r="BB21" s="100"/>
      <c r="BC21" s="101"/>
      <c r="BD21" s="101"/>
      <c r="BE21" s="101"/>
      <c r="BF21" s="101"/>
      <c r="BG21" s="101"/>
      <c r="BH21" s="101"/>
    </row>
    <row r="22" spans="1:60" ht="20.25">
      <c r="A22" s="602" t="s">
        <v>27</v>
      </c>
      <c r="B22" s="602"/>
      <c r="C22" s="235">
        <v>9704</v>
      </c>
      <c r="D22" s="235">
        <v>7193</v>
      </c>
      <c r="E22" s="235">
        <v>6813</v>
      </c>
      <c r="F22" s="235">
        <v>5485</v>
      </c>
      <c r="G22" s="235">
        <v>6556</v>
      </c>
      <c r="H22" s="235">
        <v>5001</v>
      </c>
      <c r="I22" s="234">
        <f t="shared" si="0"/>
        <v>23073</v>
      </c>
      <c r="J22" s="234">
        <f t="shared" si="1"/>
        <v>17679</v>
      </c>
      <c r="K22" s="234">
        <f t="shared" si="6"/>
        <v>40752</v>
      </c>
      <c r="L22" s="235">
        <v>2008</v>
      </c>
      <c r="M22" s="235">
        <v>1883</v>
      </c>
      <c r="N22" s="235">
        <v>1325</v>
      </c>
      <c r="O22" s="235">
        <v>1219</v>
      </c>
      <c r="P22" s="509" t="s">
        <v>28</v>
      </c>
      <c r="Q22" s="509"/>
      <c r="R22" s="602" t="s">
        <v>27</v>
      </c>
      <c r="S22" s="602"/>
      <c r="T22" s="239">
        <v>1070</v>
      </c>
      <c r="U22" s="235">
        <v>1407</v>
      </c>
      <c r="V22" s="235">
        <v>1442</v>
      </c>
      <c r="W22" s="240">
        <v>955</v>
      </c>
      <c r="X22" s="240">
        <v>1772</v>
      </c>
      <c r="Y22" s="240">
        <v>1255</v>
      </c>
      <c r="Z22" s="240">
        <v>1369</v>
      </c>
      <c r="AA22" s="240">
        <v>1527</v>
      </c>
      <c r="AB22" s="235">
        <v>1617</v>
      </c>
      <c r="AC22" s="235">
        <v>902</v>
      </c>
      <c r="AD22" s="235">
        <v>2012</v>
      </c>
      <c r="AE22" s="235">
        <v>1332</v>
      </c>
      <c r="AF22" s="234">
        <f t="shared" si="2"/>
        <v>12615</v>
      </c>
      <c r="AG22" s="234">
        <f t="shared" si="3"/>
        <v>10480</v>
      </c>
      <c r="AH22" s="234">
        <f t="shared" si="7"/>
        <v>23095</v>
      </c>
      <c r="AI22" s="234">
        <f t="shared" si="4"/>
        <v>35688</v>
      </c>
      <c r="AJ22" s="234">
        <f t="shared" si="5"/>
        <v>28159</v>
      </c>
      <c r="AK22" s="234">
        <f t="shared" si="8"/>
        <v>63847</v>
      </c>
      <c r="AL22" s="509" t="s">
        <v>28</v>
      </c>
      <c r="AM22" s="509"/>
      <c r="AN22" s="101"/>
      <c r="AO22" s="100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0"/>
      <c r="BB22" s="100"/>
      <c r="BC22" s="101"/>
      <c r="BD22" s="101"/>
      <c r="BE22" s="101"/>
      <c r="BF22" s="101"/>
      <c r="BG22" s="101"/>
      <c r="BH22" s="101"/>
    </row>
    <row r="23" spans="1:60" ht="20.25">
      <c r="A23" s="602" t="s">
        <v>29</v>
      </c>
      <c r="B23" s="602"/>
      <c r="C23" s="235">
        <v>16303</v>
      </c>
      <c r="D23" s="235">
        <v>11332</v>
      </c>
      <c r="E23" s="235">
        <v>11013</v>
      </c>
      <c r="F23" s="235">
        <v>8974</v>
      </c>
      <c r="G23" s="235">
        <v>10267</v>
      </c>
      <c r="H23" s="235">
        <v>7586</v>
      </c>
      <c r="I23" s="234">
        <f t="shared" si="0"/>
        <v>37583</v>
      </c>
      <c r="J23" s="234">
        <f t="shared" si="1"/>
        <v>27892</v>
      </c>
      <c r="K23" s="234">
        <f t="shared" si="6"/>
        <v>65475</v>
      </c>
      <c r="L23" s="235">
        <v>3675</v>
      </c>
      <c r="M23" s="235">
        <v>3364</v>
      </c>
      <c r="N23" s="235">
        <v>2318</v>
      </c>
      <c r="O23" s="235">
        <v>1702</v>
      </c>
      <c r="P23" s="509" t="s">
        <v>30</v>
      </c>
      <c r="Q23" s="509"/>
      <c r="R23" s="602" t="s">
        <v>29</v>
      </c>
      <c r="S23" s="602"/>
      <c r="T23" s="239">
        <v>2367</v>
      </c>
      <c r="U23" s="235">
        <v>2261</v>
      </c>
      <c r="V23" s="235">
        <v>1283</v>
      </c>
      <c r="W23" s="240">
        <v>599</v>
      </c>
      <c r="X23" s="240">
        <v>1817</v>
      </c>
      <c r="Y23" s="240">
        <v>1640</v>
      </c>
      <c r="Z23" s="240">
        <v>2939</v>
      </c>
      <c r="AA23" s="240">
        <v>2639</v>
      </c>
      <c r="AB23" s="235">
        <v>1853</v>
      </c>
      <c r="AC23" s="235">
        <v>821</v>
      </c>
      <c r="AD23" s="235">
        <v>2922</v>
      </c>
      <c r="AE23" s="235">
        <v>1946</v>
      </c>
      <c r="AF23" s="234">
        <f t="shared" si="2"/>
        <v>19174</v>
      </c>
      <c r="AG23" s="234">
        <f t="shared" si="3"/>
        <v>14972</v>
      </c>
      <c r="AH23" s="234">
        <f t="shared" si="7"/>
        <v>34146</v>
      </c>
      <c r="AI23" s="234">
        <f t="shared" si="4"/>
        <v>56757</v>
      </c>
      <c r="AJ23" s="234">
        <f t="shared" si="5"/>
        <v>42864</v>
      </c>
      <c r="AK23" s="234">
        <f t="shared" si="8"/>
        <v>99621</v>
      </c>
      <c r="AL23" s="509" t="s">
        <v>30</v>
      </c>
      <c r="AM23" s="509"/>
      <c r="AN23" s="101"/>
      <c r="AO23" s="100"/>
      <c r="AP23" s="100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0"/>
      <c r="BB23" s="100"/>
      <c r="BC23" s="101"/>
      <c r="BD23" s="101"/>
      <c r="BE23" s="101"/>
      <c r="BF23" s="101"/>
      <c r="BG23" s="101"/>
      <c r="BH23" s="101"/>
    </row>
    <row r="24" spans="1:60" ht="20.25">
      <c r="A24" s="602" t="s">
        <v>31</v>
      </c>
      <c r="B24" s="602"/>
      <c r="C24" s="235">
        <v>27490</v>
      </c>
      <c r="D24" s="235">
        <v>21454</v>
      </c>
      <c r="E24" s="235">
        <v>18686</v>
      </c>
      <c r="F24" s="235">
        <v>15623</v>
      </c>
      <c r="G24" s="235">
        <v>17315</v>
      </c>
      <c r="H24" s="235">
        <v>14931</v>
      </c>
      <c r="I24" s="234">
        <f t="shared" si="0"/>
        <v>63491</v>
      </c>
      <c r="J24" s="234">
        <f t="shared" si="1"/>
        <v>52008</v>
      </c>
      <c r="K24" s="234">
        <f t="shared" si="6"/>
        <v>115499</v>
      </c>
      <c r="L24" s="235">
        <v>8893</v>
      </c>
      <c r="M24" s="235">
        <v>8301</v>
      </c>
      <c r="N24" s="235">
        <v>2064</v>
      </c>
      <c r="O24" s="235">
        <v>2037</v>
      </c>
      <c r="P24" s="509" t="s">
        <v>32</v>
      </c>
      <c r="Q24" s="509"/>
      <c r="R24" s="602" t="s">
        <v>31</v>
      </c>
      <c r="S24" s="602"/>
      <c r="T24" s="239">
        <v>4007</v>
      </c>
      <c r="U24" s="235">
        <v>4801</v>
      </c>
      <c r="V24" s="235">
        <v>3886</v>
      </c>
      <c r="W24" s="240">
        <v>2124</v>
      </c>
      <c r="X24" s="240">
        <v>1771</v>
      </c>
      <c r="Y24" s="240">
        <v>1785</v>
      </c>
      <c r="Z24" s="240">
        <v>5213</v>
      </c>
      <c r="AA24" s="240">
        <v>4578</v>
      </c>
      <c r="AB24" s="235">
        <v>5284</v>
      </c>
      <c r="AC24" s="235">
        <v>2318</v>
      </c>
      <c r="AD24" s="235">
        <v>4003</v>
      </c>
      <c r="AE24" s="235">
        <v>2373</v>
      </c>
      <c r="AF24" s="234">
        <f t="shared" si="2"/>
        <v>35121</v>
      </c>
      <c r="AG24" s="234">
        <f t="shared" si="3"/>
        <v>28317</v>
      </c>
      <c r="AH24" s="234">
        <f t="shared" si="7"/>
        <v>63438</v>
      </c>
      <c r="AI24" s="234">
        <f t="shared" si="4"/>
        <v>98612</v>
      </c>
      <c r="AJ24" s="234">
        <f t="shared" si="5"/>
        <v>80325</v>
      </c>
      <c r="AK24" s="234">
        <f t="shared" si="8"/>
        <v>178937</v>
      </c>
      <c r="AL24" s="509" t="s">
        <v>32</v>
      </c>
      <c r="AM24" s="509"/>
      <c r="AN24" s="101"/>
      <c r="AO24" s="100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0"/>
      <c r="BB24" s="100"/>
      <c r="BC24" s="101"/>
      <c r="BD24" s="101"/>
      <c r="BE24" s="101"/>
      <c r="BF24" s="101"/>
      <c r="BG24" s="101"/>
      <c r="BH24" s="101"/>
    </row>
    <row r="25" spans="1:60" ht="20.25">
      <c r="A25" s="602" t="s">
        <v>33</v>
      </c>
      <c r="B25" s="602"/>
      <c r="C25" s="235">
        <v>12982</v>
      </c>
      <c r="D25" s="235">
        <v>9335</v>
      </c>
      <c r="E25" s="235">
        <v>7224</v>
      </c>
      <c r="F25" s="235">
        <v>6435</v>
      </c>
      <c r="G25" s="235">
        <v>6453</v>
      </c>
      <c r="H25" s="235">
        <v>5903</v>
      </c>
      <c r="I25" s="234">
        <f t="shared" si="0"/>
        <v>26659</v>
      </c>
      <c r="J25" s="234">
        <f t="shared" si="1"/>
        <v>21673</v>
      </c>
      <c r="K25" s="234">
        <f t="shared" si="6"/>
        <v>48332</v>
      </c>
      <c r="L25" s="235">
        <v>2304</v>
      </c>
      <c r="M25" s="235">
        <v>2249</v>
      </c>
      <c r="N25" s="235">
        <v>1544</v>
      </c>
      <c r="O25" s="235">
        <v>1433</v>
      </c>
      <c r="P25" s="509" t="s">
        <v>34</v>
      </c>
      <c r="Q25" s="509"/>
      <c r="R25" s="602" t="s">
        <v>33</v>
      </c>
      <c r="S25" s="602"/>
      <c r="T25" s="239">
        <v>1329</v>
      </c>
      <c r="U25" s="235">
        <v>1030</v>
      </c>
      <c r="V25" s="235">
        <v>1177</v>
      </c>
      <c r="W25" s="240">
        <v>1173</v>
      </c>
      <c r="X25" s="240">
        <v>1390</v>
      </c>
      <c r="Y25" s="240">
        <v>1228</v>
      </c>
      <c r="Z25" s="240">
        <v>1778</v>
      </c>
      <c r="AA25" s="240">
        <v>1250</v>
      </c>
      <c r="AB25" s="235">
        <v>1077</v>
      </c>
      <c r="AC25" s="235">
        <v>1231</v>
      </c>
      <c r="AD25" s="235">
        <v>1473</v>
      </c>
      <c r="AE25" s="235">
        <v>1660</v>
      </c>
      <c r="AF25" s="234">
        <f t="shared" si="2"/>
        <v>12072</v>
      </c>
      <c r="AG25" s="234">
        <f t="shared" si="3"/>
        <v>11254</v>
      </c>
      <c r="AH25" s="234">
        <f t="shared" si="7"/>
        <v>23326</v>
      </c>
      <c r="AI25" s="234">
        <f t="shared" si="4"/>
        <v>38731</v>
      </c>
      <c r="AJ25" s="234">
        <f t="shared" si="5"/>
        <v>32927</v>
      </c>
      <c r="AK25" s="234">
        <f t="shared" si="8"/>
        <v>71658</v>
      </c>
      <c r="AL25" s="509" t="s">
        <v>34</v>
      </c>
      <c r="AM25" s="509"/>
      <c r="AN25" s="101"/>
      <c r="AO25" s="610"/>
      <c r="AP25" s="61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610"/>
      <c r="BB25" s="610"/>
      <c r="BC25" s="101"/>
      <c r="BD25" s="101"/>
      <c r="BE25" s="101"/>
      <c r="BF25" s="101"/>
      <c r="BG25" s="101"/>
      <c r="BH25" s="101"/>
    </row>
    <row r="26" spans="1:60" ht="20.25">
      <c r="A26" s="609" t="s">
        <v>35</v>
      </c>
      <c r="B26" s="609"/>
      <c r="C26" s="236">
        <v>38441</v>
      </c>
      <c r="D26" s="236">
        <v>33755</v>
      </c>
      <c r="E26" s="236">
        <v>24258</v>
      </c>
      <c r="F26" s="236">
        <v>21902</v>
      </c>
      <c r="G26" s="236">
        <v>21393</v>
      </c>
      <c r="H26" s="236">
        <v>18655</v>
      </c>
      <c r="I26" s="234">
        <f t="shared" si="0"/>
        <v>84092</v>
      </c>
      <c r="J26" s="234">
        <f t="shared" si="1"/>
        <v>74312</v>
      </c>
      <c r="K26" s="234">
        <f t="shared" si="6"/>
        <v>158404</v>
      </c>
      <c r="L26" s="236">
        <v>7550</v>
      </c>
      <c r="M26" s="236">
        <v>7887</v>
      </c>
      <c r="N26" s="236">
        <v>3092</v>
      </c>
      <c r="O26" s="236">
        <v>4415</v>
      </c>
      <c r="P26" s="516" t="s">
        <v>53</v>
      </c>
      <c r="Q26" s="516"/>
      <c r="R26" s="603" t="s">
        <v>35</v>
      </c>
      <c r="S26" s="603"/>
      <c r="T26" s="242">
        <v>1608</v>
      </c>
      <c r="U26" s="236">
        <v>3536</v>
      </c>
      <c r="V26" s="236">
        <v>5827</v>
      </c>
      <c r="W26" s="243">
        <v>3586</v>
      </c>
      <c r="X26" s="243">
        <v>2807</v>
      </c>
      <c r="Y26" s="243">
        <v>3962</v>
      </c>
      <c r="Z26" s="243">
        <v>1602</v>
      </c>
      <c r="AA26" s="243">
        <v>2818</v>
      </c>
      <c r="AB26" s="236">
        <v>5974</v>
      </c>
      <c r="AC26" s="236">
        <v>3366</v>
      </c>
      <c r="AD26" s="236">
        <v>2344</v>
      </c>
      <c r="AE26" s="236">
        <v>3487</v>
      </c>
      <c r="AF26" s="244">
        <f t="shared" si="2"/>
        <v>30804</v>
      </c>
      <c r="AG26" s="244">
        <f t="shared" si="3"/>
        <v>33057</v>
      </c>
      <c r="AH26" s="244">
        <f t="shared" si="7"/>
        <v>63861</v>
      </c>
      <c r="AI26" s="244">
        <f t="shared" si="4"/>
        <v>114896</v>
      </c>
      <c r="AJ26" s="244">
        <f t="shared" si="5"/>
        <v>107369</v>
      </c>
      <c r="AK26" s="244">
        <f t="shared" si="8"/>
        <v>222265</v>
      </c>
      <c r="AL26" s="516" t="s">
        <v>53</v>
      </c>
      <c r="AM26" s="516"/>
      <c r="AN26" s="101"/>
      <c r="AO26" s="610"/>
      <c r="AP26" s="61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610"/>
      <c r="BB26" s="610"/>
      <c r="BC26" s="101"/>
      <c r="BD26" s="101"/>
      <c r="BE26" s="101"/>
      <c r="BF26" s="101"/>
      <c r="BG26" s="101"/>
      <c r="BH26" s="101"/>
    </row>
    <row r="27" spans="1:60" ht="20.25">
      <c r="A27" s="517" t="s">
        <v>8</v>
      </c>
      <c r="B27" s="517"/>
      <c r="C27" s="64">
        <f t="shared" ref="C27:H27" si="9">SUM(C8:C26)</f>
        <v>354743</v>
      </c>
      <c r="D27" s="64">
        <f t="shared" si="9"/>
        <v>290684</v>
      </c>
      <c r="E27" s="64">
        <f t="shared" si="9"/>
        <v>247491</v>
      </c>
      <c r="F27" s="64">
        <f t="shared" si="9"/>
        <v>214740</v>
      </c>
      <c r="G27" s="64">
        <f t="shared" si="9"/>
        <v>231073</v>
      </c>
      <c r="H27" s="64">
        <f t="shared" si="9"/>
        <v>194435</v>
      </c>
      <c r="I27" s="64">
        <f t="shared" ref="I27:O27" si="10">SUM(I8:I26)</f>
        <v>833307</v>
      </c>
      <c r="J27" s="64">
        <f t="shared" si="10"/>
        <v>699859</v>
      </c>
      <c r="K27" s="64">
        <f t="shared" si="10"/>
        <v>1533166</v>
      </c>
      <c r="L27" s="64">
        <f t="shared" si="10"/>
        <v>86895</v>
      </c>
      <c r="M27" s="64">
        <f t="shared" si="10"/>
        <v>88734</v>
      </c>
      <c r="N27" s="64">
        <f t="shared" si="10"/>
        <v>45244</v>
      </c>
      <c r="O27" s="64">
        <f t="shared" si="10"/>
        <v>44746</v>
      </c>
      <c r="P27" s="518" t="s">
        <v>456</v>
      </c>
      <c r="Q27" s="518"/>
      <c r="R27" s="517" t="s">
        <v>8</v>
      </c>
      <c r="S27" s="517"/>
      <c r="T27" s="245">
        <f>SUM(T8:T26)</f>
        <v>42534</v>
      </c>
      <c r="U27" s="245">
        <f t="shared" ref="U27:AK27" si="11">SUM(U8:U26)</f>
        <v>53977</v>
      </c>
      <c r="V27" s="245">
        <f t="shared" si="11"/>
        <v>38491</v>
      </c>
      <c r="W27" s="245">
        <f t="shared" si="11"/>
        <v>25004</v>
      </c>
      <c r="X27" s="245">
        <f t="shared" si="11"/>
        <v>41227</v>
      </c>
      <c r="Y27" s="245">
        <f t="shared" si="11"/>
        <v>41173</v>
      </c>
      <c r="Z27" s="245">
        <f t="shared" si="11"/>
        <v>50527</v>
      </c>
      <c r="AA27" s="245">
        <f t="shared" si="11"/>
        <v>56698</v>
      </c>
      <c r="AB27" s="245">
        <f t="shared" si="11"/>
        <v>47981</v>
      </c>
      <c r="AC27" s="245">
        <f t="shared" si="11"/>
        <v>27565</v>
      </c>
      <c r="AD27" s="245">
        <f t="shared" si="11"/>
        <v>54599</v>
      </c>
      <c r="AE27" s="245">
        <f t="shared" si="11"/>
        <v>44770</v>
      </c>
      <c r="AF27" s="245">
        <f t="shared" si="11"/>
        <v>407498</v>
      </c>
      <c r="AG27" s="245">
        <f t="shared" si="11"/>
        <v>382667</v>
      </c>
      <c r="AH27" s="245">
        <f t="shared" si="11"/>
        <v>790165</v>
      </c>
      <c r="AI27" s="245">
        <f t="shared" si="11"/>
        <v>1240805</v>
      </c>
      <c r="AJ27" s="245">
        <f t="shared" si="11"/>
        <v>1082526</v>
      </c>
      <c r="AK27" s="245">
        <f t="shared" si="11"/>
        <v>2323331</v>
      </c>
      <c r="AL27" s="518" t="s">
        <v>456</v>
      </c>
      <c r="AM27" s="518"/>
      <c r="AN27" s="101"/>
      <c r="AO27" s="610"/>
      <c r="AP27" s="61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610"/>
      <c r="BB27" s="610"/>
      <c r="BC27" s="101"/>
      <c r="BD27" s="101"/>
      <c r="BE27" s="101"/>
      <c r="BF27" s="101"/>
      <c r="BG27" s="101"/>
      <c r="BH27" s="101"/>
    </row>
    <row r="28" spans="1:60" ht="20.25">
      <c r="A28" s="98"/>
      <c r="B28" s="98"/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4"/>
      <c r="Q28" s="94"/>
      <c r="R28" s="98"/>
      <c r="S28" s="98"/>
      <c r="T28" s="98"/>
      <c r="U28" s="94"/>
      <c r="V28" s="94"/>
      <c r="W28" s="94"/>
      <c r="X28" s="94"/>
      <c r="Y28" s="214"/>
      <c r="Z28" s="214"/>
      <c r="AA28" s="214"/>
      <c r="AB28" s="94"/>
      <c r="AC28" s="94"/>
      <c r="AD28" s="94"/>
      <c r="AE28" s="94"/>
      <c r="AF28" s="94"/>
      <c r="AG28" s="610"/>
      <c r="AH28" s="610"/>
      <c r="AI28" s="101"/>
      <c r="AJ28" s="101"/>
      <c r="AK28" s="101"/>
      <c r="AL28" s="101"/>
      <c r="AM28" s="101"/>
      <c r="AN28" s="101"/>
      <c r="AO28" s="610"/>
      <c r="AP28" s="610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610"/>
      <c r="BB28" s="610"/>
      <c r="BC28" s="101"/>
      <c r="BD28" s="101"/>
      <c r="BE28" s="101"/>
      <c r="BF28" s="101"/>
      <c r="BG28" s="101"/>
      <c r="BH28" s="101"/>
    </row>
    <row r="29" spans="1:60" ht="20.25">
      <c r="A29" s="93"/>
      <c r="B29" s="93"/>
      <c r="C29" s="103"/>
      <c r="D29" s="103"/>
      <c r="E29" s="103"/>
      <c r="F29" s="103"/>
      <c r="G29" s="103"/>
      <c r="H29" s="103"/>
      <c r="I29" s="94"/>
      <c r="J29" s="94"/>
      <c r="K29" s="94"/>
      <c r="L29" s="94"/>
      <c r="M29" s="94"/>
      <c r="N29" s="94"/>
      <c r="O29" s="94"/>
      <c r="P29" s="94"/>
      <c r="Q29" s="94"/>
      <c r="R29" s="93"/>
      <c r="S29" s="93"/>
      <c r="T29" s="216"/>
      <c r="U29" s="94"/>
      <c r="V29" s="94"/>
      <c r="W29" s="94"/>
      <c r="X29" s="94"/>
      <c r="Y29" s="214"/>
      <c r="Z29" s="214"/>
      <c r="AA29" s="214"/>
      <c r="AB29" s="94"/>
      <c r="AC29" s="94"/>
      <c r="AD29" s="94"/>
      <c r="AE29" s="94"/>
      <c r="AF29" s="94"/>
      <c r="AG29" s="610"/>
      <c r="AH29" s="610"/>
      <c r="AI29" s="101"/>
      <c r="AJ29" s="101"/>
      <c r="AK29" s="101"/>
      <c r="AL29" s="101"/>
      <c r="AM29" s="101"/>
      <c r="AN29" s="101"/>
      <c r="AO29" s="610"/>
      <c r="AP29" s="61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610"/>
      <c r="BB29" s="610"/>
      <c r="BC29" s="101"/>
      <c r="BD29" s="101"/>
      <c r="BE29" s="101"/>
      <c r="BF29" s="101"/>
      <c r="BG29" s="101"/>
      <c r="BH29" s="101"/>
    </row>
    <row r="30" spans="1:60" ht="20.25">
      <c r="A30" s="104"/>
      <c r="B30" s="104"/>
      <c r="C30" s="105"/>
      <c r="D30" s="105"/>
      <c r="E30" s="105"/>
      <c r="F30" s="100"/>
      <c r="G30" s="105"/>
      <c r="H30" s="105"/>
      <c r="I30" s="94"/>
      <c r="J30" s="94"/>
      <c r="K30" s="94"/>
      <c r="L30" s="94"/>
      <c r="M30" s="94"/>
      <c r="N30" s="94"/>
      <c r="O30" s="94"/>
      <c r="P30" s="94"/>
      <c r="Q30" s="94"/>
      <c r="R30" s="104"/>
      <c r="S30" s="104"/>
      <c r="T30" s="104"/>
      <c r="U30" s="94"/>
      <c r="V30" s="94"/>
      <c r="W30" s="94"/>
      <c r="X30" s="94"/>
      <c r="Y30" s="214"/>
      <c r="Z30" s="214"/>
      <c r="AA30" s="214"/>
      <c r="AB30" s="94"/>
      <c r="AC30" s="94"/>
      <c r="AD30" s="94"/>
      <c r="AE30" s="94"/>
      <c r="AF30" s="94"/>
      <c r="AG30" s="610"/>
      <c r="AH30" s="610"/>
      <c r="AI30" s="101"/>
      <c r="AJ30" s="101"/>
      <c r="AK30" s="101"/>
      <c r="AL30" s="101"/>
      <c r="AM30" s="101"/>
      <c r="AN30" s="101"/>
      <c r="AO30" s="610"/>
      <c r="AP30" s="61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610"/>
      <c r="BB30" s="610"/>
      <c r="BC30" s="101"/>
      <c r="BD30" s="101"/>
      <c r="BE30" s="101"/>
      <c r="BF30" s="101"/>
      <c r="BG30" s="101"/>
      <c r="BH30" s="101"/>
    </row>
    <row r="31" spans="1:60" ht="20.25">
      <c r="A31" s="104"/>
      <c r="B31" s="104"/>
      <c r="C31" s="105"/>
      <c r="D31" s="105"/>
      <c r="E31" s="105"/>
      <c r="F31" s="105"/>
      <c r="G31" s="105"/>
      <c r="H31" s="105"/>
      <c r="I31" s="94"/>
      <c r="J31" s="94"/>
      <c r="K31" s="94"/>
      <c r="L31" s="94"/>
      <c r="M31" s="94"/>
      <c r="N31" s="94"/>
      <c r="O31" s="94"/>
      <c r="P31" s="94"/>
      <c r="Q31" s="94"/>
      <c r="R31" s="104"/>
      <c r="S31" s="104"/>
      <c r="T31" s="104"/>
      <c r="U31" s="94"/>
      <c r="V31" s="94"/>
      <c r="W31" s="94"/>
      <c r="X31" s="94"/>
      <c r="Y31" s="214"/>
      <c r="Z31" s="214"/>
      <c r="AA31" s="214"/>
      <c r="AB31" s="94"/>
      <c r="AC31" s="94"/>
      <c r="AD31" s="94"/>
      <c r="AE31" s="94"/>
      <c r="AF31" s="94"/>
      <c r="AG31" s="610"/>
      <c r="AH31" s="610"/>
      <c r="AI31" s="101"/>
      <c r="AJ31" s="101"/>
      <c r="AK31" s="101"/>
      <c r="AL31" s="101"/>
      <c r="AM31" s="101"/>
      <c r="AN31" s="101"/>
      <c r="AO31" s="610"/>
      <c r="AP31" s="61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610"/>
      <c r="BB31" s="610"/>
      <c r="BC31" s="101"/>
      <c r="BD31" s="101"/>
      <c r="BE31" s="101"/>
      <c r="BF31" s="101"/>
      <c r="BG31" s="101"/>
      <c r="BH31" s="10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J31"/>
  <sheetViews>
    <sheetView rightToLeft="1" workbookViewId="0"/>
  </sheetViews>
  <sheetFormatPr defaultRowHeight="14.25"/>
  <sheetData>
    <row r="1" spans="1:62" ht="20.25">
      <c r="A1" s="581" t="s">
        <v>597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89"/>
      <c r="AL1" s="89"/>
      <c r="AM1" s="89"/>
      <c r="AN1" s="90"/>
      <c r="AO1" s="90"/>
      <c r="AP1" s="90"/>
      <c r="AQ1" s="90"/>
      <c r="AR1" s="90"/>
      <c r="AS1" s="90"/>
      <c r="AT1" s="90"/>
      <c r="AU1" s="90"/>
      <c r="AV1" s="90"/>
      <c r="AW1" s="91"/>
    </row>
    <row r="2" spans="1:62" ht="20.25">
      <c r="A2" s="611" t="s">
        <v>598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89"/>
      <c r="AL2" s="89"/>
      <c r="AM2" s="89"/>
      <c r="AN2" s="90"/>
      <c r="AO2" s="90"/>
      <c r="AP2" s="90"/>
      <c r="AQ2" s="90"/>
      <c r="AR2" s="90"/>
      <c r="AS2" s="90"/>
      <c r="AT2" s="90"/>
      <c r="AU2" s="90"/>
      <c r="AV2" s="90"/>
      <c r="AW2" s="91"/>
    </row>
    <row r="3" spans="1:62" ht="40.5">
      <c r="A3" s="562" t="s">
        <v>243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607" t="s">
        <v>557</v>
      </c>
      <c r="Q3" s="607"/>
      <c r="R3" s="590" t="s">
        <v>244</v>
      </c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612" t="s">
        <v>706</v>
      </c>
      <c r="AO3" s="612"/>
      <c r="AP3" s="93"/>
      <c r="AQ3" s="93"/>
      <c r="AR3" s="93"/>
      <c r="AS3" s="93"/>
      <c r="AT3" s="93"/>
      <c r="AU3" s="93"/>
      <c r="AV3" s="93"/>
      <c r="AW3" s="91"/>
    </row>
    <row r="4" spans="1:62" ht="31.5">
      <c r="A4" s="498" t="s">
        <v>0</v>
      </c>
      <c r="B4" s="498"/>
      <c r="C4" s="563" t="s">
        <v>228</v>
      </c>
      <c r="D4" s="563"/>
      <c r="E4" s="563" t="s">
        <v>229</v>
      </c>
      <c r="F4" s="563"/>
      <c r="G4" s="563" t="s">
        <v>230</v>
      </c>
      <c r="H4" s="563"/>
      <c r="I4" s="563" t="s">
        <v>231</v>
      </c>
      <c r="J4" s="563"/>
      <c r="K4" s="563"/>
      <c r="L4" s="563" t="s">
        <v>58</v>
      </c>
      <c r="M4" s="563"/>
      <c r="N4" s="563" t="s">
        <v>59</v>
      </c>
      <c r="O4" s="563"/>
      <c r="P4" s="498" t="s">
        <v>683</v>
      </c>
      <c r="Q4" s="498"/>
      <c r="R4" s="563" t="s">
        <v>0</v>
      </c>
      <c r="S4" s="563"/>
      <c r="T4" s="563" t="s">
        <v>531</v>
      </c>
      <c r="U4" s="563"/>
      <c r="V4" s="563" t="s">
        <v>530</v>
      </c>
      <c r="W4" s="563"/>
      <c r="X4" s="563" t="s">
        <v>232</v>
      </c>
      <c r="Y4" s="563"/>
      <c r="Z4" s="563" t="s">
        <v>532</v>
      </c>
      <c r="AA4" s="563"/>
      <c r="AB4" s="563" t="s">
        <v>533</v>
      </c>
      <c r="AC4" s="563"/>
      <c r="AD4" s="563" t="s">
        <v>233</v>
      </c>
      <c r="AE4" s="563"/>
      <c r="AF4" s="270"/>
      <c r="AG4" s="563" t="s">
        <v>234</v>
      </c>
      <c r="AH4" s="563"/>
      <c r="AI4" s="563"/>
      <c r="AJ4" s="270"/>
      <c r="AK4" s="563" t="s">
        <v>235</v>
      </c>
      <c r="AL4" s="563"/>
      <c r="AM4" s="563"/>
      <c r="AN4" s="498" t="s">
        <v>683</v>
      </c>
      <c r="AO4" s="498"/>
      <c r="AP4" s="94"/>
      <c r="AQ4" s="95"/>
      <c r="AR4" s="95"/>
      <c r="AS4" s="95"/>
      <c r="AT4" s="95"/>
      <c r="AU4" s="95"/>
      <c r="AV4" s="95"/>
      <c r="AW4" s="96"/>
    </row>
    <row r="5" spans="1:62" ht="47.25">
      <c r="A5" s="499"/>
      <c r="B5" s="499"/>
      <c r="C5" s="564" t="s">
        <v>61</v>
      </c>
      <c r="D5" s="564"/>
      <c r="E5" s="564" t="s">
        <v>152</v>
      </c>
      <c r="F5" s="564"/>
      <c r="G5" s="564" t="s">
        <v>153</v>
      </c>
      <c r="H5" s="564"/>
      <c r="I5" s="564" t="s">
        <v>236</v>
      </c>
      <c r="J5" s="564"/>
      <c r="K5" s="564"/>
      <c r="L5" s="564" t="s">
        <v>62</v>
      </c>
      <c r="M5" s="564"/>
      <c r="N5" s="564" t="s">
        <v>63</v>
      </c>
      <c r="O5" s="564"/>
      <c r="P5" s="499"/>
      <c r="Q5" s="499"/>
      <c r="R5" s="564"/>
      <c r="S5" s="564"/>
      <c r="T5" s="564" t="s">
        <v>708</v>
      </c>
      <c r="U5" s="564"/>
      <c r="V5" s="564" t="s">
        <v>707</v>
      </c>
      <c r="W5" s="564"/>
      <c r="X5" s="564" t="s">
        <v>158</v>
      </c>
      <c r="Y5" s="564"/>
      <c r="Z5" s="564" t="s">
        <v>709</v>
      </c>
      <c r="AA5" s="564"/>
      <c r="AB5" s="564" t="s">
        <v>710</v>
      </c>
      <c r="AC5" s="564"/>
      <c r="AD5" s="564" t="s">
        <v>157</v>
      </c>
      <c r="AE5" s="564"/>
      <c r="AF5" s="271"/>
      <c r="AG5" s="564" t="s">
        <v>237</v>
      </c>
      <c r="AH5" s="564"/>
      <c r="AI5" s="564"/>
      <c r="AJ5" s="271"/>
      <c r="AK5" s="564" t="s">
        <v>238</v>
      </c>
      <c r="AL5" s="564"/>
      <c r="AM5" s="564"/>
      <c r="AN5" s="499"/>
      <c r="AO5" s="499"/>
      <c r="AP5" s="94"/>
      <c r="AQ5" s="95"/>
      <c r="AR5" s="95"/>
      <c r="AS5" s="95"/>
      <c r="AT5" s="95"/>
      <c r="AU5" s="95"/>
      <c r="AV5" s="95"/>
      <c r="AW5" s="96"/>
    </row>
    <row r="6" spans="1:62" ht="20.25">
      <c r="A6" s="499"/>
      <c r="B6" s="499"/>
      <c r="C6" s="271" t="s">
        <v>5</v>
      </c>
      <c r="D6" s="271" t="s">
        <v>6</v>
      </c>
      <c r="E6" s="271" t="s">
        <v>5</v>
      </c>
      <c r="F6" s="271" t="s">
        <v>6</v>
      </c>
      <c r="G6" s="271" t="s">
        <v>5</v>
      </c>
      <c r="H6" s="271" t="s">
        <v>6</v>
      </c>
      <c r="I6" s="271" t="s">
        <v>5</v>
      </c>
      <c r="J6" s="271" t="s">
        <v>43</v>
      </c>
      <c r="K6" s="271" t="s">
        <v>8</v>
      </c>
      <c r="L6" s="271" t="s">
        <v>5</v>
      </c>
      <c r="M6" s="271" t="s">
        <v>6</v>
      </c>
      <c r="N6" s="271" t="s">
        <v>5</v>
      </c>
      <c r="O6" s="271" t="s">
        <v>6</v>
      </c>
      <c r="P6" s="499"/>
      <c r="Q6" s="499"/>
      <c r="R6" s="564"/>
      <c r="S6" s="564"/>
      <c r="T6" s="271" t="s">
        <v>5</v>
      </c>
      <c r="U6" s="271" t="s">
        <v>5</v>
      </c>
      <c r="V6" s="271" t="s">
        <v>5</v>
      </c>
      <c r="W6" s="271" t="s">
        <v>6</v>
      </c>
      <c r="X6" s="271" t="s">
        <v>5</v>
      </c>
      <c r="Y6" s="271" t="s">
        <v>6</v>
      </c>
      <c r="Z6" s="271" t="s">
        <v>5</v>
      </c>
      <c r="AA6" s="271" t="s">
        <v>43</v>
      </c>
      <c r="AB6" s="271" t="s">
        <v>5</v>
      </c>
      <c r="AC6" s="271" t="s">
        <v>43</v>
      </c>
      <c r="AD6" s="271" t="s">
        <v>5</v>
      </c>
      <c r="AE6" s="271" t="s">
        <v>43</v>
      </c>
      <c r="AF6" s="271"/>
      <c r="AG6" s="271" t="s">
        <v>5</v>
      </c>
      <c r="AH6" s="271" t="s">
        <v>43</v>
      </c>
      <c r="AI6" s="271" t="s">
        <v>8</v>
      </c>
      <c r="AJ6" s="271"/>
      <c r="AK6" s="271" t="s">
        <v>5</v>
      </c>
      <c r="AL6" s="271" t="s">
        <v>43</v>
      </c>
      <c r="AM6" s="271" t="s">
        <v>8</v>
      </c>
      <c r="AN6" s="499"/>
      <c r="AO6" s="499"/>
      <c r="AP6" s="94"/>
      <c r="AQ6" s="95"/>
      <c r="AR6" s="95"/>
      <c r="AS6" s="95"/>
      <c r="AT6" s="95"/>
      <c r="AU6" s="95"/>
      <c r="AV6" s="95"/>
      <c r="AW6" s="96"/>
    </row>
    <row r="7" spans="1:62" ht="44.25">
      <c r="A7" s="500"/>
      <c r="B7" s="500"/>
      <c r="C7" s="321" t="s">
        <v>9</v>
      </c>
      <c r="D7" s="321" t="s">
        <v>10</v>
      </c>
      <c r="E7" s="321" t="s">
        <v>9</v>
      </c>
      <c r="F7" s="321" t="s">
        <v>10</v>
      </c>
      <c r="G7" s="321" t="s">
        <v>9</v>
      </c>
      <c r="H7" s="321" t="s">
        <v>10</v>
      </c>
      <c r="I7" s="312" t="s">
        <v>9</v>
      </c>
      <c r="J7" s="312" t="s">
        <v>10</v>
      </c>
      <c r="K7" s="312" t="s">
        <v>12</v>
      </c>
      <c r="L7" s="321" t="s">
        <v>9</v>
      </c>
      <c r="M7" s="321" t="s">
        <v>10</v>
      </c>
      <c r="N7" s="321" t="s">
        <v>9</v>
      </c>
      <c r="O7" s="321" t="s">
        <v>10</v>
      </c>
      <c r="P7" s="500"/>
      <c r="Q7" s="500"/>
      <c r="R7" s="565"/>
      <c r="S7" s="565"/>
      <c r="T7" s="321" t="s">
        <v>9</v>
      </c>
      <c r="U7" s="321" t="s">
        <v>10</v>
      </c>
      <c r="V7" s="321" t="s">
        <v>9</v>
      </c>
      <c r="W7" s="321" t="s">
        <v>10</v>
      </c>
      <c r="X7" s="321" t="s">
        <v>9</v>
      </c>
      <c r="Y7" s="321" t="s">
        <v>10</v>
      </c>
      <c r="Z7" s="321" t="s">
        <v>9</v>
      </c>
      <c r="AA7" s="321" t="s">
        <v>10</v>
      </c>
      <c r="AB7" s="321" t="s">
        <v>9</v>
      </c>
      <c r="AC7" s="321" t="s">
        <v>10</v>
      </c>
      <c r="AD7" s="312" t="s">
        <v>9</v>
      </c>
      <c r="AE7" s="312" t="s">
        <v>10</v>
      </c>
      <c r="AF7" s="312"/>
      <c r="AG7" s="321" t="s">
        <v>9</v>
      </c>
      <c r="AH7" s="321" t="s">
        <v>10</v>
      </c>
      <c r="AI7" s="321" t="s">
        <v>12</v>
      </c>
      <c r="AJ7" s="321"/>
      <c r="AK7" s="321" t="s">
        <v>9</v>
      </c>
      <c r="AL7" s="321" t="s">
        <v>10</v>
      </c>
      <c r="AM7" s="321" t="s">
        <v>12</v>
      </c>
      <c r="AN7" s="500"/>
      <c r="AO7" s="500"/>
      <c r="AP7" s="94"/>
      <c r="AQ7" s="95"/>
      <c r="AR7" s="95"/>
      <c r="AS7" s="95"/>
      <c r="AT7" s="95"/>
      <c r="AU7" s="95"/>
      <c r="AV7" s="95"/>
      <c r="AW7" s="96"/>
    </row>
    <row r="8" spans="1:62" ht="20.25">
      <c r="A8" s="608" t="s">
        <v>14</v>
      </c>
      <c r="B8" s="608"/>
      <c r="C8" s="97">
        <v>1521</v>
      </c>
      <c r="D8" s="97">
        <v>250</v>
      </c>
      <c r="E8" s="97">
        <v>1199</v>
      </c>
      <c r="F8" s="97">
        <v>313</v>
      </c>
      <c r="G8" s="97">
        <v>3852</v>
      </c>
      <c r="H8" s="97">
        <v>838</v>
      </c>
      <c r="I8" s="97">
        <f>SUM(C8,E8,G8)</f>
        <v>6572</v>
      </c>
      <c r="J8" s="97">
        <f>SUM(D8,F8,H8)</f>
        <v>1401</v>
      </c>
      <c r="K8" s="97">
        <f>SUM(H8:J8)</f>
        <v>8811</v>
      </c>
      <c r="L8" s="97">
        <v>263</v>
      </c>
      <c r="M8" s="97">
        <v>136</v>
      </c>
      <c r="N8" s="97">
        <v>525</v>
      </c>
      <c r="O8" s="97">
        <v>184</v>
      </c>
      <c r="P8" s="507" t="s">
        <v>15</v>
      </c>
      <c r="Q8" s="507"/>
      <c r="R8" s="608" t="s">
        <v>14</v>
      </c>
      <c r="S8" s="608"/>
      <c r="T8" s="97">
        <v>65</v>
      </c>
      <c r="U8" s="97">
        <v>33</v>
      </c>
      <c r="V8" s="97">
        <v>122</v>
      </c>
      <c r="W8" s="97">
        <v>91</v>
      </c>
      <c r="X8" s="70">
        <v>783</v>
      </c>
      <c r="Y8" s="52">
        <v>193</v>
      </c>
      <c r="Z8" s="97">
        <v>285</v>
      </c>
      <c r="AA8" s="97">
        <v>82</v>
      </c>
      <c r="AB8" s="97">
        <v>361</v>
      </c>
      <c r="AC8" s="97">
        <v>276</v>
      </c>
      <c r="AD8" s="97">
        <v>1818</v>
      </c>
      <c r="AE8" s="97">
        <v>480</v>
      </c>
      <c r="AF8" s="97"/>
      <c r="AG8" s="97">
        <f>SUM(L8,N8,T8,V8,X8,Z8,AB8,AD8)</f>
        <v>4222</v>
      </c>
      <c r="AH8" s="97">
        <f>SUM(M8,O8,U8,W8,Y8,AA8,AC8,AE8)</f>
        <v>1475</v>
      </c>
      <c r="AI8" s="97">
        <f>SUM(AG8:AH8)</f>
        <v>5697</v>
      </c>
      <c r="AJ8" s="97"/>
      <c r="AK8" s="97">
        <f>SUM(AG8,I8)</f>
        <v>10794</v>
      </c>
      <c r="AL8" s="97">
        <f>SUM(AH8,J8)</f>
        <v>2876</v>
      </c>
      <c r="AM8" s="97">
        <f>SUM(AK8:AL8)</f>
        <v>13670</v>
      </c>
      <c r="AN8" s="507" t="s">
        <v>15</v>
      </c>
      <c r="AO8" s="507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</row>
    <row r="9" spans="1:62" ht="20.25">
      <c r="A9" s="602" t="s">
        <v>16</v>
      </c>
      <c r="B9" s="602"/>
      <c r="C9" s="73">
        <v>930</v>
      </c>
      <c r="D9" s="73">
        <v>163</v>
      </c>
      <c r="E9" s="73">
        <v>904</v>
      </c>
      <c r="F9" s="73">
        <v>86</v>
      </c>
      <c r="G9" s="73">
        <v>1965</v>
      </c>
      <c r="H9" s="73">
        <v>259</v>
      </c>
      <c r="I9" s="97">
        <f t="shared" ref="I9:I26" si="0">SUM(C9,E9,G9)</f>
        <v>3799</v>
      </c>
      <c r="J9" s="97">
        <f t="shared" ref="J9:J26" si="1">SUM(D9,F9,H9)</f>
        <v>508</v>
      </c>
      <c r="K9" s="97">
        <f t="shared" ref="K9:K26" si="2">SUM(H9:J9)</f>
        <v>4566</v>
      </c>
      <c r="L9" s="73">
        <v>12</v>
      </c>
      <c r="M9" s="73">
        <v>30</v>
      </c>
      <c r="N9" s="73">
        <v>176</v>
      </c>
      <c r="O9" s="73">
        <v>44</v>
      </c>
      <c r="P9" s="509" t="s">
        <v>17</v>
      </c>
      <c r="Q9" s="509"/>
      <c r="R9" s="602" t="s">
        <v>16</v>
      </c>
      <c r="S9" s="602"/>
      <c r="T9" s="73">
        <v>12</v>
      </c>
      <c r="U9" s="73">
        <v>41</v>
      </c>
      <c r="V9" s="73">
        <v>11</v>
      </c>
      <c r="W9" s="73">
        <v>16</v>
      </c>
      <c r="X9" s="30">
        <v>301</v>
      </c>
      <c r="Y9" s="7">
        <v>128</v>
      </c>
      <c r="Z9" s="73">
        <v>178</v>
      </c>
      <c r="AA9" s="73">
        <v>133</v>
      </c>
      <c r="AB9" s="73">
        <v>246</v>
      </c>
      <c r="AC9" s="73">
        <v>46</v>
      </c>
      <c r="AD9" s="73">
        <v>372</v>
      </c>
      <c r="AE9" s="73">
        <v>177</v>
      </c>
      <c r="AF9" s="73"/>
      <c r="AG9" s="97">
        <f t="shared" ref="AG9:AG26" si="3">SUM(L9,N9,T9,V9,X9,Z9,AB9,AD9)</f>
        <v>1308</v>
      </c>
      <c r="AH9" s="97">
        <f t="shared" ref="AH9:AH26" si="4">SUM(M9,O9,U9,W9,Y9,AA9,AC9,AE9)</f>
        <v>615</v>
      </c>
      <c r="AI9" s="97">
        <f t="shared" ref="AI9:AI26" si="5">SUM(AG9:AH9)</f>
        <v>1923</v>
      </c>
      <c r="AJ9" s="73"/>
      <c r="AK9" s="97">
        <f t="shared" ref="AK9:AK26" si="6">SUM(AG9,I9)</f>
        <v>5107</v>
      </c>
      <c r="AL9" s="97">
        <f t="shared" ref="AL9:AL26" si="7">SUM(AH9,J9)</f>
        <v>1123</v>
      </c>
      <c r="AM9" s="97">
        <f t="shared" ref="AM9:AM26" si="8">SUM(AK9:AL9)</f>
        <v>6230</v>
      </c>
      <c r="AN9" s="509" t="s">
        <v>17</v>
      </c>
      <c r="AO9" s="509"/>
      <c r="AP9" s="99"/>
      <c r="AQ9" s="100"/>
      <c r="AR9" s="100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  <c r="BD9" s="100"/>
      <c r="BE9" s="99"/>
      <c r="BF9" s="99"/>
      <c r="BG9" s="99"/>
      <c r="BH9" s="99"/>
      <c r="BI9" s="99"/>
      <c r="BJ9" s="99"/>
    </row>
    <row r="10" spans="1:62" ht="20.25">
      <c r="A10" s="602" t="s">
        <v>18</v>
      </c>
      <c r="B10" s="602"/>
      <c r="C10" s="73">
        <v>1493</v>
      </c>
      <c r="D10" s="73">
        <v>100</v>
      </c>
      <c r="E10" s="73">
        <v>1380</v>
      </c>
      <c r="F10" s="73">
        <v>88</v>
      </c>
      <c r="G10" s="73">
        <v>3626</v>
      </c>
      <c r="H10" s="73">
        <v>434</v>
      </c>
      <c r="I10" s="97">
        <f t="shared" si="0"/>
        <v>6499</v>
      </c>
      <c r="J10" s="97">
        <f t="shared" si="1"/>
        <v>622</v>
      </c>
      <c r="K10" s="97">
        <f t="shared" si="2"/>
        <v>7555</v>
      </c>
      <c r="L10" s="73">
        <v>3</v>
      </c>
      <c r="M10" s="73">
        <v>12</v>
      </c>
      <c r="N10" s="73">
        <v>212</v>
      </c>
      <c r="O10" s="73">
        <v>52</v>
      </c>
      <c r="P10" s="509" t="s">
        <v>19</v>
      </c>
      <c r="Q10" s="509"/>
      <c r="R10" s="602" t="s">
        <v>18</v>
      </c>
      <c r="S10" s="602"/>
      <c r="T10" s="73">
        <v>29</v>
      </c>
      <c r="U10" s="73">
        <v>12</v>
      </c>
      <c r="V10" s="73">
        <v>10</v>
      </c>
      <c r="W10" s="73">
        <v>0</v>
      </c>
      <c r="X10" s="30">
        <v>241</v>
      </c>
      <c r="Y10" s="7">
        <v>58</v>
      </c>
      <c r="Z10" s="73">
        <v>271</v>
      </c>
      <c r="AA10" s="73">
        <v>189</v>
      </c>
      <c r="AB10" s="73">
        <v>292</v>
      </c>
      <c r="AC10" s="73">
        <v>80</v>
      </c>
      <c r="AD10" s="73">
        <v>446</v>
      </c>
      <c r="AE10" s="73">
        <v>178</v>
      </c>
      <c r="AF10" s="73"/>
      <c r="AG10" s="97">
        <f t="shared" si="3"/>
        <v>1504</v>
      </c>
      <c r="AH10" s="97">
        <f t="shared" si="4"/>
        <v>581</v>
      </c>
      <c r="AI10" s="97">
        <f t="shared" si="5"/>
        <v>2085</v>
      </c>
      <c r="AJ10" s="73"/>
      <c r="AK10" s="97">
        <f t="shared" si="6"/>
        <v>8003</v>
      </c>
      <c r="AL10" s="97">
        <f t="shared" si="7"/>
        <v>1203</v>
      </c>
      <c r="AM10" s="97">
        <f t="shared" si="8"/>
        <v>9206</v>
      </c>
      <c r="AN10" s="509" t="s">
        <v>19</v>
      </c>
      <c r="AO10" s="509"/>
      <c r="AP10" s="99"/>
      <c r="AQ10" s="100"/>
      <c r="AR10" s="100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100"/>
      <c r="BE10" s="99"/>
      <c r="BF10" s="99"/>
      <c r="BG10" s="99"/>
      <c r="BH10" s="99"/>
      <c r="BI10" s="99"/>
      <c r="BJ10" s="99"/>
    </row>
    <row r="11" spans="1:62" ht="59.25">
      <c r="A11" s="555" t="s">
        <v>20</v>
      </c>
      <c r="B11" s="145" t="s">
        <v>498</v>
      </c>
      <c r="C11" s="73">
        <v>1147</v>
      </c>
      <c r="D11" s="73">
        <v>213</v>
      </c>
      <c r="E11" s="73">
        <v>1139</v>
      </c>
      <c r="F11" s="73">
        <v>176</v>
      </c>
      <c r="G11" s="73">
        <v>2913</v>
      </c>
      <c r="H11" s="73">
        <v>406</v>
      </c>
      <c r="I11" s="97">
        <f t="shared" si="0"/>
        <v>5199</v>
      </c>
      <c r="J11" s="97">
        <f t="shared" si="1"/>
        <v>795</v>
      </c>
      <c r="K11" s="97">
        <f t="shared" si="2"/>
        <v>6400</v>
      </c>
      <c r="L11" s="73">
        <v>45</v>
      </c>
      <c r="M11" s="73">
        <v>5</v>
      </c>
      <c r="N11" s="73">
        <v>220</v>
      </c>
      <c r="O11" s="73">
        <v>63</v>
      </c>
      <c r="P11" s="14" t="s">
        <v>44</v>
      </c>
      <c r="Q11" s="513" t="s">
        <v>455</v>
      </c>
      <c r="R11" s="555" t="s">
        <v>20</v>
      </c>
      <c r="S11" s="145" t="s">
        <v>498</v>
      </c>
      <c r="T11" s="73">
        <v>27</v>
      </c>
      <c r="U11" s="73">
        <v>2</v>
      </c>
      <c r="V11" s="73">
        <v>58</v>
      </c>
      <c r="W11" s="73">
        <v>2</v>
      </c>
      <c r="X11" s="73">
        <v>318</v>
      </c>
      <c r="Y11" s="62">
        <v>74</v>
      </c>
      <c r="Z11" s="73">
        <v>247</v>
      </c>
      <c r="AA11" s="73">
        <v>113</v>
      </c>
      <c r="AB11" s="73">
        <v>387</v>
      </c>
      <c r="AC11" s="73">
        <v>77</v>
      </c>
      <c r="AD11" s="73">
        <v>626</v>
      </c>
      <c r="AE11" s="73">
        <v>167</v>
      </c>
      <c r="AF11" s="73"/>
      <c r="AG11" s="97">
        <f t="shared" si="3"/>
        <v>1928</v>
      </c>
      <c r="AH11" s="97">
        <f t="shared" si="4"/>
        <v>503</v>
      </c>
      <c r="AI11" s="97">
        <f t="shared" si="5"/>
        <v>2431</v>
      </c>
      <c r="AJ11" s="73"/>
      <c r="AK11" s="97">
        <f t="shared" si="6"/>
        <v>7127</v>
      </c>
      <c r="AL11" s="97">
        <f t="shared" si="7"/>
        <v>1298</v>
      </c>
      <c r="AM11" s="97">
        <f t="shared" si="8"/>
        <v>8425</v>
      </c>
      <c r="AN11" s="14" t="s">
        <v>44</v>
      </c>
      <c r="AO11" s="513" t="s">
        <v>455</v>
      </c>
      <c r="AP11" s="101"/>
      <c r="AQ11" s="100"/>
      <c r="AR11" s="100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0"/>
      <c r="BD11" s="100"/>
      <c r="BE11" s="101"/>
      <c r="BF11" s="101"/>
      <c r="BG11" s="101"/>
      <c r="BH11" s="101"/>
      <c r="BI11" s="101"/>
      <c r="BJ11" s="101"/>
    </row>
    <row r="12" spans="1:62" ht="20.25">
      <c r="A12" s="556"/>
      <c r="B12" s="145" t="s">
        <v>499</v>
      </c>
      <c r="C12" s="73">
        <v>3103</v>
      </c>
      <c r="D12" s="73">
        <v>463</v>
      </c>
      <c r="E12" s="73">
        <v>2775</v>
      </c>
      <c r="F12" s="73">
        <v>305</v>
      </c>
      <c r="G12" s="73">
        <v>5215</v>
      </c>
      <c r="H12" s="73">
        <v>725</v>
      </c>
      <c r="I12" s="97">
        <f t="shared" si="0"/>
        <v>11093</v>
      </c>
      <c r="J12" s="97">
        <f t="shared" si="1"/>
        <v>1493</v>
      </c>
      <c r="K12" s="97">
        <f t="shared" si="2"/>
        <v>13311</v>
      </c>
      <c r="L12" s="73">
        <v>88</v>
      </c>
      <c r="M12" s="73">
        <v>38</v>
      </c>
      <c r="N12" s="73">
        <v>398</v>
      </c>
      <c r="O12" s="73">
        <v>98</v>
      </c>
      <c r="P12" s="14" t="s">
        <v>45</v>
      </c>
      <c r="Q12" s="514"/>
      <c r="R12" s="556"/>
      <c r="S12" s="145" t="s">
        <v>499</v>
      </c>
      <c r="T12" s="73">
        <v>30</v>
      </c>
      <c r="U12" s="73">
        <v>0</v>
      </c>
      <c r="V12" s="73">
        <v>133</v>
      </c>
      <c r="W12" s="73">
        <v>10</v>
      </c>
      <c r="X12" s="73">
        <v>506</v>
      </c>
      <c r="Y12" s="62">
        <v>91</v>
      </c>
      <c r="Z12" s="73">
        <v>290</v>
      </c>
      <c r="AA12" s="73">
        <v>170</v>
      </c>
      <c r="AB12" s="73">
        <v>655</v>
      </c>
      <c r="AC12" s="73">
        <v>37</v>
      </c>
      <c r="AD12" s="73">
        <v>1194</v>
      </c>
      <c r="AE12" s="73">
        <v>185</v>
      </c>
      <c r="AF12" s="73"/>
      <c r="AG12" s="97">
        <f t="shared" si="3"/>
        <v>3294</v>
      </c>
      <c r="AH12" s="97">
        <f t="shared" si="4"/>
        <v>629</v>
      </c>
      <c r="AI12" s="97">
        <f t="shared" si="5"/>
        <v>3923</v>
      </c>
      <c r="AJ12" s="73"/>
      <c r="AK12" s="97">
        <f t="shared" si="6"/>
        <v>14387</v>
      </c>
      <c r="AL12" s="97">
        <f t="shared" si="7"/>
        <v>2122</v>
      </c>
      <c r="AM12" s="97">
        <f t="shared" si="8"/>
        <v>16509</v>
      </c>
      <c r="AN12" s="14" t="s">
        <v>45</v>
      </c>
      <c r="AO12" s="514"/>
      <c r="AP12" s="101"/>
      <c r="AQ12" s="100"/>
      <c r="AR12" s="100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0"/>
      <c r="BD12" s="100"/>
      <c r="BE12" s="101"/>
      <c r="BF12" s="101"/>
      <c r="BG12" s="101"/>
      <c r="BH12" s="101"/>
      <c r="BI12" s="101"/>
      <c r="BJ12" s="101"/>
    </row>
    <row r="13" spans="1:62" ht="20.25">
      <c r="A13" s="556"/>
      <c r="B13" s="145" t="s">
        <v>500</v>
      </c>
      <c r="C13" s="73">
        <v>1450</v>
      </c>
      <c r="D13" s="73">
        <v>65</v>
      </c>
      <c r="E13" s="73">
        <v>1178</v>
      </c>
      <c r="F13" s="73">
        <v>55</v>
      </c>
      <c r="G13" s="73">
        <v>2611</v>
      </c>
      <c r="H13" s="73">
        <v>125</v>
      </c>
      <c r="I13" s="97">
        <f t="shared" si="0"/>
        <v>5239</v>
      </c>
      <c r="J13" s="97">
        <f t="shared" si="1"/>
        <v>245</v>
      </c>
      <c r="K13" s="97">
        <f t="shared" si="2"/>
        <v>5609</v>
      </c>
      <c r="L13" s="73">
        <v>23</v>
      </c>
      <c r="M13" s="73">
        <v>35</v>
      </c>
      <c r="N13" s="73">
        <v>123</v>
      </c>
      <c r="O13" s="73">
        <v>43</v>
      </c>
      <c r="P13" s="14" t="s">
        <v>46</v>
      </c>
      <c r="Q13" s="514"/>
      <c r="R13" s="556"/>
      <c r="S13" s="145" t="s">
        <v>500</v>
      </c>
      <c r="T13" s="73">
        <v>38</v>
      </c>
      <c r="U13" s="73">
        <v>25</v>
      </c>
      <c r="V13" s="73">
        <v>25</v>
      </c>
      <c r="W13" s="73">
        <v>0</v>
      </c>
      <c r="X13" s="73">
        <v>136</v>
      </c>
      <c r="Y13" s="62">
        <v>29</v>
      </c>
      <c r="Z13" s="73">
        <v>310</v>
      </c>
      <c r="AA13" s="73">
        <v>55</v>
      </c>
      <c r="AB13" s="73">
        <v>150</v>
      </c>
      <c r="AC13" s="73">
        <v>37</v>
      </c>
      <c r="AD13" s="73">
        <v>336</v>
      </c>
      <c r="AE13" s="73">
        <v>85</v>
      </c>
      <c r="AF13" s="73"/>
      <c r="AG13" s="97">
        <f t="shared" si="3"/>
        <v>1141</v>
      </c>
      <c r="AH13" s="97">
        <f t="shared" si="4"/>
        <v>309</v>
      </c>
      <c r="AI13" s="97">
        <f t="shared" si="5"/>
        <v>1450</v>
      </c>
      <c r="AJ13" s="73"/>
      <c r="AK13" s="97">
        <f t="shared" si="6"/>
        <v>6380</v>
      </c>
      <c r="AL13" s="97">
        <f t="shared" si="7"/>
        <v>554</v>
      </c>
      <c r="AM13" s="97">
        <f t="shared" si="8"/>
        <v>6934</v>
      </c>
      <c r="AN13" s="14" t="s">
        <v>46</v>
      </c>
      <c r="AO13" s="514"/>
      <c r="AP13" s="101"/>
      <c r="AQ13" s="100"/>
      <c r="AR13" s="100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0"/>
      <c r="BD13" s="100"/>
      <c r="BE13" s="101"/>
      <c r="BF13" s="101"/>
      <c r="BG13" s="101"/>
      <c r="BH13" s="101"/>
      <c r="BI13" s="101"/>
      <c r="BJ13" s="101"/>
    </row>
    <row r="14" spans="1:62" ht="20.25">
      <c r="A14" s="556"/>
      <c r="B14" s="145" t="s">
        <v>457</v>
      </c>
      <c r="C14" s="73">
        <v>1159</v>
      </c>
      <c r="D14" s="73">
        <v>179</v>
      </c>
      <c r="E14" s="73">
        <v>1018</v>
      </c>
      <c r="F14" s="73">
        <v>175</v>
      </c>
      <c r="G14" s="73">
        <v>2486</v>
      </c>
      <c r="H14" s="73">
        <v>400</v>
      </c>
      <c r="I14" s="97">
        <f t="shared" si="0"/>
        <v>4663</v>
      </c>
      <c r="J14" s="97">
        <f t="shared" si="1"/>
        <v>754</v>
      </c>
      <c r="K14" s="97">
        <f t="shared" si="2"/>
        <v>5817</v>
      </c>
      <c r="L14" s="73">
        <v>0</v>
      </c>
      <c r="M14" s="73">
        <v>36</v>
      </c>
      <c r="N14" s="73">
        <v>168</v>
      </c>
      <c r="O14" s="73">
        <v>76</v>
      </c>
      <c r="P14" s="14" t="s">
        <v>47</v>
      </c>
      <c r="Q14" s="514"/>
      <c r="R14" s="556"/>
      <c r="S14" s="145" t="s">
        <v>457</v>
      </c>
      <c r="T14" s="73">
        <v>14</v>
      </c>
      <c r="U14" s="73">
        <v>11</v>
      </c>
      <c r="V14" s="73">
        <v>51</v>
      </c>
      <c r="W14" s="73">
        <v>0</v>
      </c>
      <c r="X14" s="73">
        <v>184</v>
      </c>
      <c r="Y14" s="62">
        <v>70</v>
      </c>
      <c r="Z14" s="73">
        <v>95</v>
      </c>
      <c r="AA14" s="73">
        <v>58</v>
      </c>
      <c r="AB14" s="73">
        <v>325</v>
      </c>
      <c r="AC14" s="73">
        <v>97</v>
      </c>
      <c r="AD14" s="73">
        <v>531</v>
      </c>
      <c r="AE14" s="73">
        <v>83</v>
      </c>
      <c r="AF14" s="73"/>
      <c r="AG14" s="97">
        <f t="shared" si="3"/>
        <v>1368</v>
      </c>
      <c r="AH14" s="97">
        <f t="shared" si="4"/>
        <v>431</v>
      </c>
      <c r="AI14" s="97">
        <f t="shared" si="5"/>
        <v>1799</v>
      </c>
      <c r="AJ14" s="73"/>
      <c r="AK14" s="97">
        <f t="shared" si="6"/>
        <v>6031</v>
      </c>
      <c r="AL14" s="97">
        <f t="shared" si="7"/>
        <v>1185</v>
      </c>
      <c r="AM14" s="97">
        <f t="shared" si="8"/>
        <v>7216</v>
      </c>
      <c r="AN14" s="14" t="s">
        <v>47</v>
      </c>
      <c r="AO14" s="514"/>
      <c r="AP14" s="101"/>
      <c r="AQ14" s="100"/>
      <c r="AR14" s="100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0"/>
      <c r="BD14" s="100"/>
      <c r="BE14" s="101"/>
      <c r="BF14" s="101"/>
      <c r="BG14" s="101"/>
      <c r="BH14" s="101"/>
      <c r="BI14" s="101"/>
      <c r="BJ14" s="101"/>
    </row>
    <row r="15" spans="1:62" ht="20.25">
      <c r="A15" s="556"/>
      <c r="B15" s="145" t="s">
        <v>458</v>
      </c>
      <c r="C15" s="73">
        <v>1437</v>
      </c>
      <c r="D15" s="73">
        <v>412</v>
      </c>
      <c r="E15" s="73">
        <v>1409</v>
      </c>
      <c r="F15" s="73">
        <v>624</v>
      </c>
      <c r="G15" s="73">
        <v>3848</v>
      </c>
      <c r="H15" s="73">
        <v>784</v>
      </c>
      <c r="I15" s="97">
        <f t="shared" si="0"/>
        <v>6694</v>
      </c>
      <c r="J15" s="97">
        <f t="shared" si="1"/>
        <v>1820</v>
      </c>
      <c r="K15" s="97">
        <f t="shared" si="2"/>
        <v>9298</v>
      </c>
      <c r="L15" s="73">
        <v>60</v>
      </c>
      <c r="M15" s="73">
        <v>55</v>
      </c>
      <c r="N15" s="73">
        <v>365</v>
      </c>
      <c r="O15" s="73">
        <v>87</v>
      </c>
      <c r="P15" s="14" t="s">
        <v>48</v>
      </c>
      <c r="Q15" s="514"/>
      <c r="R15" s="556"/>
      <c r="S15" s="145" t="s">
        <v>458</v>
      </c>
      <c r="T15" s="73">
        <v>0</v>
      </c>
      <c r="U15" s="73">
        <v>38</v>
      </c>
      <c r="V15" s="73">
        <v>94</v>
      </c>
      <c r="W15" s="73">
        <v>10</v>
      </c>
      <c r="X15" s="73">
        <v>637</v>
      </c>
      <c r="Y15" s="62">
        <v>138</v>
      </c>
      <c r="Z15" s="73">
        <v>100</v>
      </c>
      <c r="AA15" s="73">
        <v>166</v>
      </c>
      <c r="AB15" s="73">
        <v>634</v>
      </c>
      <c r="AC15" s="73">
        <v>67</v>
      </c>
      <c r="AD15" s="73">
        <v>1482</v>
      </c>
      <c r="AE15" s="73">
        <v>340</v>
      </c>
      <c r="AF15" s="73"/>
      <c r="AG15" s="97">
        <f t="shared" si="3"/>
        <v>3372</v>
      </c>
      <c r="AH15" s="97">
        <f t="shared" si="4"/>
        <v>901</v>
      </c>
      <c r="AI15" s="97">
        <f t="shared" si="5"/>
        <v>4273</v>
      </c>
      <c r="AJ15" s="73"/>
      <c r="AK15" s="97">
        <f t="shared" si="6"/>
        <v>10066</v>
      </c>
      <c r="AL15" s="97">
        <f t="shared" si="7"/>
        <v>2721</v>
      </c>
      <c r="AM15" s="97">
        <f t="shared" si="8"/>
        <v>12787</v>
      </c>
      <c r="AN15" s="14" t="s">
        <v>48</v>
      </c>
      <c r="AO15" s="514"/>
      <c r="AP15" s="101"/>
      <c r="AQ15" s="27"/>
      <c r="AR15" s="100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27"/>
      <c r="BD15" s="100"/>
      <c r="BE15" s="101"/>
      <c r="BF15" s="101"/>
      <c r="BG15" s="101"/>
      <c r="BH15" s="101"/>
      <c r="BI15" s="101"/>
      <c r="BJ15" s="101"/>
    </row>
    <row r="16" spans="1:62" ht="20.25">
      <c r="A16" s="557"/>
      <c r="B16" s="145" t="s">
        <v>459</v>
      </c>
      <c r="C16" s="73">
        <v>1659</v>
      </c>
      <c r="D16" s="73">
        <v>211</v>
      </c>
      <c r="E16" s="73">
        <v>1522</v>
      </c>
      <c r="F16" s="73">
        <v>134</v>
      </c>
      <c r="G16" s="73">
        <v>2914</v>
      </c>
      <c r="H16" s="73">
        <v>225</v>
      </c>
      <c r="I16" s="97">
        <f t="shared" si="0"/>
        <v>6095</v>
      </c>
      <c r="J16" s="97">
        <f t="shared" si="1"/>
        <v>570</v>
      </c>
      <c r="K16" s="97">
        <f t="shared" si="2"/>
        <v>6890</v>
      </c>
      <c r="L16" s="73">
        <v>57</v>
      </c>
      <c r="M16" s="73">
        <v>0</v>
      </c>
      <c r="N16" s="73">
        <v>388</v>
      </c>
      <c r="O16" s="73">
        <v>22</v>
      </c>
      <c r="P16" s="14" t="s">
        <v>49</v>
      </c>
      <c r="Q16" s="515"/>
      <c r="R16" s="557"/>
      <c r="S16" s="145" t="s">
        <v>459</v>
      </c>
      <c r="T16" s="73">
        <v>23</v>
      </c>
      <c r="U16" s="73">
        <v>23</v>
      </c>
      <c r="V16" s="73">
        <v>69</v>
      </c>
      <c r="W16" s="73">
        <v>0</v>
      </c>
      <c r="X16" s="73">
        <v>399</v>
      </c>
      <c r="Y16" s="62">
        <v>40</v>
      </c>
      <c r="Z16" s="73">
        <v>219</v>
      </c>
      <c r="AA16" s="73">
        <v>0</v>
      </c>
      <c r="AB16" s="73">
        <v>465</v>
      </c>
      <c r="AC16" s="73">
        <v>39</v>
      </c>
      <c r="AD16" s="73">
        <v>678</v>
      </c>
      <c r="AE16" s="73">
        <v>45</v>
      </c>
      <c r="AF16" s="73"/>
      <c r="AG16" s="97">
        <f t="shared" si="3"/>
        <v>2298</v>
      </c>
      <c r="AH16" s="97">
        <f t="shared" si="4"/>
        <v>169</v>
      </c>
      <c r="AI16" s="97">
        <f t="shared" si="5"/>
        <v>2467</v>
      </c>
      <c r="AJ16" s="73"/>
      <c r="AK16" s="97">
        <f t="shared" si="6"/>
        <v>8393</v>
      </c>
      <c r="AL16" s="97">
        <f t="shared" si="7"/>
        <v>739</v>
      </c>
      <c r="AM16" s="97">
        <f t="shared" si="8"/>
        <v>9132</v>
      </c>
      <c r="AN16" s="14" t="s">
        <v>49</v>
      </c>
      <c r="AO16" s="515"/>
      <c r="AP16" s="101"/>
      <c r="AQ16" s="27"/>
      <c r="AR16" s="100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27"/>
      <c r="BD16" s="100"/>
      <c r="BE16" s="101"/>
      <c r="BF16" s="101"/>
      <c r="BG16" s="101"/>
      <c r="BH16" s="101"/>
      <c r="BI16" s="101"/>
      <c r="BJ16" s="101"/>
    </row>
    <row r="17" spans="1:62" ht="20.25">
      <c r="A17" s="602" t="s">
        <v>483</v>
      </c>
      <c r="B17" s="602"/>
      <c r="C17" s="73">
        <v>810</v>
      </c>
      <c r="D17" s="73">
        <v>22</v>
      </c>
      <c r="E17" s="73">
        <v>749</v>
      </c>
      <c r="F17" s="73">
        <v>37</v>
      </c>
      <c r="G17" s="73">
        <v>3415</v>
      </c>
      <c r="H17" s="73">
        <v>855</v>
      </c>
      <c r="I17" s="97">
        <f t="shared" si="0"/>
        <v>4974</v>
      </c>
      <c r="J17" s="97">
        <f t="shared" si="1"/>
        <v>914</v>
      </c>
      <c r="K17" s="97">
        <f t="shared" si="2"/>
        <v>6743</v>
      </c>
      <c r="L17" s="73">
        <v>146</v>
      </c>
      <c r="M17" s="73">
        <v>22</v>
      </c>
      <c r="N17" s="73">
        <v>481</v>
      </c>
      <c r="O17" s="73">
        <v>55</v>
      </c>
      <c r="P17" s="202"/>
      <c r="Q17" s="7" t="s">
        <v>682</v>
      </c>
      <c r="R17" s="602" t="s">
        <v>483</v>
      </c>
      <c r="S17" s="602"/>
      <c r="T17" s="73">
        <v>148</v>
      </c>
      <c r="U17" s="73">
        <v>0</v>
      </c>
      <c r="V17" s="73">
        <v>98</v>
      </c>
      <c r="W17" s="73">
        <v>0</v>
      </c>
      <c r="X17" s="73">
        <v>262</v>
      </c>
      <c r="Y17" s="204">
        <v>42</v>
      </c>
      <c r="Z17" s="73">
        <v>542</v>
      </c>
      <c r="AA17" s="73">
        <v>270</v>
      </c>
      <c r="AB17" s="73">
        <v>274</v>
      </c>
      <c r="AC17" s="73">
        <v>108</v>
      </c>
      <c r="AD17" s="73">
        <v>1555</v>
      </c>
      <c r="AE17" s="73">
        <v>356</v>
      </c>
      <c r="AF17" s="73"/>
      <c r="AG17" s="97">
        <f t="shared" si="3"/>
        <v>3506</v>
      </c>
      <c r="AH17" s="97">
        <f t="shared" si="4"/>
        <v>853</v>
      </c>
      <c r="AI17" s="97">
        <f t="shared" si="5"/>
        <v>4359</v>
      </c>
      <c r="AJ17" s="73"/>
      <c r="AK17" s="97">
        <f t="shared" si="6"/>
        <v>8480</v>
      </c>
      <c r="AL17" s="97">
        <f t="shared" si="7"/>
        <v>1767</v>
      </c>
      <c r="AM17" s="97">
        <f t="shared" si="8"/>
        <v>10247</v>
      </c>
      <c r="AN17" s="202"/>
      <c r="AO17" s="7" t="s">
        <v>682</v>
      </c>
      <c r="AP17" s="101"/>
      <c r="AQ17" s="208"/>
      <c r="AR17" s="207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208"/>
      <c r="BD17" s="207"/>
      <c r="BE17" s="101"/>
      <c r="BF17" s="101"/>
      <c r="BG17" s="101"/>
      <c r="BH17" s="101"/>
      <c r="BI17" s="101"/>
      <c r="BJ17" s="101"/>
    </row>
    <row r="18" spans="1:62" ht="20.25">
      <c r="A18" s="602" t="s">
        <v>22</v>
      </c>
      <c r="B18" s="602"/>
      <c r="C18" s="73">
        <v>2002</v>
      </c>
      <c r="D18" s="73">
        <v>175</v>
      </c>
      <c r="E18" s="73">
        <v>1760</v>
      </c>
      <c r="F18" s="73">
        <v>188</v>
      </c>
      <c r="G18" s="73">
        <v>3115</v>
      </c>
      <c r="H18" s="73">
        <v>265</v>
      </c>
      <c r="I18" s="97">
        <f t="shared" si="0"/>
        <v>6877</v>
      </c>
      <c r="J18" s="97">
        <f t="shared" si="1"/>
        <v>628</v>
      </c>
      <c r="K18" s="97">
        <f t="shared" si="2"/>
        <v>7770</v>
      </c>
      <c r="L18" s="73">
        <v>76</v>
      </c>
      <c r="M18" s="73">
        <v>17</v>
      </c>
      <c r="N18" s="73">
        <v>327</v>
      </c>
      <c r="O18" s="73">
        <v>25</v>
      </c>
      <c r="P18" s="509" t="s">
        <v>50</v>
      </c>
      <c r="Q18" s="509"/>
      <c r="R18" s="602" t="s">
        <v>22</v>
      </c>
      <c r="S18" s="602"/>
      <c r="T18" s="73">
        <v>59</v>
      </c>
      <c r="U18" s="73">
        <v>14</v>
      </c>
      <c r="V18" s="73">
        <v>50</v>
      </c>
      <c r="W18" s="73">
        <v>11</v>
      </c>
      <c r="X18" s="7">
        <v>454</v>
      </c>
      <c r="Y18" s="7">
        <v>22</v>
      </c>
      <c r="Z18" s="73">
        <v>814</v>
      </c>
      <c r="AA18" s="73">
        <v>205</v>
      </c>
      <c r="AB18" s="73">
        <v>583</v>
      </c>
      <c r="AC18" s="73">
        <v>98</v>
      </c>
      <c r="AD18" s="73">
        <v>805</v>
      </c>
      <c r="AE18" s="73">
        <v>63</v>
      </c>
      <c r="AF18" s="73"/>
      <c r="AG18" s="97">
        <f t="shared" si="3"/>
        <v>3168</v>
      </c>
      <c r="AH18" s="97">
        <f t="shared" si="4"/>
        <v>455</v>
      </c>
      <c r="AI18" s="97">
        <f t="shared" si="5"/>
        <v>3623</v>
      </c>
      <c r="AJ18" s="73"/>
      <c r="AK18" s="97">
        <f t="shared" si="6"/>
        <v>10045</v>
      </c>
      <c r="AL18" s="97">
        <f t="shared" si="7"/>
        <v>1083</v>
      </c>
      <c r="AM18" s="97">
        <f t="shared" si="8"/>
        <v>11128</v>
      </c>
      <c r="AN18" s="509" t="s">
        <v>50</v>
      </c>
      <c r="AO18" s="509"/>
      <c r="AP18" s="101"/>
      <c r="AQ18" s="27"/>
      <c r="AR18" s="100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27"/>
      <c r="BD18" s="100"/>
      <c r="BE18" s="101"/>
      <c r="BF18" s="101"/>
      <c r="BG18" s="101"/>
      <c r="BH18" s="101"/>
      <c r="BI18" s="101"/>
      <c r="BJ18" s="101"/>
    </row>
    <row r="19" spans="1:62" ht="20.25">
      <c r="A19" s="602" t="s">
        <v>23</v>
      </c>
      <c r="B19" s="602"/>
      <c r="C19" s="73">
        <v>1840</v>
      </c>
      <c r="D19" s="73">
        <v>192</v>
      </c>
      <c r="E19" s="73">
        <v>1458</v>
      </c>
      <c r="F19" s="73">
        <v>145</v>
      </c>
      <c r="G19" s="73">
        <v>1883</v>
      </c>
      <c r="H19" s="73">
        <v>248</v>
      </c>
      <c r="I19" s="97">
        <f t="shared" si="0"/>
        <v>5181</v>
      </c>
      <c r="J19" s="97">
        <f t="shared" si="1"/>
        <v>585</v>
      </c>
      <c r="K19" s="97">
        <f t="shared" si="2"/>
        <v>6014</v>
      </c>
      <c r="L19" s="73">
        <v>119</v>
      </c>
      <c r="M19" s="73">
        <v>39</v>
      </c>
      <c r="N19" s="73">
        <v>165</v>
      </c>
      <c r="O19" s="73">
        <v>58</v>
      </c>
      <c r="P19" s="509" t="s">
        <v>24</v>
      </c>
      <c r="Q19" s="509"/>
      <c r="R19" s="602" t="s">
        <v>23</v>
      </c>
      <c r="S19" s="602"/>
      <c r="T19" s="73">
        <v>24</v>
      </c>
      <c r="U19" s="73">
        <v>34</v>
      </c>
      <c r="V19" s="73">
        <v>178</v>
      </c>
      <c r="W19" s="73">
        <v>17</v>
      </c>
      <c r="X19" s="7">
        <v>166</v>
      </c>
      <c r="Y19" s="7">
        <v>39</v>
      </c>
      <c r="Z19" s="73">
        <v>368</v>
      </c>
      <c r="AA19" s="73">
        <v>186</v>
      </c>
      <c r="AB19" s="73">
        <v>521</v>
      </c>
      <c r="AC19" s="73">
        <v>102</v>
      </c>
      <c r="AD19" s="73">
        <v>255</v>
      </c>
      <c r="AE19" s="73">
        <v>72</v>
      </c>
      <c r="AF19" s="73"/>
      <c r="AG19" s="97">
        <f t="shared" si="3"/>
        <v>1796</v>
      </c>
      <c r="AH19" s="97">
        <f t="shared" si="4"/>
        <v>547</v>
      </c>
      <c r="AI19" s="97">
        <f t="shared" si="5"/>
        <v>2343</v>
      </c>
      <c r="AJ19" s="73"/>
      <c r="AK19" s="97">
        <f t="shared" si="6"/>
        <v>6977</v>
      </c>
      <c r="AL19" s="97">
        <f t="shared" si="7"/>
        <v>1132</v>
      </c>
      <c r="AM19" s="97">
        <f t="shared" si="8"/>
        <v>8109</v>
      </c>
      <c r="AN19" s="509" t="s">
        <v>24</v>
      </c>
      <c r="AO19" s="509"/>
      <c r="AP19" s="101"/>
      <c r="AQ19" s="27"/>
      <c r="AR19" s="100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27"/>
      <c r="BD19" s="100"/>
      <c r="BE19" s="101"/>
      <c r="BF19" s="101"/>
      <c r="BG19" s="101"/>
      <c r="BH19" s="101"/>
      <c r="BI19" s="101"/>
      <c r="BJ19" s="101"/>
    </row>
    <row r="20" spans="1:62" ht="20.25">
      <c r="A20" s="602" t="s">
        <v>25</v>
      </c>
      <c r="B20" s="602"/>
      <c r="C20" s="73">
        <v>1942</v>
      </c>
      <c r="D20" s="73">
        <v>131</v>
      </c>
      <c r="E20" s="73">
        <v>2102</v>
      </c>
      <c r="F20" s="73">
        <v>153</v>
      </c>
      <c r="G20" s="73">
        <v>3929</v>
      </c>
      <c r="H20" s="73">
        <v>400</v>
      </c>
      <c r="I20" s="97">
        <f t="shared" si="0"/>
        <v>7973</v>
      </c>
      <c r="J20" s="97">
        <f t="shared" si="1"/>
        <v>684</v>
      </c>
      <c r="K20" s="97">
        <f t="shared" si="2"/>
        <v>9057</v>
      </c>
      <c r="L20" s="73">
        <v>143</v>
      </c>
      <c r="M20" s="73">
        <v>24</v>
      </c>
      <c r="N20" s="73">
        <v>290</v>
      </c>
      <c r="O20" s="73">
        <v>45</v>
      </c>
      <c r="P20" s="509" t="s">
        <v>51</v>
      </c>
      <c r="Q20" s="509"/>
      <c r="R20" s="602" t="s">
        <v>25</v>
      </c>
      <c r="S20" s="602"/>
      <c r="T20" s="73">
        <v>124</v>
      </c>
      <c r="U20" s="73">
        <v>46</v>
      </c>
      <c r="V20" s="73">
        <v>93</v>
      </c>
      <c r="W20" s="73">
        <v>0</v>
      </c>
      <c r="X20" s="7">
        <v>316</v>
      </c>
      <c r="Y20" s="7">
        <v>62</v>
      </c>
      <c r="Z20" s="73">
        <v>618</v>
      </c>
      <c r="AA20" s="73">
        <v>285</v>
      </c>
      <c r="AB20" s="73">
        <v>681</v>
      </c>
      <c r="AC20" s="73">
        <v>93</v>
      </c>
      <c r="AD20" s="73">
        <v>657</v>
      </c>
      <c r="AE20" s="73">
        <v>138</v>
      </c>
      <c r="AF20" s="73"/>
      <c r="AG20" s="97">
        <f t="shared" si="3"/>
        <v>2922</v>
      </c>
      <c r="AH20" s="97">
        <f t="shared" si="4"/>
        <v>693</v>
      </c>
      <c r="AI20" s="97">
        <f t="shared" si="5"/>
        <v>3615</v>
      </c>
      <c r="AJ20" s="73"/>
      <c r="AK20" s="97">
        <f t="shared" si="6"/>
        <v>10895</v>
      </c>
      <c r="AL20" s="97">
        <f t="shared" si="7"/>
        <v>1377</v>
      </c>
      <c r="AM20" s="97">
        <f t="shared" si="8"/>
        <v>12272</v>
      </c>
      <c r="AN20" s="509" t="s">
        <v>51</v>
      </c>
      <c r="AO20" s="509"/>
      <c r="AP20" s="101"/>
      <c r="AQ20" s="27"/>
      <c r="AR20" s="100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27"/>
      <c r="BD20" s="100"/>
      <c r="BE20" s="101"/>
      <c r="BF20" s="101"/>
      <c r="BG20" s="101"/>
      <c r="BH20" s="101"/>
      <c r="BI20" s="101"/>
      <c r="BJ20" s="101"/>
    </row>
    <row r="21" spans="1:62" ht="20.25">
      <c r="A21" s="602" t="s">
        <v>65</v>
      </c>
      <c r="B21" s="602"/>
      <c r="C21" s="73">
        <v>265</v>
      </c>
      <c r="D21" s="73">
        <v>329</v>
      </c>
      <c r="E21" s="73">
        <v>1964</v>
      </c>
      <c r="F21" s="73">
        <v>200</v>
      </c>
      <c r="G21" s="73">
        <v>3440</v>
      </c>
      <c r="H21" s="73">
        <v>254</v>
      </c>
      <c r="I21" s="97">
        <f t="shared" si="0"/>
        <v>5669</v>
      </c>
      <c r="J21" s="97">
        <f t="shared" si="1"/>
        <v>783</v>
      </c>
      <c r="K21" s="97">
        <f t="shared" si="2"/>
        <v>6706</v>
      </c>
      <c r="L21" s="73">
        <v>121</v>
      </c>
      <c r="M21" s="73">
        <v>43</v>
      </c>
      <c r="N21" s="73">
        <v>354</v>
      </c>
      <c r="O21" s="73">
        <v>45</v>
      </c>
      <c r="P21" s="509" t="s">
        <v>52</v>
      </c>
      <c r="Q21" s="509"/>
      <c r="R21" s="602" t="s">
        <v>65</v>
      </c>
      <c r="S21" s="602"/>
      <c r="T21" s="73">
        <v>122</v>
      </c>
      <c r="U21" s="73">
        <v>43</v>
      </c>
      <c r="V21" s="73">
        <v>18</v>
      </c>
      <c r="W21" s="73">
        <v>0</v>
      </c>
      <c r="X21" s="7">
        <v>436</v>
      </c>
      <c r="Y21" s="7">
        <v>0</v>
      </c>
      <c r="Z21" s="73">
        <v>470</v>
      </c>
      <c r="AA21" s="73">
        <v>150</v>
      </c>
      <c r="AB21" s="73">
        <v>480</v>
      </c>
      <c r="AC21" s="73">
        <v>90</v>
      </c>
      <c r="AD21" s="73">
        <v>705</v>
      </c>
      <c r="AE21" s="73">
        <v>100</v>
      </c>
      <c r="AF21" s="73"/>
      <c r="AG21" s="97">
        <f t="shared" si="3"/>
        <v>2706</v>
      </c>
      <c r="AH21" s="97">
        <f t="shared" si="4"/>
        <v>471</v>
      </c>
      <c r="AI21" s="97">
        <f t="shared" si="5"/>
        <v>3177</v>
      </c>
      <c r="AJ21" s="73"/>
      <c r="AK21" s="97">
        <f t="shared" si="6"/>
        <v>8375</v>
      </c>
      <c r="AL21" s="97">
        <f t="shared" si="7"/>
        <v>1254</v>
      </c>
      <c r="AM21" s="97">
        <f t="shared" si="8"/>
        <v>9629</v>
      </c>
      <c r="AN21" s="509" t="s">
        <v>52</v>
      </c>
      <c r="AO21" s="509"/>
      <c r="AP21" s="101"/>
      <c r="AQ21" s="100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0"/>
      <c r="BD21" s="100"/>
      <c r="BE21" s="101"/>
      <c r="BF21" s="101"/>
      <c r="BG21" s="101"/>
      <c r="BH21" s="101"/>
      <c r="BI21" s="101"/>
      <c r="BJ21" s="101"/>
    </row>
    <row r="22" spans="1:62" ht="20.25">
      <c r="A22" s="602" t="s">
        <v>27</v>
      </c>
      <c r="B22" s="602"/>
      <c r="C22" s="73">
        <v>516</v>
      </c>
      <c r="D22" s="73">
        <v>113</v>
      </c>
      <c r="E22" s="73">
        <v>805</v>
      </c>
      <c r="F22" s="73">
        <v>147</v>
      </c>
      <c r="G22" s="73">
        <v>1748</v>
      </c>
      <c r="H22" s="73">
        <v>242</v>
      </c>
      <c r="I22" s="97">
        <f t="shared" si="0"/>
        <v>3069</v>
      </c>
      <c r="J22" s="97">
        <f t="shared" si="1"/>
        <v>502</v>
      </c>
      <c r="K22" s="97">
        <f t="shared" si="2"/>
        <v>3813</v>
      </c>
      <c r="L22" s="73">
        <v>9</v>
      </c>
      <c r="M22" s="73">
        <v>1</v>
      </c>
      <c r="N22" s="73">
        <v>124</v>
      </c>
      <c r="O22" s="73">
        <v>32</v>
      </c>
      <c r="P22" s="509" t="s">
        <v>28</v>
      </c>
      <c r="Q22" s="509"/>
      <c r="R22" s="602" t="s">
        <v>27</v>
      </c>
      <c r="S22" s="602"/>
      <c r="T22" s="73">
        <v>71</v>
      </c>
      <c r="U22" s="73">
        <v>2</v>
      </c>
      <c r="V22" s="73">
        <v>40</v>
      </c>
      <c r="W22" s="73">
        <v>0</v>
      </c>
      <c r="X22" s="7">
        <v>284</v>
      </c>
      <c r="Y22" s="7">
        <v>35</v>
      </c>
      <c r="Z22" s="73">
        <v>215</v>
      </c>
      <c r="AA22" s="73">
        <v>127</v>
      </c>
      <c r="AB22" s="73">
        <v>438</v>
      </c>
      <c r="AC22" s="73">
        <v>36</v>
      </c>
      <c r="AD22" s="73">
        <v>375</v>
      </c>
      <c r="AE22" s="73">
        <v>57</v>
      </c>
      <c r="AF22" s="73"/>
      <c r="AG22" s="97">
        <f t="shared" si="3"/>
        <v>1556</v>
      </c>
      <c r="AH22" s="97">
        <f t="shared" si="4"/>
        <v>290</v>
      </c>
      <c r="AI22" s="97">
        <f t="shared" si="5"/>
        <v>1846</v>
      </c>
      <c r="AJ22" s="73"/>
      <c r="AK22" s="97">
        <f t="shared" si="6"/>
        <v>4625</v>
      </c>
      <c r="AL22" s="97">
        <f t="shared" si="7"/>
        <v>792</v>
      </c>
      <c r="AM22" s="97">
        <f t="shared" si="8"/>
        <v>5417</v>
      </c>
      <c r="AN22" s="509" t="s">
        <v>28</v>
      </c>
      <c r="AO22" s="509"/>
      <c r="AP22" s="101"/>
      <c r="AQ22" s="100"/>
      <c r="AR22" s="100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0"/>
      <c r="BD22" s="100"/>
      <c r="BE22" s="101"/>
      <c r="BF22" s="101"/>
      <c r="BG22" s="101"/>
      <c r="BH22" s="101"/>
      <c r="BI22" s="101"/>
      <c r="BJ22" s="101"/>
    </row>
    <row r="23" spans="1:62" ht="20.25">
      <c r="A23" s="602" t="s">
        <v>29</v>
      </c>
      <c r="B23" s="602"/>
      <c r="C23" s="73">
        <v>1780</v>
      </c>
      <c r="D23" s="73">
        <v>113</v>
      </c>
      <c r="E23" s="73">
        <v>1522</v>
      </c>
      <c r="F23" s="73">
        <v>101</v>
      </c>
      <c r="G23" s="73">
        <v>2544</v>
      </c>
      <c r="H23" s="73">
        <v>308</v>
      </c>
      <c r="I23" s="97">
        <f t="shared" si="0"/>
        <v>5846</v>
      </c>
      <c r="J23" s="97">
        <f t="shared" si="1"/>
        <v>522</v>
      </c>
      <c r="K23" s="97">
        <f t="shared" si="2"/>
        <v>6676</v>
      </c>
      <c r="L23" s="73">
        <v>0</v>
      </c>
      <c r="M23" s="73">
        <v>2</v>
      </c>
      <c r="N23" s="73">
        <v>126</v>
      </c>
      <c r="O23" s="73">
        <v>14</v>
      </c>
      <c r="P23" s="509" t="s">
        <v>30</v>
      </c>
      <c r="Q23" s="509"/>
      <c r="R23" s="602" t="s">
        <v>29</v>
      </c>
      <c r="S23" s="602"/>
      <c r="T23" s="73">
        <v>45</v>
      </c>
      <c r="U23" s="73">
        <v>0</v>
      </c>
      <c r="V23" s="73">
        <v>0</v>
      </c>
      <c r="W23" s="73">
        <v>0</v>
      </c>
      <c r="X23" s="7">
        <v>137</v>
      </c>
      <c r="Y23" s="7">
        <v>27</v>
      </c>
      <c r="Z23" s="73">
        <v>301</v>
      </c>
      <c r="AA23" s="73">
        <v>150</v>
      </c>
      <c r="AB23" s="73">
        <v>315</v>
      </c>
      <c r="AC23" s="73">
        <v>27</v>
      </c>
      <c r="AD23" s="73">
        <v>328</v>
      </c>
      <c r="AE23" s="73">
        <v>55</v>
      </c>
      <c r="AF23" s="73"/>
      <c r="AG23" s="97">
        <f t="shared" si="3"/>
        <v>1252</v>
      </c>
      <c r="AH23" s="97">
        <f t="shared" si="4"/>
        <v>275</v>
      </c>
      <c r="AI23" s="97">
        <f t="shared" si="5"/>
        <v>1527</v>
      </c>
      <c r="AJ23" s="73"/>
      <c r="AK23" s="97">
        <f t="shared" si="6"/>
        <v>7098</v>
      </c>
      <c r="AL23" s="97">
        <f t="shared" si="7"/>
        <v>797</v>
      </c>
      <c r="AM23" s="97">
        <f t="shared" si="8"/>
        <v>7895</v>
      </c>
      <c r="AN23" s="509" t="s">
        <v>30</v>
      </c>
      <c r="AO23" s="509"/>
      <c r="AP23" s="101"/>
      <c r="AQ23" s="100"/>
      <c r="AR23" s="100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0"/>
      <c r="BD23" s="100"/>
      <c r="BE23" s="101"/>
      <c r="BF23" s="101"/>
      <c r="BG23" s="101"/>
      <c r="BH23" s="101"/>
      <c r="BI23" s="101"/>
      <c r="BJ23" s="101"/>
    </row>
    <row r="24" spans="1:62" ht="20.25">
      <c r="A24" s="602" t="s">
        <v>31</v>
      </c>
      <c r="B24" s="602"/>
      <c r="C24" s="73">
        <v>3118</v>
      </c>
      <c r="D24" s="73">
        <v>108</v>
      </c>
      <c r="E24" s="73">
        <v>2796</v>
      </c>
      <c r="F24" s="73">
        <v>104</v>
      </c>
      <c r="G24" s="73">
        <v>4582</v>
      </c>
      <c r="H24" s="73">
        <v>297</v>
      </c>
      <c r="I24" s="97">
        <f t="shared" si="0"/>
        <v>10496</v>
      </c>
      <c r="J24" s="97">
        <f t="shared" si="1"/>
        <v>509</v>
      </c>
      <c r="K24" s="97">
        <f t="shared" si="2"/>
        <v>11302</v>
      </c>
      <c r="L24" s="73">
        <v>147</v>
      </c>
      <c r="M24" s="73">
        <v>5</v>
      </c>
      <c r="N24" s="73">
        <v>233</v>
      </c>
      <c r="O24" s="73">
        <v>26</v>
      </c>
      <c r="P24" s="509" t="s">
        <v>32</v>
      </c>
      <c r="Q24" s="509"/>
      <c r="R24" s="602" t="s">
        <v>31</v>
      </c>
      <c r="S24" s="602"/>
      <c r="T24" s="73">
        <v>110</v>
      </c>
      <c r="U24" s="73">
        <v>0</v>
      </c>
      <c r="V24" s="73">
        <v>75</v>
      </c>
      <c r="W24" s="73">
        <v>7</v>
      </c>
      <c r="X24" s="7">
        <v>168</v>
      </c>
      <c r="Y24" s="7">
        <v>18</v>
      </c>
      <c r="Z24" s="73">
        <v>805</v>
      </c>
      <c r="AA24" s="73">
        <v>257</v>
      </c>
      <c r="AB24" s="73">
        <v>603</v>
      </c>
      <c r="AC24" s="73">
        <v>83</v>
      </c>
      <c r="AD24" s="73">
        <v>402</v>
      </c>
      <c r="AE24" s="73">
        <v>65</v>
      </c>
      <c r="AF24" s="73"/>
      <c r="AG24" s="97">
        <f t="shared" si="3"/>
        <v>2543</v>
      </c>
      <c r="AH24" s="97">
        <f t="shared" si="4"/>
        <v>461</v>
      </c>
      <c r="AI24" s="97">
        <f t="shared" si="5"/>
        <v>3004</v>
      </c>
      <c r="AJ24" s="73"/>
      <c r="AK24" s="97">
        <f t="shared" si="6"/>
        <v>13039</v>
      </c>
      <c r="AL24" s="97">
        <f t="shared" si="7"/>
        <v>970</v>
      </c>
      <c r="AM24" s="97">
        <f t="shared" si="8"/>
        <v>14009</v>
      </c>
      <c r="AN24" s="509" t="s">
        <v>32</v>
      </c>
      <c r="AO24" s="509"/>
      <c r="AP24" s="101"/>
      <c r="AQ24" s="100"/>
      <c r="AR24" s="100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0"/>
      <c r="BD24" s="100"/>
      <c r="BE24" s="101"/>
      <c r="BF24" s="101"/>
      <c r="BG24" s="101"/>
      <c r="BH24" s="101"/>
      <c r="BI24" s="101"/>
      <c r="BJ24" s="101"/>
    </row>
    <row r="25" spans="1:62" ht="20.25">
      <c r="A25" s="602" t="s">
        <v>33</v>
      </c>
      <c r="B25" s="602"/>
      <c r="C25" s="73">
        <v>2462</v>
      </c>
      <c r="D25" s="73">
        <v>122</v>
      </c>
      <c r="E25" s="73">
        <v>1948</v>
      </c>
      <c r="F25" s="73">
        <v>87</v>
      </c>
      <c r="G25" s="73">
        <v>3006</v>
      </c>
      <c r="H25" s="73">
        <v>150</v>
      </c>
      <c r="I25" s="97">
        <f t="shared" si="0"/>
        <v>7416</v>
      </c>
      <c r="J25" s="97">
        <f t="shared" si="1"/>
        <v>359</v>
      </c>
      <c r="K25" s="97">
        <f t="shared" si="2"/>
        <v>7925</v>
      </c>
      <c r="L25" s="73">
        <v>45</v>
      </c>
      <c r="M25" s="73">
        <v>0</v>
      </c>
      <c r="N25" s="73">
        <v>146</v>
      </c>
      <c r="O25" s="73">
        <v>14</v>
      </c>
      <c r="P25" s="509" t="s">
        <v>34</v>
      </c>
      <c r="Q25" s="509"/>
      <c r="R25" s="602" t="s">
        <v>33</v>
      </c>
      <c r="S25" s="602"/>
      <c r="T25" s="73">
        <v>0</v>
      </c>
      <c r="U25" s="73">
        <v>0</v>
      </c>
      <c r="V25" s="73">
        <v>89</v>
      </c>
      <c r="W25" s="73">
        <v>1</v>
      </c>
      <c r="X25" s="7">
        <v>207</v>
      </c>
      <c r="Y25" s="7">
        <v>27</v>
      </c>
      <c r="Z25" s="73">
        <v>213</v>
      </c>
      <c r="AA25" s="73">
        <v>64</v>
      </c>
      <c r="AB25" s="73">
        <v>452</v>
      </c>
      <c r="AC25" s="73">
        <v>41</v>
      </c>
      <c r="AD25" s="73">
        <v>312</v>
      </c>
      <c r="AE25" s="73">
        <v>50</v>
      </c>
      <c r="AF25" s="73"/>
      <c r="AG25" s="97">
        <f t="shared" si="3"/>
        <v>1464</v>
      </c>
      <c r="AH25" s="97">
        <f t="shared" si="4"/>
        <v>197</v>
      </c>
      <c r="AI25" s="97">
        <f t="shared" si="5"/>
        <v>1661</v>
      </c>
      <c r="AJ25" s="73"/>
      <c r="AK25" s="97">
        <f t="shared" si="6"/>
        <v>8880</v>
      </c>
      <c r="AL25" s="97">
        <f t="shared" si="7"/>
        <v>556</v>
      </c>
      <c r="AM25" s="97">
        <f t="shared" si="8"/>
        <v>9436</v>
      </c>
      <c r="AN25" s="509" t="s">
        <v>34</v>
      </c>
      <c r="AO25" s="509"/>
      <c r="AP25" s="101"/>
      <c r="AQ25" s="610"/>
      <c r="AR25" s="6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610"/>
      <c r="BD25" s="610"/>
      <c r="BE25" s="101"/>
      <c r="BF25" s="101"/>
      <c r="BG25" s="101"/>
      <c r="BH25" s="101"/>
      <c r="BI25" s="101"/>
      <c r="BJ25" s="101"/>
    </row>
    <row r="26" spans="1:62" ht="20.25">
      <c r="A26" s="609" t="s">
        <v>35</v>
      </c>
      <c r="B26" s="609"/>
      <c r="C26" s="75">
        <v>4599</v>
      </c>
      <c r="D26" s="75">
        <v>548</v>
      </c>
      <c r="E26" s="75">
        <v>3940</v>
      </c>
      <c r="F26" s="75">
        <v>423</v>
      </c>
      <c r="G26" s="75">
        <v>7350</v>
      </c>
      <c r="H26" s="75">
        <v>555</v>
      </c>
      <c r="I26" s="97">
        <f t="shared" si="0"/>
        <v>15889</v>
      </c>
      <c r="J26" s="97">
        <f t="shared" si="1"/>
        <v>1526</v>
      </c>
      <c r="K26" s="97">
        <f t="shared" si="2"/>
        <v>17970</v>
      </c>
      <c r="L26" s="75">
        <v>505</v>
      </c>
      <c r="M26" s="75">
        <v>60</v>
      </c>
      <c r="N26" s="75">
        <v>509</v>
      </c>
      <c r="O26" s="75">
        <v>68</v>
      </c>
      <c r="P26" s="516" t="s">
        <v>53</v>
      </c>
      <c r="Q26" s="516"/>
      <c r="R26" s="603" t="s">
        <v>35</v>
      </c>
      <c r="S26" s="603"/>
      <c r="T26" s="75">
        <v>67</v>
      </c>
      <c r="U26" s="75">
        <v>33</v>
      </c>
      <c r="V26" s="75">
        <v>539</v>
      </c>
      <c r="W26" s="75">
        <v>52</v>
      </c>
      <c r="X26" s="10">
        <v>557</v>
      </c>
      <c r="Y26" s="10">
        <v>36</v>
      </c>
      <c r="Z26" s="82">
        <v>354</v>
      </c>
      <c r="AA26" s="82">
        <v>199</v>
      </c>
      <c r="AB26" s="82">
        <v>2091</v>
      </c>
      <c r="AC26" s="82">
        <v>287</v>
      </c>
      <c r="AD26" s="82">
        <v>861</v>
      </c>
      <c r="AE26" s="82">
        <v>123</v>
      </c>
      <c r="AF26" s="82"/>
      <c r="AG26" s="97">
        <f t="shared" si="3"/>
        <v>5483</v>
      </c>
      <c r="AH26" s="97">
        <f t="shared" si="4"/>
        <v>858</v>
      </c>
      <c r="AI26" s="97">
        <f t="shared" si="5"/>
        <v>6341</v>
      </c>
      <c r="AJ26" s="82"/>
      <c r="AK26" s="97">
        <f t="shared" si="6"/>
        <v>21372</v>
      </c>
      <c r="AL26" s="97">
        <f t="shared" si="7"/>
        <v>2384</v>
      </c>
      <c r="AM26" s="97">
        <f t="shared" si="8"/>
        <v>23756</v>
      </c>
      <c r="AN26" s="516" t="s">
        <v>53</v>
      </c>
      <c r="AO26" s="516"/>
      <c r="AP26" s="101"/>
      <c r="AQ26" s="610"/>
      <c r="AR26" s="6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610"/>
      <c r="BD26" s="610"/>
      <c r="BE26" s="101"/>
      <c r="BF26" s="101"/>
      <c r="BG26" s="101"/>
      <c r="BH26" s="101"/>
      <c r="BI26" s="101"/>
      <c r="BJ26" s="101"/>
    </row>
    <row r="27" spans="1:62" ht="20.25">
      <c r="A27" s="517" t="s">
        <v>8</v>
      </c>
      <c r="B27" s="517"/>
      <c r="C27" s="24">
        <f t="shared" ref="C27:O27" si="9">SUM(C8:C26)</f>
        <v>33233</v>
      </c>
      <c r="D27" s="24">
        <f t="shared" si="9"/>
        <v>3909</v>
      </c>
      <c r="E27" s="24">
        <f t="shared" si="9"/>
        <v>31568</v>
      </c>
      <c r="F27" s="24">
        <f t="shared" si="9"/>
        <v>3541</v>
      </c>
      <c r="G27" s="24">
        <f t="shared" si="9"/>
        <v>64442</v>
      </c>
      <c r="H27" s="24">
        <f t="shared" si="9"/>
        <v>7770</v>
      </c>
      <c r="I27" s="24">
        <f t="shared" si="9"/>
        <v>129243</v>
      </c>
      <c r="J27" s="24">
        <f t="shared" si="9"/>
        <v>15220</v>
      </c>
      <c r="K27" s="24">
        <f t="shared" si="9"/>
        <v>152233</v>
      </c>
      <c r="L27" s="24">
        <f t="shared" si="9"/>
        <v>1862</v>
      </c>
      <c r="M27" s="24">
        <f t="shared" si="9"/>
        <v>560</v>
      </c>
      <c r="N27" s="24">
        <f t="shared" si="9"/>
        <v>5330</v>
      </c>
      <c r="O27" s="24">
        <f t="shared" si="9"/>
        <v>1051</v>
      </c>
      <c r="P27" s="518" t="s">
        <v>456</v>
      </c>
      <c r="Q27" s="518"/>
      <c r="R27" s="517" t="s">
        <v>8</v>
      </c>
      <c r="S27" s="517"/>
      <c r="T27" s="24">
        <f>SUM(T8:T26)</f>
        <v>1008</v>
      </c>
      <c r="U27" s="24">
        <f t="shared" ref="U27:AM27" si="10">SUM(U8:U26)</f>
        <v>357</v>
      </c>
      <c r="V27" s="24">
        <f t="shared" si="10"/>
        <v>1753</v>
      </c>
      <c r="W27" s="24">
        <f t="shared" si="10"/>
        <v>217</v>
      </c>
      <c r="X27" s="24">
        <f t="shared" si="10"/>
        <v>6492</v>
      </c>
      <c r="Y27" s="24">
        <f t="shared" si="10"/>
        <v>1129</v>
      </c>
      <c r="Z27" s="24">
        <f t="shared" si="10"/>
        <v>6695</v>
      </c>
      <c r="AA27" s="24">
        <f t="shared" si="10"/>
        <v>2859</v>
      </c>
      <c r="AB27" s="24">
        <f t="shared" si="10"/>
        <v>9953</v>
      </c>
      <c r="AC27" s="24">
        <f t="shared" si="10"/>
        <v>1721</v>
      </c>
      <c r="AD27" s="24">
        <f t="shared" si="10"/>
        <v>13738</v>
      </c>
      <c r="AE27" s="24">
        <f t="shared" si="10"/>
        <v>2819</v>
      </c>
      <c r="AF27" s="24">
        <f t="shared" si="10"/>
        <v>0</v>
      </c>
      <c r="AG27" s="24">
        <f t="shared" si="10"/>
        <v>46831</v>
      </c>
      <c r="AH27" s="24">
        <f t="shared" si="10"/>
        <v>10713</v>
      </c>
      <c r="AI27" s="24">
        <f t="shared" si="10"/>
        <v>57544</v>
      </c>
      <c r="AJ27" s="24">
        <f t="shared" si="10"/>
        <v>0</v>
      </c>
      <c r="AK27" s="24">
        <f t="shared" si="10"/>
        <v>176074</v>
      </c>
      <c r="AL27" s="24">
        <f t="shared" si="10"/>
        <v>25933</v>
      </c>
      <c r="AM27" s="24">
        <f t="shared" si="10"/>
        <v>202007</v>
      </c>
      <c r="AN27" s="518" t="s">
        <v>456</v>
      </c>
      <c r="AO27" s="518"/>
      <c r="AP27" s="101"/>
      <c r="AQ27" s="610"/>
      <c r="AR27" s="6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610"/>
      <c r="BD27" s="610"/>
      <c r="BE27" s="101"/>
      <c r="BF27" s="101"/>
      <c r="BG27" s="101"/>
      <c r="BH27" s="101"/>
      <c r="BI27" s="101"/>
      <c r="BJ27" s="101"/>
    </row>
    <row r="28" spans="1:62" ht="20.25">
      <c r="A28" s="98"/>
      <c r="B28" s="98"/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4"/>
      <c r="Q28" s="94"/>
      <c r="R28" s="98"/>
      <c r="S28" s="98"/>
      <c r="T28" s="94"/>
      <c r="U28" s="94"/>
      <c r="V28" s="214"/>
      <c r="W28" s="214"/>
      <c r="X28" s="94"/>
      <c r="Y28" s="94"/>
      <c r="Z28" s="94"/>
      <c r="AA28" s="94"/>
      <c r="AB28" s="214"/>
      <c r="AC28" s="214"/>
      <c r="AD28" s="94"/>
      <c r="AE28" s="94"/>
      <c r="AF28" s="94"/>
      <c r="AG28" s="94"/>
      <c r="AH28" s="610"/>
      <c r="AI28" s="610"/>
      <c r="AJ28" s="100"/>
      <c r="AK28" s="101"/>
      <c r="AL28" s="101"/>
      <c r="AM28" s="101"/>
      <c r="AN28" s="101"/>
      <c r="AO28" s="101"/>
      <c r="AP28" s="101"/>
      <c r="AQ28" s="610"/>
      <c r="AR28" s="6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610"/>
      <c r="BD28" s="610"/>
      <c r="BE28" s="101"/>
      <c r="BF28" s="101"/>
      <c r="BG28" s="101"/>
      <c r="BH28" s="101"/>
      <c r="BI28" s="101"/>
      <c r="BJ28" s="101"/>
    </row>
    <row r="29" spans="1:62" ht="20.25">
      <c r="A29" s="93"/>
      <c r="B29" s="93"/>
      <c r="C29" s="103"/>
      <c r="D29" s="103"/>
      <c r="E29" s="103"/>
      <c r="F29" s="103"/>
      <c r="G29" s="103"/>
      <c r="H29" s="103"/>
      <c r="I29" s="94"/>
      <c r="J29" s="94"/>
      <c r="K29" s="94"/>
      <c r="L29" s="94"/>
      <c r="M29" s="94"/>
      <c r="N29" s="94"/>
      <c r="O29" s="94"/>
      <c r="P29" s="94"/>
      <c r="Q29" s="94"/>
      <c r="R29" s="93"/>
      <c r="S29" s="93"/>
      <c r="T29" s="94"/>
      <c r="U29" s="94"/>
      <c r="V29" s="214"/>
      <c r="W29" s="214"/>
      <c r="X29" s="94"/>
      <c r="Y29" s="94"/>
      <c r="Z29" s="94"/>
      <c r="AA29" s="94"/>
      <c r="AB29" s="214"/>
      <c r="AC29" s="214"/>
      <c r="AD29" s="94"/>
      <c r="AE29" s="94"/>
      <c r="AF29" s="94"/>
      <c r="AG29" s="94"/>
      <c r="AH29" s="610"/>
      <c r="AI29" s="610"/>
      <c r="AJ29" s="100"/>
      <c r="AK29" s="101"/>
      <c r="AL29" s="101"/>
      <c r="AM29" s="101"/>
      <c r="AN29" s="101"/>
      <c r="AO29" s="101"/>
      <c r="AP29" s="101"/>
      <c r="AQ29" s="610"/>
      <c r="AR29" s="6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610"/>
      <c r="BD29" s="610"/>
      <c r="BE29" s="101"/>
      <c r="BF29" s="101"/>
      <c r="BG29" s="101"/>
      <c r="BH29" s="101"/>
      <c r="BI29" s="101"/>
      <c r="BJ29" s="101"/>
    </row>
    <row r="30" spans="1:62" ht="20.25">
      <c r="A30" s="104"/>
      <c r="B30" s="104"/>
      <c r="C30" s="105"/>
      <c r="D30" s="105"/>
      <c r="E30" s="105"/>
      <c r="F30" s="100"/>
      <c r="G30" s="105"/>
      <c r="H30" s="105"/>
      <c r="I30" s="94"/>
      <c r="J30" s="94"/>
      <c r="K30" s="94"/>
      <c r="L30" s="94"/>
      <c r="M30" s="94"/>
      <c r="N30" s="94"/>
      <c r="O30" s="94"/>
      <c r="P30" s="94"/>
      <c r="Q30" s="94"/>
      <c r="R30" s="104"/>
      <c r="S30" s="104"/>
      <c r="T30" s="94"/>
      <c r="U30" s="94"/>
      <c r="V30" s="214"/>
      <c r="W30" s="214"/>
      <c r="X30" s="94"/>
      <c r="Y30" s="94"/>
      <c r="Z30" s="94"/>
      <c r="AA30" s="94"/>
      <c r="AB30" s="214"/>
      <c r="AC30" s="214"/>
      <c r="AD30" s="94"/>
      <c r="AE30" s="94"/>
      <c r="AF30" s="94"/>
      <c r="AG30" s="94"/>
      <c r="AH30" s="610"/>
      <c r="AI30" s="610"/>
      <c r="AJ30" s="100"/>
      <c r="AK30" s="101"/>
      <c r="AL30" s="101"/>
      <c r="AM30" s="101"/>
      <c r="AN30" s="101"/>
      <c r="AO30" s="101"/>
      <c r="AP30" s="101"/>
      <c r="AQ30" s="610"/>
      <c r="AR30" s="6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610"/>
      <c r="BD30" s="610"/>
      <c r="BE30" s="101"/>
      <c r="BF30" s="101"/>
      <c r="BG30" s="101"/>
      <c r="BH30" s="101"/>
      <c r="BI30" s="101"/>
      <c r="BJ30" s="101"/>
    </row>
    <row r="31" spans="1:62" ht="20.25">
      <c r="A31" s="104"/>
      <c r="B31" s="104"/>
      <c r="C31" s="105"/>
      <c r="D31" s="105"/>
      <c r="E31" s="105"/>
      <c r="F31" s="105"/>
      <c r="G31" s="105"/>
      <c r="H31" s="105"/>
      <c r="I31" s="94"/>
      <c r="J31" s="94"/>
      <c r="K31" s="94"/>
      <c r="L31" s="94"/>
      <c r="M31" s="94"/>
      <c r="N31" s="94"/>
      <c r="O31" s="94"/>
      <c r="P31" s="94"/>
      <c r="Q31" s="94"/>
      <c r="R31" s="104"/>
      <c r="S31" s="104"/>
      <c r="T31" s="94"/>
      <c r="U31" s="94"/>
      <c r="V31" s="214"/>
      <c r="W31" s="214"/>
      <c r="X31" s="94"/>
      <c r="Y31" s="94"/>
      <c r="Z31" s="94"/>
      <c r="AA31" s="94"/>
      <c r="AB31" s="214"/>
      <c r="AC31" s="214"/>
      <c r="AD31" s="94"/>
      <c r="AE31" s="94"/>
      <c r="AF31" s="94"/>
      <c r="AG31" s="94"/>
      <c r="AH31" s="610"/>
      <c r="AI31" s="610"/>
      <c r="AJ31" s="100"/>
      <c r="AK31" s="101"/>
      <c r="AL31" s="101"/>
      <c r="AM31" s="101"/>
      <c r="AN31" s="101"/>
      <c r="AO31" s="101"/>
      <c r="AP31" s="101"/>
      <c r="AQ31" s="610"/>
      <c r="AR31" s="610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610"/>
      <c r="BD31" s="610"/>
      <c r="BE31" s="101"/>
      <c r="BF31" s="101"/>
      <c r="BG31" s="101"/>
      <c r="BH31" s="101"/>
      <c r="BI31" s="101"/>
      <c r="BJ31" s="10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0"/>
  <sheetViews>
    <sheetView rightToLeft="1" workbookViewId="0"/>
  </sheetViews>
  <sheetFormatPr defaultRowHeight="14.25"/>
  <sheetData>
    <row r="1" spans="1:40" ht="216">
      <c r="A1" s="495" t="s">
        <v>711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34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40" ht="306">
      <c r="A2" s="569" t="s">
        <v>599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34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40" ht="40.5">
      <c r="A3" s="551" t="s">
        <v>245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165" t="s">
        <v>558</v>
      </c>
      <c r="U3" s="519" t="s">
        <v>246</v>
      </c>
      <c r="V3" s="519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612" t="s">
        <v>712</v>
      </c>
      <c r="AN3" s="612"/>
    </row>
    <row r="4" spans="1:40" ht="31.5">
      <c r="A4" s="498" t="s">
        <v>247</v>
      </c>
      <c r="B4" s="563" t="s">
        <v>248</v>
      </c>
      <c r="C4" s="563"/>
      <c r="D4" s="270"/>
      <c r="E4" s="563" t="s">
        <v>249</v>
      </c>
      <c r="F4" s="563"/>
      <c r="G4" s="270"/>
      <c r="H4" s="563" t="s">
        <v>250</v>
      </c>
      <c r="I4" s="563"/>
      <c r="J4" s="270"/>
      <c r="K4" s="563" t="s">
        <v>231</v>
      </c>
      <c r="L4" s="563"/>
      <c r="M4" s="563"/>
      <c r="N4" s="270"/>
      <c r="O4" s="563" t="s">
        <v>251</v>
      </c>
      <c r="P4" s="563"/>
      <c r="Q4" s="270"/>
      <c r="R4" s="563" t="s">
        <v>252</v>
      </c>
      <c r="S4" s="563"/>
      <c r="T4" s="498" t="s">
        <v>684</v>
      </c>
      <c r="U4" s="498" t="s">
        <v>247</v>
      </c>
      <c r="V4" s="563" t="s">
        <v>531</v>
      </c>
      <c r="W4" s="563"/>
      <c r="X4" s="563" t="s">
        <v>530</v>
      </c>
      <c r="Y4" s="563"/>
      <c r="Z4" s="563" t="s">
        <v>253</v>
      </c>
      <c r="AA4" s="563"/>
      <c r="AB4" s="563" t="s">
        <v>532</v>
      </c>
      <c r="AC4" s="563"/>
      <c r="AD4" s="563" t="s">
        <v>533</v>
      </c>
      <c r="AE4" s="563"/>
      <c r="AF4" s="563" t="s">
        <v>254</v>
      </c>
      <c r="AG4" s="563"/>
      <c r="AH4" s="563" t="s">
        <v>255</v>
      </c>
      <c r="AI4" s="563"/>
      <c r="AJ4" s="563"/>
      <c r="AK4" s="563" t="s">
        <v>256</v>
      </c>
      <c r="AL4" s="563"/>
      <c r="AM4" s="563"/>
      <c r="AN4" s="498" t="s">
        <v>684</v>
      </c>
    </row>
    <row r="5" spans="1:40" ht="47.25">
      <c r="A5" s="499"/>
      <c r="B5" s="564" t="s">
        <v>257</v>
      </c>
      <c r="C5" s="564"/>
      <c r="D5" s="271"/>
      <c r="E5" s="564" t="s">
        <v>258</v>
      </c>
      <c r="F5" s="564"/>
      <c r="G5" s="271"/>
      <c r="H5" s="564" t="s">
        <v>259</v>
      </c>
      <c r="I5" s="564"/>
      <c r="J5" s="271"/>
      <c r="K5" s="564" t="s">
        <v>236</v>
      </c>
      <c r="L5" s="564"/>
      <c r="M5" s="564"/>
      <c r="N5" s="271"/>
      <c r="O5" s="564" t="s">
        <v>260</v>
      </c>
      <c r="P5" s="564"/>
      <c r="Q5" s="271"/>
      <c r="R5" s="564" t="s">
        <v>261</v>
      </c>
      <c r="S5" s="564"/>
      <c r="T5" s="499"/>
      <c r="U5" s="499"/>
      <c r="V5" s="564" t="s">
        <v>708</v>
      </c>
      <c r="W5" s="564"/>
      <c r="X5" s="564" t="s">
        <v>707</v>
      </c>
      <c r="Y5" s="564"/>
      <c r="Z5" s="564" t="s">
        <v>158</v>
      </c>
      <c r="AA5" s="564"/>
      <c r="AB5" s="564" t="s">
        <v>709</v>
      </c>
      <c r="AC5" s="564"/>
      <c r="AD5" s="564" t="s">
        <v>710</v>
      </c>
      <c r="AE5" s="564"/>
      <c r="AF5" s="564" t="s">
        <v>157</v>
      </c>
      <c r="AG5" s="564"/>
      <c r="AH5" s="564" t="s">
        <v>237</v>
      </c>
      <c r="AI5" s="564"/>
      <c r="AJ5" s="564"/>
      <c r="AK5" s="564" t="s">
        <v>12</v>
      </c>
      <c r="AL5" s="564"/>
      <c r="AM5" s="564"/>
      <c r="AN5" s="499"/>
    </row>
    <row r="6" spans="1:40" ht="20.25">
      <c r="A6" s="499"/>
      <c r="B6" s="271" t="s">
        <v>5</v>
      </c>
      <c r="C6" s="271" t="s">
        <v>43</v>
      </c>
      <c r="D6" s="271"/>
      <c r="E6" s="271" t="s">
        <v>5</v>
      </c>
      <c r="F6" s="271" t="s">
        <v>43</v>
      </c>
      <c r="G6" s="271"/>
      <c r="H6" s="271" t="s">
        <v>5</v>
      </c>
      <c r="I6" s="271" t="s">
        <v>43</v>
      </c>
      <c r="J6" s="271"/>
      <c r="K6" s="271" t="s">
        <v>5</v>
      </c>
      <c r="L6" s="271" t="s">
        <v>43</v>
      </c>
      <c r="M6" s="271" t="s">
        <v>8</v>
      </c>
      <c r="N6" s="271"/>
      <c r="O6" s="271" t="s">
        <v>5</v>
      </c>
      <c r="P6" s="271" t="s">
        <v>43</v>
      </c>
      <c r="Q6" s="271"/>
      <c r="R6" s="271" t="s">
        <v>5</v>
      </c>
      <c r="S6" s="271" t="s">
        <v>43</v>
      </c>
      <c r="T6" s="499"/>
      <c r="U6" s="499"/>
      <c r="V6" s="271" t="s">
        <v>5</v>
      </c>
      <c r="W6" s="271" t="s">
        <v>43</v>
      </c>
      <c r="X6" s="271" t="s">
        <v>5</v>
      </c>
      <c r="Y6" s="271" t="s">
        <v>43</v>
      </c>
      <c r="Z6" s="271" t="s">
        <v>5</v>
      </c>
      <c r="AA6" s="271" t="s">
        <v>43</v>
      </c>
      <c r="AB6" s="271" t="s">
        <v>5</v>
      </c>
      <c r="AC6" s="271" t="s">
        <v>43</v>
      </c>
      <c r="AD6" s="271" t="s">
        <v>5</v>
      </c>
      <c r="AE6" s="271" t="s">
        <v>43</v>
      </c>
      <c r="AF6" s="271" t="s">
        <v>5</v>
      </c>
      <c r="AG6" s="271" t="s">
        <v>43</v>
      </c>
      <c r="AH6" s="271" t="s">
        <v>5</v>
      </c>
      <c r="AI6" s="271" t="s">
        <v>43</v>
      </c>
      <c r="AJ6" s="271" t="s">
        <v>8</v>
      </c>
      <c r="AK6" s="271" t="s">
        <v>5</v>
      </c>
      <c r="AL6" s="271" t="s">
        <v>43</v>
      </c>
      <c r="AM6" s="271" t="s">
        <v>8</v>
      </c>
      <c r="AN6" s="499"/>
    </row>
    <row r="7" spans="1:40" ht="20.25">
      <c r="A7" s="500"/>
      <c r="B7" s="322" t="s">
        <v>9</v>
      </c>
      <c r="C7" s="322" t="s">
        <v>10</v>
      </c>
      <c r="D7" s="322"/>
      <c r="E7" s="322" t="s">
        <v>262</v>
      </c>
      <c r="F7" s="322" t="s">
        <v>10</v>
      </c>
      <c r="G7" s="322"/>
      <c r="H7" s="322" t="s">
        <v>9</v>
      </c>
      <c r="I7" s="322" t="s">
        <v>10</v>
      </c>
      <c r="J7" s="322"/>
      <c r="K7" s="322" t="s">
        <v>9</v>
      </c>
      <c r="L7" s="322" t="s">
        <v>10</v>
      </c>
      <c r="M7" s="322" t="s">
        <v>12</v>
      </c>
      <c r="N7" s="322"/>
      <c r="O7" s="322" t="s">
        <v>9</v>
      </c>
      <c r="P7" s="322" t="s">
        <v>10</v>
      </c>
      <c r="Q7" s="322"/>
      <c r="R7" s="322" t="s">
        <v>9</v>
      </c>
      <c r="S7" s="322" t="s">
        <v>10</v>
      </c>
      <c r="T7" s="500"/>
      <c r="U7" s="500"/>
      <c r="V7" s="322" t="s">
        <v>9</v>
      </c>
      <c r="W7" s="322" t="s">
        <v>10</v>
      </c>
      <c r="X7" s="322" t="s">
        <v>9</v>
      </c>
      <c r="Y7" s="322" t="s">
        <v>10</v>
      </c>
      <c r="Z7" s="322" t="s">
        <v>262</v>
      </c>
      <c r="AA7" s="322" t="s">
        <v>10</v>
      </c>
      <c r="AB7" s="322" t="s">
        <v>9</v>
      </c>
      <c r="AC7" s="322" t="s">
        <v>10</v>
      </c>
      <c r="AD7" s="322" t="s">
        <v>9</v>
      </c>
      <c r="AE7" s="322" t="s">
        <v>10</v>
      </c>
      <c r="AF7" s="322" t="s">
        <v>9</v>
      </c>
      <c r="AG7" s="322" t="s">
        <v>10</v>
      </c>
      <c r="AH7" s="322" t="s">
        <v>9</v>
      </c>
      <c r="AI7" s="322" t="s">
        <v>10</v>
      </c>
      <c r="AJ7" s="322" t="s">
        <v>12</v>
      </c>
      <c r="AK7" s="322" t="s">
        <v>9</v>
      </c>
      <c r="AL7" s="322" t="s">
        <v>10</v>
      </c>
      <c r="AM7" s="322" t="s">
        <v>12</v>
      </c>
      <c r="AN7" s="500"/>
    </row>
    <row r="8" spans="1:40" ht="20.25">
      <c r="A8" s="42" t="s">
        <v>122</v>
      </c>
      <c r="B8" s="79">
        <v>128978</v>
      </c>
      <c r="C8" s="79">
        <v>139328</v>
      </c>
      <c r="D8" s="79"/>
      <c r="E8" s="79">
        <v>0</v>
      </c>
      <c r="F8" s="79">
        <v>0</v>
      </c>
      <c r="G8" s="79"/>
      <c r="H8" s="79">
        <v>0</v>
      </c>
      <c r="I8" s="79">
        <v>0</v>
      </c>
      <c r="J8" s="79"/>
      <c r="K8" s="201">
        <f>SUM(B8,E8,H8)</f>
        <v>128978</v>
      </c>
      <c r="L8" s="201">
        <f>SUM(C8,F8,I8)</f>
        <v>139328</v>
      </c>
      <c r="M8" s="201">
        <f>SUM(K8:L8)</f>
        <v>268306</v>
      </c>
      <c r="N8" s="79"/>
      <c r="O8" s="79">
        <v>0</v>
      </c>
      <c r="P8" s="79">
        <v>0</v>
      </c>
      <c r="Q8" s="79"/>
      <c r="R8" s="79">
        <v>0</v>
      </c>
      <c r="S8" s="79">
        <v>0</v>
      </c>
      <c r="T8" s="42" t="s">
        <v>123</v>
      </c>
      <c r="U8" s="42" t="s">
        <v>122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201">
        <f t="shared" ref="AK8:AK17" si="0">SUM(K8,AH8)</f>
        <v>128978</v>
      </c>
      <c r="AL8" s="201">
        <f t="shared" ref="AL8:AL17" si="1">SUM(L8,AI8)</f>
        <v>139328</v>
      </c>
      <c r="AM8" s="201">
        <f>SUM(AK8:AL8)</f>
        <v>268306</v>
      </c>
      <c r="AN8" s="42" t="s">
        <v>123</v>
      </c>
    </row>
    <row r="9" spans="1:40" ht="20.25">
      <c r="A9" s="13" t="s">
        <v>124</v>
      </c>
      <c r="B9" s="73">
        <v>103927</v>
      </c>
      <c r="C9" s="73">
        <v>79679</v>
      </c>
      <c r="D9" s="73"/>
      <c r="E9" s="73">
        <v>96419</v>
      </c>
      <c r="F9" s="73">
        <v>103856</v>
      </c>
      <c r="G9" s="73"/>
      <c r="H9" s="73">
        <v>0</v>
      </c>
      <c r="I9" s="73">
        <v>0</v>
      </c>
      <c r="J9" s="73"/>
      <c r="K9" s="73">
        <f t="shared" ref="K9:K17" si="2">SUM(B9,E9,H9)</f>
        <v>200346</v>
      </c>
      <c r="L9" s="73">
        <f t="shared" ref="L9:L17" si="3">SUM(C9,F9,I9)</f>
        <v>183535</v>
      </c>
      <c r="M9" s="73">
        <f t="shared" ref="M9:M17" si="4">SUM(K9:L9)</f>
        <v>383881</v>
      </c>
      <c r="N9" s="73"/>
      <c r="O9" s="73">
        <v>0</v>
      </c>
      <c r="P9" s="73">
        <v>0</v>
      </c>
      <c r="Q9" s="73"/>
      <c r="R9" s="73">
        <v>0</v>
      </c>
      <c r="S9" s="73">
        <v>0</v>
      </c>
      <c r="T9" s="13" t="s">
        <v>125</v>
      </c>
      <c r="U9" s="13" t="s">
        <v>124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253">
        <v>0</v>
      </c>
      <c r="AE9" s="25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f t="shared" si="0"/>
        <v>200346</v>
      </c>
      <c r="AL9" s="73">
        <f t="shared" si="1"/>
        <v>183535</v>
      </c>
      <c r="AM9" s="73">
        <f t="shared" ref="AM9:AM17" si="5">SUM(AK9:AL9)</f>
        <v>383881</v>
      </c>
      <c r="AN9" s="13" t="s">
        <v>125</v>
      </c>
    </row>
    <row r="10" spans="1:40" ht="20.25">
      <c r="A10" s="13" t="s">
        <v>126</v>
      </c>
      <c r="B10" s="73">
        <v>69760</v>
      </c>
      <c r="C10" s="73">
        <v>44066</v>
      </c>
      <c r="D10" s="73"/>
      <c r="E10" s="73">
        <v>68482</v>
      </c>
      <c r="F10" s="73">
        <v>57734</v>
      </c>
      <c r="G10" s="73"/>
      <c r="H10" s="73">
        <v>84208</v>
      </c>
      <c r="I10" s="73">
        <v>90294</v>
      </c>
      <c r="J10" s="73"/>
      <c r="K10" s="73">
        <f t="shared" si="2"/>
        <v>222450</v>
      </c>
      <c r="L10" s="73">
        <f t="shared" si="3"/>
        <v>192094</v>
      </c>
      <c r="M10" s="73">
        <f t="shared" si="4"/>
        <v>414544</v>
      </c>
      <c r="N10" s="73"/>
      <c r="O10" s="73">
        <v>0</v>
      </c>
      <c r="P10" s="73">
        <v>0</v>
      </c>
      <c r="Q10" s="73"/>
      <c r="R10" s="73">
        <v>0</v>
      </c>
      <c r="S10" s="73">
        <v>0</v>
      </c>
      <c r="T10" s="13" t="s">
        <v>127</v>
      </c>
      <c r="U10" s="13" t="s">
        <v>126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253">
        <v>0</v>
      </c>
      <c r="AE10" s="25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f t="shared" si="0"/>
        <v>222450</v>
      </c>
      <c r="AL10" s="73">
        <f t="shared" si="1"/>
        <v>192094</v>
      </c>
      <c r="AM10" s="73">
        <f t="shared" si="5"/>
        <v>414544</v>
      </c>
      <c r="AN10" s="13" t="s">
        <v>127</v>
      </c>
    </row>
    <row r="11" spans="1:40" ht="20.25">
      <c r="A11" s="13" t="s">
        <v>128</v>
      </c>
      <c r="B11" s="73">
        <v>48204</v>
      </c>
      <c r="C11" s="73">
        <v>19935</v>
      </c>
      <c r="D11" s="73"/>
      <c r="E11" s="73">
        <v>47267</v>
      </c>
      <c r="F11" s="73">
        <v>30657</v>
      </c>
      <c r="G11" s="73"/>
      <c r="H11" s="73">
        <v>65950</v>
      </c>
      <c r="I11" s="73">
        <v>53499</v>
      </c>
      <c r="J11" s="73"/>
      <c r="K11" s="73">
        <f t="shared" si="2"/>
        <v>161421</v>
      </c>
      <c r="L11" s="73">
        <f t="shared" si="3"/>
        <v>104091</v>
      </c>
      <c r="M11" s="73">
        <f t="shared" si="4"/>
        <v>265512</v>
      </c>
      <c r="N11" s="73"/>
      <c r="O11" s="73">
        <v>40896</v>
      </c>
      <c r="P11" s="73">
        <v>48478</v>
      </c>
      <c r="Q11" s="73">
        <v>17052</v>
      </c>
      <c r="R11" s="73">
        <v>17052</v>
      </c>
      <c r="S11" s="73">
        <v>19865</v>
      </c>
      <c r="T11" s="13" t="s">
        <v>129</v>
      </c>
      <c r="U11" s="13" t="s">
        <v>128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253">
        <v>0</v>
      </c>
      <c r="AE11" s="253">
        <v>0</v>
      </c>
      <c r="AF11" s="73">
        <v>0</v>
      </c>
      <c r="AG11" s="73">
        <v>0</v>
      </c>
      <c r="AH11" s="253">
        <f t="shared" ref="AH11:AI17" si="6">SUM(AF11,AD11,AB11,Z11,X11,V11,R11,O11)</f>
        <v>57948</v>
      </c>
      <c r="AI11" s="253">
        <f t="shared" si="6"/>
        <v>68343</v>
      </c>
      <c r="AJ11" s="73">
        <f>SUM(AH11:AI11)</f>
        <v>126291</v>
      </c>
      <c r="AK11" s="73">
        <f t="shared" si="0"/>
        <v>219369</v>
      </c>
      <c r="AL11" s="73">
        <f t="shared" si="1"/>
        <v>172434</v>
      </c>
      <c r="AM11" s="73">
        <f t="shared" si="5"/>
        <v>391803</v>
      </c>
      <c r="AN11" s="13" t="s">
        <v>129</v>
      </c>
    </row>
    <row r="12" spans="1:40" ht="20.25">
      <c r="A12" s="13" t="s">
        <v>130</v>
      </c>
      <c r="B12" s="73">
        <v>37107</v>
      </c>
      <c r="C12" s="73">
        <v>11585</v>
      </c>
      <c r="D12" s="73"/>
      <c r="E12" s="73">
        <v>37142</v>
      </c>
      <c r="F12" s="73">
        <v>14268</v>
      </c>
      <c r="G12" s="73"/>
      <c r="H12" s="73">
        <v>54782</v>
      </c>
      <c r="I12" s="73">
        <v>29072</v>
      </c>
      <c r="J12" s="73"/>
      <c r="K12" s="73">
        <f t="shared" si="2"/>
        <v>129031</v>
      </c>
      <c r="L12" s="73">
        <f t="shared" si="3"/>
        <v>54925</v>
      </c>
      <c r="M12" s="73">
        <f t="shared" si="4"/>
        <v>183956</v>
      </c>
      <c r="N12" s="73"/>
      <c r="O12" s="73">
        <v>23571</v>
      </c>
      <c r="P12" s="73">
        <v>24329</v>
      </c>
      <c r="Q12" s="73">
        <v>12757</v>
      </c>
      <c r="R12" s="73">
        <v>12757</v>
      </c>
      <c r="S12" s="73">
        <v>12444</v>
      </c>
      <c r="T12" s="13" t="s">
        <v>131</v>
      </c>
      <c r="U12" s="13" t="s">
        <v>130</v>
      </c>
      <c r="V12" s="73">
        <v>20381</v>
      </c>
      <c r="W12" s="73">
        <v>30146</v>
      </c>
      <c r="X12" s="73">
        <v>16447</v>
      </c>
      <c r="Y12" s="73">
        <v>11593</v>
      </c>
      <c r="Z12" s="73">
        <v>15713</v>
      </c>
      <c r="AA12" s="73">
        <v>18764</v>
      </c>
      <c r="AB12" s="73">
        <v>0</v>
      </c>
      <c r="AC12" s="73">
        <v>0</v>
      </c>
      <c r="AD12" s="253">
        <v>0</v>
      </c>
      <c r="AE12" s="253">
        <v>0</v>
      </c>
      <c r="AF12" s="73">
        <v>0</v>
      </c>
      <c r="AG12" s="73">
        <v>0</v>
      </c>
      <c r="AH12" s="253">
        <f t="shared" si="6"/>
        <v>88869</v>
      </c>
      <c r="AI12" s="253">
        <f t="shared" si="6"/>
        <v>97276</v>
      </c>
      <c r="AJ12" s="253">
        <f t="shared" ref="AJ12:AJ17" si="7">SUM(AH12:AI12)</f>
        <v>186145</v>
      </c>
      <c r="AK12" s="73">
        <f t="shared" si="0"/>
        <v>217900</v>
      </c>
      <c r="AL12" s="73">
        <f t="shared" si="1"/>
        <v>152201</v>
      </c>
      <c r="AM12" s="73">
        <f t="shared" si="5"/>
        <v>370101</v>
      </c>
      <c r="AN12" s="13" t="s">
        <v>131</v>
      </c>
    </row>
    <row r="13" spans="1:40" ht="20.25">
      <c r="A13" s="13" t="s">
        <v>132</v>
      </c>
      <c r="B13" s="73">
        <v>0</v>
      </c>
      <c r="C13" s="73">
        <v>0</v>
      </c>
      <c r="D13" s="73"/>
      <c r="E13" s="73">
        <v>29749</v>
      </c>
      <c r="F13" s="73">
        <v>11766</v>
      </c>
      <c r="G13" s="73"/>
      <c r="H13" s="73">
        <v>42148</v>
      </c>
      <c r="I13" s="73">
        <v>15929</v>
      </c>
      <c r="J13" s="73"/>
      <c r="K13" s="73">
        <f t="shared" si="2"/>
        <v>71897</v>
      </c>
      <c r="L13" s="73">
        <f t="shared" si="3"/>
        <v>27695</v>
      </c>
      <c r="M13" s="73">
        <f t="shared" si="4"/>
        <v>99592</v>
      </c>
      <c r="N13" s="73"/>
      <c r="O13" s="73">
        <v>12823</v>
      </c>
      <c r="P13" s="73">
        <v>9499</v>
      </c>
      <c r="Q13" s="73">
        <v>8697</v>
      </c>
      <c r="R13" s="73">
        <v>8697</v>
      </c>
      <c r="S13" s="73">
        <v>6900</v>
      </c>
      <c r="T13" s="13" t="s">
        <v>133</v>
      </c>
      <c r="U13" s="13" t="s">
        <v>132</v>
      </c>
      <c r="V13" s="73">
        <v>10822</v>
      </c>
      <c r="W13" s="73">
        <v>14586</v>
      </c>
      <c r="X13" s="73">
        <v>10258</v>
      </c>
      <c r="Y13" s="73">
        <v>6758</v>
      </c>
      <c r="Z13" s="73">
        <v>10798</v>
      </c>
      <c r="AA13" s="73">
        <v>11393</v>
      </c>
      <c r="AB13" s="73">
        <v>20038</v>
      </c>
      <c r="AC13" s="73">
        <v>26257</v>
      </c>
      <c r="AD13" s="73">
        <v>17840</v>
      </c>
      <c r="AE13" s="73">
        <v>10640</v>
      </c>
      <c r="AF13" s="73">
        <v>17303</v>
      </c>
      <c r="AG13" s="73">
        <v>17054</v>
      </c>
      <c r="AH13" s="253">
        <f t="shared" si="6"/>
        <v>108579</v>
      </c>
      <c r="AI13" s="253">
        <f t="shared" si="6"/>
        <v>103087</v>
      </c>
      <c r="AJ13" s="253">
        <f t="shared" si="7"/>
        <v>211666</v>
      </c>
      <c r="AK13" s="73">
        <f t="shared" si="0"/>
        <v>180476</v>
      </c>
      <c r="AL13" s="73">
        <f t="shared" si="1"/>
        <v>130782</v>
      </c>
      <c r="AM13" s="73">
        <f t="shared" si="5"/>
        <v>311258</v>
      </c>
      <c r="AN13" s="13" t="s">
        <v>133</v>
      </c>
    </row>
    <row r="14" spans="1:40" ht="20.25">
      <c r="A14" s="13" t="s">
        <v>134</v>
      </c>
      <c r="B14" s="73">
        <v>0</v>
      </c>
      <c r="C14" s="73">
        <v>0</v>
      </c>
      <c r="D14" s="73"/>
      <c r="E14" s="73">
        <v>0</v>
      </c>
      <c r="F14" s="73">
        <v>0</v>
      </c>
      <c r="G14" s="73"/>
      <c r="H14" s="73">
        <v>48427</v>
      </c>
      <c r="I14" s="73">
        <v>13411</v>
      </c>
      <c r="J14" s="73"/>
      <c r="K14" s="73">
        <f t="shared" si="2"/>
        <v>48427</v>
      </c>
      <c r="L14" s="73">
        <f t="shared" si="3"/>
        <v>13411</v>
      </c>
      <c r="M14" s="73">
        <f t="shared" si="4"/>
        <v>61838</v>
      </c>
      <c r="N14" s="73"/>
      <c r="O14" s="73">
        <v>7627</v>
      </c>
      <c r="P14" s="73">
        <v>4334</v>
      </c>
      <c r="Q14" s="73">
        <v>6342</v>
      </c>
      <c r="R14" s="73">
        <v>6342</v>
      </c>
      <c r="S14" s="73">
        <v>3547</v>
      </c>
      <c r="T14" s="13" t="s">
        <v>135</v>
      </c>
      <c r="U14" s="13" t="s">
        <v>134</v>
      </c>
      <c r="V14" s="73">
        <v>6121</v>
      </c>
      <c r="W14" s="73">
        <v>5310</v>
      </c>
      <c r="X14" s="73">
        <v>6453</v>
      </c>
      <c r="Y14" s="73">
        <v>3205</v>
      </c>
      <c r="Z14" s="73">
        <v>7910</v>
      </c>
      <c r="AA14" s="73">
        <v>5992</v>
      </c>
      <c r="AB14" s="73">
        <v>13575</v>
      </c>
      <c r="AC14" s="73">
        <v>16186</v>
      </c>
      <c r="AD14" s="73">
        <v>13708</v>
      </c>
      <c r="AE14" s="73">
        <v>7715</v>
      </c>
      <c r="AF14" s="73">
        <v>14496</v>
      </c>
      <c r="AG14" s="73">
        <v>12228</v>
      </c>
      <c r="AH14" s="253">
        <f t="shared" si="6"/>
        <v>76232</v>
      </c>
      <c r="AI14" s="253">
        <f t="shared" si="6"/>
        <v>58517</v>
      </c>
      <c r="AJ14" s="253">
        <f t="shared" si="7"/>
        <v>134749</v>
      </c>
      <c r="AK14" s="73">
        <f t="shared" si="0"/>
        <v>124659</v>
      </c>
      <c r="AL14" s="73">
        <f t="shared" si="1"/>
        <v>71928</v>
      </c>
      <c r="AM14" s="73">
        <f t="shared" si="5"/>
        <v>196587</v>
      </c>
      <c r="AN14" s="13" t="s">
        <v>135</v>
      </c>
    </row>
    <row r="15" spans="1:40" ht="20.25">
      <c r="A15" s="13" t="s">
        <v>136</v>
      </c>
      <c r="B15" s="73">
        <v>0</v>
      </c>
      <c r="C15" s="73">
        <v>0</v>
      </c>
      <c r="D15" s="73"/>
      <c r="E15" s="73">
        <v>0</v>
      </c>
      <c r="F15" s="73">
        <v>0</v>
      </c>
      <c r="G15" s="73"/>
      <c r="H15" s="73">
        <v>0</v>
      </c>
      <c r="I15" s="73">
        <v>0</v>
      </c>
      <c r="J15" s="73">
        <v>0</v>
      </c>
      <c r="K15" s="73">
        <f t="shared" si="2"/>
        <v>0</v>
      </c>
      <c r="L15" s="73">
        <f t="shared" si="3"/>
        <v>0</v>
      </c>
      <c r="M15" s="73">
        <f t="shared" si="4"/>
        <v>0</v>
      </c>
      <c r="N15" s="73"/>
      <c r="O15" s="73">
        <v>3840</v>
      </c>
      <c r="P15" s="73">
        <v>2654</v>
      </c>
      <c r="Q15" s="73">
        <v>5726</v>
      </c>
      <c r="R15" s="73">
        <v>5726</v>
      </c>
      <c r="S15" s="73">
        <v>3041</v>
      </c>
      <c r="T15" s="13" t="s">
        <v>137</v>
      </c>
      <c r="U15" s="13" t="s">
        <v>136</v>
      </c>
      <c r="V15" s="73">
        <v>3387</v>
      </c>
      <c r="W15" s="73">
        <v>2556</v>
      </c>
      <c r="X15" s="73">
        <v>4021</v>
      </c>
      <c r="Y15" s="73">
        <v>2003</v>
      </c>
      <c r="Z15" s="73">
        <v>6244</v>
      </c>
      <c r="AA15" s="73">
        <v>3599</v>
      </c>
      <c r="AB15" s="73">
        <v>9718</v>
      </c>
      <c r="AC15" s="73">
        <v>8789</v>
      </c>
      <c r="AD15" s="73">
        <v>10015</v>
      </c>
      <c r="AE15" s="73">
        <v>5064</v>
      </c>
      <c r="AF15" s="73">
        <v>13813</v>
      </c>
      <c r="AG15" s="73">
        <v>8098</v>
      </c>
      <c r="AH15" s="253">
        <f t="shared" si="6"/>
        <v>56764</v>
      </c>
      <c r="AI15" s="253">
        <f t="shared" si="6"/>
        <v>35804</v>
      </c>
      <c r="AJ15" s="253">
        <f t="shared" si="7"/>
        <v>92568</v>
      </c>
      <c r="AK15" s="73">
        <f t="shared" si="0"/>
        <v>56764</v>
      </c>
      <c r="AL15" s="73">
        <f t="shared" si="1"/>
        <v>35804</v>
      </c>
      <c r="AM15" s="73">
        <f t="shared" si="5"/>
        <v>92568</v>
      </c>
      <c r="AN15" s="13" t="s">
        <v>137</v>
      </c>
    </row>
    <row r="16" spans="1:40" ht="20.25">
      <c r="A16" s="13" t="s">
        <v>138</v>
      </c>
      <c r="B16" s="73">
        <v>0</v>
      </c>
      <c r="C16" s="73">
        <v>0</v>
      </c>
      <c r="D16" s="73"/>
      <c r="E16" s="73">
        <v>0</v>
      </c>
      <c r="F16" s="73">
        <v>0</v>
      </c>
      <c r="G16" s="73"/>
      <c r="H16" s="73">
        <v>0</v>
      </c>
      <c r="I16" s="73">
        <v>0</v>
      </c>
      <c r="J16" s="73">
        <v>0</v>
      </c>
      <c r="K16" s="73">
        <f t="shared" si="2"/>
        <v>0</v>
      </c>
      <c r="L16" s="73">
        <f t="shared" si="3"/>
        <v>0</v>
      </c>
      <c r="M16" s="73">
        <f t="shared" si="4"/>
        <v>0</v>
      </c>
      <c r="N16" s="73"/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13" t="s">
        <v>139</v>
      </c>
      <c r="U16" s="109" t="s">
        <v>138</v>
      </c>
      <c r="V16" s="75">
        <v>2831</v>
      </c>
      <c r="W16" s="75">
        <v>1736</v>
      </c>
      <c r="X16" s="75">
        <v>3065</v>
      </c>
      <c r="Y16" s="75">
        <v>1662</v>
      </c>
      <c r="Z16" s="75">
        <v>7054</v>
      </c>
      <c r="AA16" s="75">
        <v>2554</v>
      </c>
      <c r="AB16" s="75">
        <v>7507</v>
      </c>
      <c r="AC16" s="75">
        <v>4791</v>
      </c>
      <c r="AD16" s="75">
        <v>8151</v>
      </c>
      <c r="AE16" s="75">
        <v>3116</v>
      </c>
      <c r="AF16" s="75">
        <v>11527</v>
      </c>
      <c r="AG16" s="75">
        <v>5495</v>
      </c>
      <c r="AH16" s="253">
        <f t="shared" si="6"/>
        <v>40135</v>
      </c>
      <c r="AI16" s="253">
        <f t="shared" si="6"/>
        <v>19354</v>
      </c>
      <c r="AJ16" s="253">
        <f t="shared" si="7"/>
        <v>59489</v>
      </c>
      <c r="AK16" s="73">
        <f t="shared" si="0"/>
        <v>40135</v>
      </c>
      <c r="AL16" s="73">
        <f t="shared" si="1"/>
        <v>19354</v>
      </c>
      <c r="AM16" s="73">
        <f t="shared" si="5"/>
        <v>59489</v>
      </c>
      <c r="AN16" s="109" t="s">
        <v>139</v>
      </c>
    </row>
    <row r="17" spans="1:40" ht="31.5">
      <c r="A17" s="17" t="s">
        <v>263</v>
      </c>
      <c r="B17" s="73">
        <v>0</v>
      </c>
      <c r="C17" s="73">
        <v>0</v>
      </c>
      <c r="D17" s="82"/>
      <c r="E17" s="73">
        <v>0</v>
      </c>
      <c r="F17" s="73">
        <v>0</v>
      </c>
      <c r="G17" s="82"/>
      <c r="H17" s="73">
        <v>0</v>
      </c>
      <c r="I17" s="73">
        <v>0</v>
      </c>
      <c r="J17" s="73">
        <v>0</v>
      </c>
      <c r="K17" s="97">
        <f t="shared" si="2"/>
        <v>0</v>
      </c>
      <c r="L17" s="97">
        <f t="shared" si="3"/>
        <v>0</v>
      </c>
      <c r="M17" s="97">
        <f t="shared" si="4"/>
        <v>0</v>
      </c>
      <c r="N17" s="82"/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110" t="s">
        <v>141</v>
      </c>
      <c r="U17" s="109" t="s">
        <v>263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6384</v>
      </c>
      <c r="AC17" s="75">
        <v>3534</v>
      </c>
      <c r="AD17" s="75">
        <v>8220</v>
      </c>
      <c r="AE17" s="75">
        <v>2751</v>
      </c>
      <c r="AF17" s="75">
        <v>11198</v>
      </c>
      <c r="AG17" s="75">
        <v>4714</v>
      </c>
      <c r="AH17" s="253">
        <f t="shared" si="6"/>
        <v>25802</v>
      </c>
      <c r="AI17" s="253">
        <f t="shared" si="6"/>
        <v>10999</v>
      </c>
      <c r="AJ17" s="253">
        <f t="shared" si="7"/>
        <v>36801</v>
      </c>
      <c r="AK17" s="97">
        <f t="shared" si="0"/>
        <v>25802</v>
      </c>
      <c r="AL17" s="97">
        <f t="shared" si="1"/>
        <v>10999</v>
      </c>
      <c r="AM17" s="97">
        <f t="shared" si="5"/>
        <v>36801</v>
      </c>
      <c r="AN17" s="45" t="s">
        <v>141</v>
      </c>
    </row>
    <row r="18" spans="1:40" ht="20.25">
      <c r="A18" s="12" t="s">
        <v>113</v>
      </c>
      <c r="B18" s="24">
        <f>SUM(B8:B17)</f>
        <v>387976</v>
      </c>
      <c r="C18" s="24">
        <f>SUM(C8:C17)</f>
        <v>294593</v>
      </c>
      <c r="D18" s="24"/>
      <c r="E18" s="24">
        <f>SUM(E8:E17)</f>
        <v>279059</v>
      </c>
      <c r="F18" s="24">
        <f>SUM(F8:F17)</f>
        <v>218281</v>
      </c>
      <c r="G18" s="24"/>
      <c r="H18" s="24">
        <f>SUM(H8:H17)</f>
        <v>295515</v>
      </c>
      <c r="I18" s="24">
        <f>SUM(I8:I17)</f>
        <v>202205</v>
      </c>
      <c r="J18" s="24"/>
      <c r="K18" s="24">
        <f>SUM(K8:K17)</f>
        <v>962550</v>
      </c>
      <c r="L18" s="24">
        <f>SUM(L8:L17)</f>
        <v>715079</v>
      </c>
      <c r="M18" s="24">
        <f>SUM(K18:L18)</f>
        <v>1677629</v>
      </c>
      <c r="N18" s="24"/>
      <c r="O18" s="24">
        <f>SUM(O8:O17)</f>
        <v>88757</v>
      </c>
      <c r="P18" s="24">
        <f>SUM(P8:P17)</f>
        <v>89294</v>
      </c>
      <c r="Q18" s="24"/>
      <c r="R18" s="24">
        <f>SUM(R8:R17)</f>
        <v>50574</v>
      </c>
      <c r="S18" s="24">
        <f>SUM(S8:S17)</f>
        <v>45797</v>
      </c>
      <c r="T18" s="12" t="s">
        <v>456</v>
      </c>
      <c r="U18" s="148" t="s">
        <v>113</v>
      </c>
      <c r="V18" s="24">
        <f>SUM(V8:V17)</f>
        <v>43542</v>
      </c>
      <c r="W18" s="24">
        <f t="shared" ref="W18:AM18" si="8">SUM(W8:W17)</f>
        <v>54334</v>
      </c>
      <c r="X18" s="24">
        <f t="shared" si="8"/>
        <v>40244</v>
      </c>
      <c r="Y18" s="24">
        <f t="shared" si="8"/>
        <v>25221</v>
      </c>
      <c r="Z18" s="24">
        <f t="shared" si="8"/>
        <v>47719</v>
      </c>
      <c r="AA18" s="24">
        <f t="shared" si="8"/>
        <v>42302</v>
      </c>
      <c r="AB18" s="24">
        <f t="shared" si="8"/>
        <v>57222</v>
      </c>
      <c r="AC18" s="24">
        <f t="shared" si="8"/>
        <v>59557</v>
      </c>
      <c r="AD18" s="24">
        <f t="shared" si="8"/>
        <v>57934</v>
      </c>
      <c r="AE18" s="24">
        <f t="shared" si="8"/>
        <v>29286</v>
      </c>
      <c r="AF18" s="24">
        <f t="shared" si="8"/>
        <v>68337</v>
      </c>
      <c r="AG18" s="24">
        <f t="shared" si="8"/>
        <v>47589</v>
      </c>
      <c r="AH18" s="24">
        <f t="shared" si="8"/>
        <v>454329</v>
      </c>
      <c r="AI18" s="24">
        <f t="shared" si="8"/>
        <v>393380</v>
      </c>
      <c r="AJ18" s="24">
        <f t="shared" si="8"/>
        <v>847709</v>
      </c>
      <c r="AK18" s="24">
        <f t="shared" si="8"/>
        <v>1416879</v>
      </c>
      <c r="AL18" s="24">
        <f t="shared" si="8"/>
        <v>1108459</v>
      </c>
      <c r="AM18" s="24">
        <f t="shared" si="8"/>
        <v>2525338</v>
      </c>
      <c r="AN18" s="12" t="s">
        <v>456</v>
      </c>
    </row>
    <row r="19" spans="1:40" ht="20.2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09"/>
      <c r="U19" s="209"/>
      <c r="V19" s="15"/>
      <c r="W19" s="15"/>
      <c r="X19" s="15"/>
      <c r="Y19" s="15"/>
      <c r="Z19" s="552"/>
      <c r="AA19" s="552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209"/>
    </row>
    <row r="20" spans="1:40" ht="20.25">
      <c r="I20" s="76"/>
      <c r="J20" s="76"/>
      <c r="K20" s="76"/>
      <c r="L20" s="7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8"/>
  <sheetViews>
    <sheetView rightToLeft="1" workbookViewId="0"/>
  </sheetViews>
  <sheetFormatPr defaultRowHeight="14.25"/>
  <sheetData>
    <row r="1" spans="1:31" ht="216">
      <c r="A1" s="529" t="s">
        <v>600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146"/>
      <c r="P1" s="146"/>
      <c r="AD1" s="111"/>
    </row>
    <row r="2" spans="1:31" ht="324">
      <c r="A2" s="569" t="s">
        <v>601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AD2" s="111"/>
    </row>
    <row r="3" spans="1:31" ht="20.25">
      <c r="A3" s="530" t="s">
        <v>264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614" t="s">
        <v>559</v>
      </c>
      <c r="P3" s="614"/>
      <c r="Q3" s="615" t="s">
        <v>265</v>
      </c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3" t="s">
        <v>713</v>
      </c>
      <c r="AE3" s="613"/>
    </row>
    <row r="4" spans="1:31" ht="20.25">
      <c r="A4" s="536" t="s">
        <v>0</v>
      </c>
      <c r="B4" s="536"/>
      <c r="C4" s="539" t="s">
        <v>68</v>
      </c>
      <c r="D4" s="539"/>
      <c r="E4" s="539" t="s">
        <v>69</v>
      </c>
      <c r="F4" s="539"/>
      <c r="G4" s="539" t="s">
        <v>70</v>
      </c>
      <c r="H4" s="539"/>
      <c r="I4" s="539" t="s">
        <v>71</v>
      </c>
      <c r="J4" s="539"/>
      <c r="K4" s="539" t="s">
        <v>72</v>
      </c>
      <c r="L4" s="539"/>
      <c r="M4" s="539" t="s">
        <v>73</v>
      </c>
      <c r="N4" s="539"/>
      <c r="O4" s="536" t="s">
        <v>683</v>
      </c>
      <c r="P4" s="536"/>
      <c r="Q4" s="541" t="s">
        <v>0</v>
      </c>
      <c r="R4" s="541"/>
      <c r="S4" s="539" t="s">
        <v>74</v>
      </c>
      <c r="T4" s="539"/>
      <c r="U4" s="539" t="s">
        <v>266</v>
      </c>
      <c r="V4" s="539"/>
      <c r="W4" s="539" t="s">
        <v>76</v>
      </c>
      <c r="X4" s="539"/>
      <c r="Y4" s="539" t="s">
        <v>267</v>
      </c>
      <c r="Z4" s="539"/>
      <c r="AA4" s="534" t="s">
        <v>8</v>
      </c>
      <c r="AB4" s="534"/>
      <c r="AC4" s="534"/>
      <c r="AD4" s="566" t="s">
        <v>683</v>
      </c>
      <c r="AE4" s="566"/>
    </row>
    <row r="5" spans="1:31" ht="20.25">
      <c r="A5" s="537"/>
      <c r="B5" s="537"/>
      <c r="C5" s="540" t="s">
        <v>78</v>
      </c>
      <c r="D5" s="540"/>
      <c r="E5" s="540" t="s">
        <v>79</v>
      </c>
      <c r="F5" s="540"/>
      <c r="G5" s="540" t="s">
        <v>80</v>
      </c>
      <c r="H5" s="540"/>
      <c r="I5" s="540" t="s">
        <v>81</v>
      </c>
      <c r="J5" s="540"/>
      <c r="K5" s="540" t="s">
        <v>82</v>
      </c>
      <c r="L5" s="540"/>
      <c r="M5" s="540" t="s">
        <v>83</v>
      </c>
      <c r="N5" s="540"/>
      <c r="O5" s="537"/>
      <c r="P5" s="537"/>
      <c r="Q5" s="542"/>
      <c r="R5" s="542"/>
      <c r="S5" s="540" t="s">
        <v>84</v>
      </c>
      <c r="T5" s="540"/>
      <c r="U5" s="540" t="s">
        <v>85</v>
      </c>
      <c r="V5" s="540"/>
      <c r="W5" s="540" t="s">
        <v>86</v>
      </c>
      <c r="X5" s="540"/>
      <c r="Y5" s="540" t="s">
        <v>87</v>
      </c>
      <c r="Z5" s="540"/>
      <c r="AA5" s="535" t="s">
        <v>12</v>
      </c>
      <c r="AB5" s="535"/>
      <c r="AC5" s="535"/>
      <c r="AD5" s="567"/>
      <c r="AE5" s="567"/>
    </row>
    <row r="6" spans="1:31" ht="20.25">
      <c r="A6" s="537"/>
      <c r="B6" s="537"/>
      <c r="C6" s="308" t="s">
        <v>88</v>
      </c>
      <c r="D6" s="308" t="s">
        <v>43</v>
      </c>
      <c r="E6" s="308" t="s">
        <v>88</v>
      </c>
      <c r="F6" s="308" t="s">
        <v>43</v>
      </c>
      <c r="G6" s="308" t="s">
        <v>88</v>
      </c>
      <c r="H6" s="308" t="s">
        <v>43</v>
      </c>
      <c r="I6" s="308" t="s">
        <v>88</v>
      </c>
      <c r="J6" s="308" t="s">
        <v>43</v>
      </c>
      <c r="K6" s="308" t="s">
        <v>88</v>
      </c>
      <c r="L6" s="308" t="s">
        <v>43</v>
      </c>
      <c r="M6" s="308" t="s">
        <v>88</v>
      </c>
      <c r="N6" s="308" t="s">
        <v>43</v>
      </c>
      <c r="O6" s="537"/>
      <c r="P6" s="537"/>
      <c r="Q6" s="542"/>
      <c r="R6" s="542"/>
      <c r="S6" s="308" t="s">
        <v>88</v>
      </c>
      <c r="T6" s="308" t="s">
        <v>43</v>
      </c>
      <c r="U6" s="308" t="s">
        <v>88</v>
      </c>
      <c r="V6" s="308" t="s">
        <v>43</v>
      </c>
      <c r="W6" s="308" t="s">
        <v>88</v>
      </c>
      <c r="X6" s="308" t="s">
        <v>43</v>
      </c>
      <c r="Y6" s="308" t="s">
        <v>88</v>
      </c>
      <c r="Z6" s="308" t="s">
        <v>43</v>
      </c>
      <c r="AA6" s="308" t="s">
        <v>88</v>
      </c>
      <c r="AB6" s="308" t="s">
        <v>43</v>
      </c>
      <c r="AC6" s="275" t="s">
        <v>94</v>
      </c>
      <c r="AD6" s="567"/>
      <c r="AE6" s="567"/>
    </row>
    <row r="7" spans="1:31" ht="20.25">
      <c r="A7" s="538"/>
      <c r="B7" s="538"/>
      <c r="C7" s="323" t="s">
        <v>13</v>
      </c>
      <c r="D7" s="323" t="s">
        <v>10</v>
      </c>
      <c r="E7" s="323" t="s">
        <v>13</v>
      </c>
      <c r="F7" s="323" t="s">
        <v>10</v>
      </c>
      <c r="G7" s="323" t="s">
        <v>13</v>
      </c>
      <c r="H7" s="323" t="s">
        <v>10</v>
      </c>
      <c r="I7" s="323" t="s">
        <v>13</v>
      </c>
      <c r="J7" s="323" t="s">
        <v>10</v>
      </c>
      <c r="K7" s="323" t="s">
        <v>13</v>
      </c>
      <c r="L7" s="323" t="s">
        <v>10</v>
      </c>
      <c r="M7" s="323" t="s">
        <v>13</v>
      </c>
      <c r="N7" s="323" t="s">
        <v>10</v>
      </c>
      <c r="O7" s="538"/>
      <c r="P7" s="538"/>
      <c r="Q7" s="543"/>
      <c r="R7" s="543"/>
      <c r="S7" s="309" t="s">
        <v>13</v>
      </c>
      <c r="T7" s="310" t="s">
        <v>10</v>
      </c>
      <c r="U7" s="310" t="s">
        <v>13</v>
      </c>
      <c r="V7" s="310" t="s">
        <v>10</v>
      </c>
      <c r="W7" s="310" t="s">
        <v>13</v>
      </c>
      <c r="X7" s="310" t="s">
        <v>10</v>
      </c>
      <c r="Y7" s="310" t="s">
        <v>13</v>
      </c>
      <c r="Z7" s="310" t="s">
        <v>10</v>
      </c>
      <c r="AA7" s="310" t="s">
        <v>13</v>
      </c>
      <c r="AB7" s="310" t="s">
        <v>10</v>
      </c>
      <c r="AC7" s="310" t="s">
        <v>12</v>
      </c>
      <c r="AD7" s="568"/>
      <c r="AE7" s="568"/>
    </row>
    <row r="8" spans="1:31" ht="20.25">
      <c r="A8" s="617" t="s">
        <v>14</v>
      </c>
      <c r="B8" s="617"/>
      <c r="C8" s="79">
        <v>8650</v>
      </c>
      <c r="D8" s="79">
        <v>6334</v>
      </c>
      <c r="E8" s="79">
        <v>12134</v>
      </c>
      <c r="F8" s="79">
        <v>8765</v>
      </c>
      <c r="G8" s="79">
        <v>11055</v>
      </c>
      <c r="H8" s="79">
        <v>11861</v>
      </c>
      <c r="I8" s="79">
        <v>8152</v>
      </c>
      <c r="J8" s="79">
        <v>8701</v>
      </c>
      <c r="K8" s="42">
        <v>14578</v>
      </c>
      <c r="L8" s="42">
        <v>4379</v>
      </c>
      <c r="M8" s="42">
        <v>11152</v>
      </c>
      <c r="N8" s="112">
        <v>8299</v>
      </c>
      <c r="O8" s="507" t="s">
        <v>15</v>
      </c>
      <c r="P8" s="507"/>
      <c r="Q8" s="617" t="s">
        <v>14</v>
      </c>
      <c r="R8" s="617"/>
      <c r="S8" s="97">
        <v>9447</v>
      </c>
      <c r="T8" s="97">
        <v>2549</v>
      </c>
      <c r="U8" s="97">
        <v>4781</v>
      </c>
      <c r="V8" s="97">
        <v>3251</v>
      </c>
      <c r="W8" s="97">
        <v>5614</v>
      </c>
      <c r="X8" s="97">
        <v>2339</v>
      </c>
      <c r="Y8" s="97">
        <v>1823</v>
      </c>
      <c r="Z8" s="97">
        <v>1061</v>
      </c>
      <c r="AA8" s="234">
        <v>87386</v>
      </c>
      <c r="AB8" s="234">
        <v>57539</v>
      </c>
      <c r="AC8" s="234">
        <v>144925</v>
      </c>
      <c r="AD8" s="616" t="s">
        <v>15</v>
      </c>
      <c r="AE8" s="616"/>
    </row>
    <row r="9" spans="1:31" ht="20.25">
      <c r="A9" s="618" t="s">
        <v>16</v>
      </c>
      <c r="B9" s="618"/>
      <c r="C9" s="73">
        <v>5147</v>
      </c>
      <c r="D9" s="73">
        <v>5608</v>
      </c>
      <c r="E9" s="73">
        <v>8312</v>
      </c>
      <c r="F9" s="73">
        <v>7499</v>
      </c>
      <c r="G9" s="73">
        <v>8984</v>
      </c>
      <c r="H9" s="73">
        <v>7598</v>
      </c>
      <c r="I9" s="73">
        <v>9203</v>
      </c>
      <c r="J9" s="73">
        <v>7297</v>
      </c>
      <c r="K9" s="13">
        <v>8495</v>
      </c>
      <c r="L9" s="13">
        <v>6939</v>
      </c>
      <c r="M9" s="13">
        <v>7104</v>
      </c>
      <c r="N9" s="113">
        <v>6054</v>
      </c>
      <c r="O9" s="509" t="s">
        <v>17</v>
      </c>
      <c r="P9" s="509"/>
      <c r="Q9" s="618" t="s">
        <v>16</v>
      </c>
      <c r="R9" s="618"/>
      <c r="S9" s="73">
        <v>4716</v>
      </c>
      <c r="T9" s="73">
        <v>3413</v>
      </c>
      <c r="U9" s="73">
        <v>2222</v>
      </c>
      <c r="V9" s="73">
        <v>1722</v>
      </c>
      <c r="W9" s="73">
        <v>1551</v>
      </c>
      <c r="X9" s="73">
        <v>974</v>
      </c>
      <c r="Y9" s="73">
        <v>933</v>
      </c>
      <c r="Z9" s="73">
        <v>525</v>
      </c>
      <c r="AA9" s="235">
        <v>56667</v>
      </c>
      <c r="AB9" s="235">
        <v>47629</v>
      </c>
      <c r="AC9" s="235">
        <v>104296</v>
      </c>
      <c r="AD9" s="509" t="s">
        <v>17</v>
      </c>
      <c r="AE9" s="509"/>
    </row>
    <row r="10" spans="1:31" ht="20.25">
      <c r="A10" s="618" t="s">
        <v>18</v>
      </c>
      <c r="B10" s="618"/>
      <c r="C10" s="73">
        <v>7430</v>
      </c>
      <c r="D10" s="73">
        <v>8887</v>
      </c>
      <c r="E10" s="73">
        <v>11779</v>
      </c>
      <c r="F10" s="73">
        <v>11287</v>
      </c>
      <c r="G10" s="73">
        <v>13241</v>
      </c>
      <c r="H10" s="73">
        <v>11904</v>
      </c>
      <c r="I10" s="73">
        <v>13934</v>
      </c>
      <c r="J10" s="73">
        <v>10495</v>
      </c>
      <c r="K10" s="13">
        <v>13069</v>
      </c>
      <c r="L10" s="13">
        <v>9133</v>
      </c>
      <c r="M10" s="13">
        <v>10618</v>
      </c>
      <c r="N10" s="7">
        <v>7903</v>
      </c>
      <c r="O10" s="509" t="s">
        <v>19</v>
      </c>
      <c r="P10" s="509"/>
      <c r="Q10" s="618" t="s">
        <v>18</v>
      </c>
      <c r="R10" s="618"/>
      <c r="S10" s="73">
        <v>7629</v>
      </c>
      <c r="T10" s="73">
        <v>4677</v>
      </c>
      <c r="U10" s="73">
        <v>3172</v>
      </c>
      <c r="V10" s="73">
        <v>2023</v>
      </c>
      <c r="W10" s="73">
        <v>2065</v>
      </c>
      <c r="X10" s="73">
        <v>921</v>
      </c>
      <c r="Y10" s="73">
        <v>1050</v>
      </c>
      <c r="Z10" s="73">
        <v>670</v>
      </c>
      <c r="AA10" s="235">
        <v>83987</v>
      </c>
      <c r="AB10" s="235">
        <v>67900</v>
      </c>
      <c r="AC10" s="235">
        <v>151887</v>
      </c>
      <c r="AD10" s="509" t="s">
        <v>19</v>
      </c>
      <c r="AE10" s="509"/>
    </row>
    <row r="11" spans="1:31" ht="59.25">
      <c r="A11" s="555" t="s">
        <v>20</v>
      </c>
      <c r="B11" s="233" t="s">
        <v>498</v>
      </c>
      <c r="C11" s="73">
        <v>7280</v>
      </c>
      <c r="D11" s="73">
        <v>8733</v>
      </c>
      <c r="E11" s="73">
        <v>9892</v>
      </c>
      <c r="F11" s="73">
        <v>10058</v>
      </c>
      <c r="G11" s="73">
        <v>10446</v>
      </c>
      <c r="H11" s="73">
        <v>10553</v>
      </c>
      <c r="I11" s="73">
        <v>9951</v>
      </c>
      <c r="J11" s="73">
        <v>8820</v>
      </c>
      <c r="K11" s="13">
        <v>8775</v>
      </c>
      <c r="L11" s="13">
        <v>8270</v>
      </c>
      <c r="M11" s="113">
        <v>7427</v>
      </c>
      <c r="N11" s="114">
        <v>6595</v>
      </c>
      <c r="O11" s="14" t="s">
        <v>44</v>
      </c>
      <c r="P11" s="513" t="s">
        <v>455</v>
      </c>
      <c r="Q11" s="555" t="s">
        <v>20</v>
      </c>
      <c r="R11" s="233" t="s">
        <v>498</v>
      </c>
      <c r="S11" s="73">
        <v>5149</v>
      </c>
      <c r="T11" s="73">
        <v>3527</v>
      </c>
      <c r="U11" s="73">
        <v>1936</v>
      </c>
      <c r="V11" s="73">
        <v>1401</v>
      </c>
      <c r="W11" s="73">
        <v>1317</v>
      </c>
      <c r="X11" s="73">
        <v>767</v>
      </c>
      <c r="Y11" s="73">
        <v>969</v>
      </c>
      <c r="Z11" s="73">
        <v>329</v>
      </c>
      <c r="AA11" s="235">
        <v>63142</v>
      </c>
      <c r="AB11" s="235">
        <v>59053</v>
      </c>
      <c r="AC11" s="235">
        <v>122195</v>
      </c>
      <c r="AD11" s="14" t="s">
        <v>44</v>
      </c>
      <c r="AE11" s="513" t="s">
        <v>455</v>
      </c>
    </row>
    <row r="12" spans="1:31" ht="20.25">
      <c r="A12" s="556"/>
      <c r="B12" s="233" t="s">
        <v>499</v>
      </c>
      <c r="C12" s="73">
        <v>12468</v>
      </c>
      <c r="D12" s="73">
        <v>13597</v>
      </c>
      <c r="E12" s="73">
        <v>17100</v>
      </c>
      <c r="F12" s="73">
        <v>15630</v>
      </c>
      <c r="G12" s="73">
        <v>18872</v>
      </c>
      <c r="H12" s="73">
        <v>15424</v>
      </c>
      <c r="I12" s="73">
        <v>17407</v>
      </c>
      <c r="J12" s="73">
        <v>13278</v>
      </c>
      <c r="K12" s="13">
        <v>16088</v>
      </c>
      <c r="L12" s="13">
        <v>12388</v>
      </c>
      <c r="M12" s="113">
        <v>12574</v>
      </c>
      <c r="N12" s="114">
        <v>9496</v>
      </c>
      <c r="O12" s="14" t="s">
        <v>45</v>
      </c>
      <c r="P12" s="514"/>
      <c r="Q12" s="556"/>
      <c r="R12" s="233" t="s">
        <v>499</v>
      </c>
      <c r="S12" s="73">
        <v>6785</v>
      </c>
      <c r="T12" s="73">
        <v>4275</v>
      </c>
      <c r="U12" s="73">
        <v>3304</v>
      </c>
      <c r="V12" s="73">
        <v>1673</v>
      </c>
      <c r="W12" s="73">
        <v>1662</v>
      </c>
      <c r="X12" s="73">
        <v>782</v>
      </c>
      <c r="Y12" s="73">
        <v>1055</v>
      </c>
      <c r="Z12" s="73">
        <v>378</v>
      </c>
      <c r="AA12" s="235">
        <v>107315</v>
      </c>
      <c r="AB12" s="235">
        <v>86921</v>
      </c>
      <c r="AC12" s="235">
        <v>194236</v>
      </c>
      <c r="AD12" s="14" t="s">
        <v>45</v>
      </c>
      <c r="AE12" s="514"/>
    </row>
    <row r="13" spans="1:31" ht="20.25">
      <c r="A13" s="556"/>
      <c r="B13" s="233" t="s">
        <v>500</v>
      </c>
      <c r="C13" s="73">
        <v>4750</v>
      </c>
      <c r="D13" s="73">
        <v>5469</v>
      </c>
      <c r="E13" s="73">
        <v>7926</v>
      </c>
      <c r="F13" s="73">
        <v>7824</v>
      </c>
      <c r="G13" s="73">
        <v>8736</v>
      </c>
      <c r="H13" s="73">
        <v>6864</v>
      </c>
      <c r="I13" s="73">
        <v>8628</v>
      </c>
      <c r="J13" s="73">
        <v>6231</v>
      </c>
      <c r="K13" s="13">
        <v>7830</v>
      </c>
      <c r="L13" s="13">
        <v>5025</v>
      </c>
      <c r="M13" s="113">
        <v>5804</v>
      </c>
      <c r="N13" s="114">
        <v>3992</v>
      </c>
      <c r="O13" s="14" t="s">
        <v>46</v>
      </c>
      <c r="P13" s="514"/>
      <c r="Q13" s="556"/>
      <c r="R13" s="233" t="s">
        <v>500</v>
      </c>
      <c r="S13" s="73">
        <v>4754</v>
      </c>
      <c r="T13" s="73">
        <v>2207</v>
      </c>
      <c r="U13" s="73">
        <v>1565</v>
      </c>
      <c r="V13" s="73">
        <v>1137</v>
      </c>
      <c r="W13" s="73">
        <v>802</v>
      </c>
      <c r="X13" s="73">
        <v>607</v>
      </c>
      <c r="Y13" s="73">
        <v>835</v>
      </c>
      <c r="Z13" s="73">
        <v>268</v>
      </c>
      <c r="AA13" s="235">
        <v>51630</v>
      </c>
      <c r="AB13" s="235">
        <v>39624</v>
      </c>
      <c r="AC13" s="235">
        <v>91254</v>
      </c>
      <c r="AD13" s="14" t="s">
        <v>46</v>
      </c>
      <c r="AE13" s="514"/>
    </row>
    <row r="14" spans="1:31" ht="20.25">
      <c r="A14" s="556"/>
      <c r="B14" s="233" t="s">
        <v>457</v>
      </c>
      <c r="C14" s="73">
        <v>5304</v>
      </c>
      <c r="D14" s="73">
        <v>4997</v>
      </c>
      <c r="E14" s="73">
        <v>7533</v>
      </c>
      <c r="F14" s="73">
        <v>6605</v>
      </c>
      <c r="G14" s="73">
        <v>7843</v>
      </c>
      <c r="H14" s="73">
        <v>6447</v>
      </c>
      <c r="I14" s="73">
        <v>8206</v>
      </c>
      <c r="J14" s="73">
        <v>6406</v>
      </c>
      <c r="K14" s="13">
        <v>7562</v>
      </c>
      <c r="L14" s="13">
        <v>5582</v>
      </c>
      <c r="M14" s="113">
        <v>7074</v>
      </c>
      <c r="N14" s="114">
        <v>4699</v>
      </c>
      <c r="O14" s="14" t="s">
        <v>47</v>
      </c>
      <c r="P14" s="514"/>
      <c r="Q14" s="556"/>
      <c r="R14" s="233" t="s">
        <v>457</v>
      </c>
      <c r="S14" s="73">
        <v>3894</v>
      </c>
      <c r="T14" s="73">
        <v>2645</v>
      </c>
      <c r="U14" s="73">
        <v>1605</v>
      </c>
      <c r="V14" s="73">
        <v>1050</v>
      </c>
      <c r="W14" s="73">
        <v>711</v>
      </c>
      <c r="X14" s="73">
        <v>624</v>
      </c>
      <c r="Y14" s="73">
        <v>521</v>
      </c>
      <c r="Z14" s="73">
        <v>304</v>
      </c>
      <c r="AA14" s="235">
        <v>50253</v>
      </c>
      <c r="AB14" s="235">
        <v>39359</v>
      </c>
      <c r="AC14" s="235">
        <v>89612</v>
      </c>
      <c r="AD14" s="14" t="s">
        <v>47</v>
      </c>
      <c r="AE14" s="514"/>
    </row>
    <row r="15" spans="1:31" ht="20.25">
      <c r="A15" s="556"/>
      <c r="B15" s="233" t="s">
        <v>458</v>
      </c>
      <c r="C15" s="73">
        <v>9949</v>
      </c>
      <c r="D15" s="73">
        <v>10600</v>
      </c>
      <c r="E15" s="73">
        <v>12218</v>
      </c>
      <c r="F15" s="73">
        <v>11316</v>
      </c>
      <c r="G15" s="73">
        <v>14164</v>
      </c>
      <c r="H15" s="73">
        <v>11998</v>
      </c>
      <c r="I15" s="73">
        <v>12788</v>
      </c>
      <c r="J15" s="73">
        <v>11299</v>
      </c>
      <c r="K15" s="13">
        <v>11391</v>
      </c>
      <c r="L15" s="13">
        <v>9885</v>
      </c>
      <c r="M15" s="113">
        <v>10046</v>
      </c>
      <c r="N15" s="114">
        <v>8629</v>
      </c>
      <c r="O15" s="14" t="s">
        <v>48</v>
      </c>
      <c r="P15" s="514"/>
      <c r="Q15" s="556"/>
      <c r="R15" s="233" t="s">
        <v>458</v>
      </c>
      <c r="S15" s="73">
        <v>6122</v>
      </c>
      <c r="T15" s="73">
        <v>4217</v>
      </c>
      <c r="U15" s="73">
        <v>2643</v>
      </c>
      <c r="V15" s="73">
        <v>1630</v>
      </c>
      <c r="W15" s="73">
        <v>2253</v>
      </c>
      <c r="X15" s="73">
        <v>845</v>
      </c>
      <c r="Y15" s="73">
        <v>1013</v>
      </c>
      <c r="Z15" s="73">
        <v>753</v>
      </c>
      <c r="AA15" s="235">
        <v>82587</v>
      </c>
      <c r="AB15" s="235">
        <v>71172</v>
      </c>
      <c r="AC15" s="235">
        <v>153759</v>
      </c>
      <c r="AD15" s="14" t="s">
        <v>48</v>
      </c>
      <c r="AE15" s="514"/>
    </row>
    <row r="16" spans="1:31" ht="20.25">
      <c r="A16" s="557"/>
      <c r="B16" s="233" t="s">
        <v>459</v>
      </c>
      <c r="C16" s="73">
        <v>4951</v>
      </c>
      <c r="D16" s="73">
        <v>5585</v>
      </c>
      <c r="E16" s="73">
        <v>8601</v>
      </c>
      <c r="F16" s="73">
        <v>7484</v>
      </c>
      <c r="G16" s="73">
        <v>9245</v>
      </c>
      <c r="H16" s="73">
        <v>8502</v>
      </c>
      <c r="I16" s="73">
        <v>8266</v>
      </c>
      <c r="J16" s="73">
        <v>6681</v>
      </c>
      <c r="K16" s="13">
        <v>8181</v>
      </c>
      <c r="L16" s="13">
        <v>5988</v>
      </c>
      <c r="M16" s="113">
        <v>7066</v>
      </c>
      <c r="N16" s="114">
        <v>5240</v>
      </c>
      <c r="O16" s="14" t="s">
        <v>49</v>
      </c>
      <c r="P16" s="515"/>
      <c r="Q16" s="557"/>
      <c r="R16" s="233" t="s">
        <v>459</v>
      </c>
      <c r="S16" s="73">
        <v>4357</v>
      </c>
      <c r="T16" s="73">
        <v>2833</v>
      </c>
      <c r="U16" s="73">
        <v>1753</v>
      </c>
      <c r="V16" s="73">
        <v>1277</v>
      </c>
      <c r="W16" s="73">
        <v>1062</v>
      </c>
      <c r="X16" s="73">
        <v>629</v>
      </c>
      <c r="Y16" s="73">
        <v>655</v>
      </c>
      <c r="Z16" s="73">
        <v>183</v>
      </c>
      <c r="AA16" s="235">
        <v>54137</v>
      </c>
      <c r="AB16" s="235">
        <v>44402</v>
      </c>
      <c r="AC16" s="235">
        <v>98539</v>
      </c>
      <c r="AD16" s="14" t="s">
        <v>49</v>
      </c>
      <c r="AE16" s="515"/>
    </row>
    <row r="17" spans="1:31" ht="20.25">
      <c r="A17" s="619" t="s">
        <v>483</v>
      </c>
      <c r="B17" s="619"/>
      <c r="C17" s="73">
        <v>4025</v>
      </c>
      <c r="D17" s="73">
        <v>3897</v>
      </c>
      <c r="E17" s="73">
        <v>7151</v>
      </c>
      <c r="F17" s="73">
        <v>5587</v>
      </c>
      <c r="G17" s="73">
        <v>9340</v>
      </c>
      <c r="H17" s="73">
        <v>7576</v>
      </c>
      <c r="I17" s="73">
        <v>9395</v>
      </c>
      <c r="J17" s="73">
        <v>6648</v>
      </c>
      <c r="K17" s="153">
        <v>9331</v>
      </c>
      <c r="L17" s="153">
        <v>6437</v>
      </c>
      <c r="M17" s="206">
        <v>8442</v>
      </c>
      <c r="N17" s="114">
        <v>6103</v>
      </c>
      <c r="O17" s="509" t="s">
        <v>682</v>
      </c>
      <c r="P17" s="509"/>
      <c r="Q17" s="619" t="s">
        <v>483</v>
      </c>
      <c r="R17" s="619"/>
      <c r="S17" s="73">
        <v>5198</v>
      </c>
      <c r="T17" s="73">
        <v>3899</v>
      </c>
      <c r="U17" s="73">
        <v>2945</v>
      </c>
      <c r="V17" s="73">
        <v>2005</v>
      </c>
      <c r="W17" s="73">
        <v>1735</v>
      </c>
      <c r="X17" s="73">
        <v>1077</v>
      </c>
      <c r="Y17" s="73">
        <v>1410</v>
      </c>
      <c r="Z17" s="73">
        <v>598</v>
      </c>
      <c r="AA17" s="235">
        <v>58972</v>
      </c>
      <c r="AB17" s="235">
        <v>43827</v>
      </c>
      <c r="AC17" s="235">
        <v>102799</v>
      </c>
      <c r="AD17" s="509" t="s">
        <v>682</v>
      </c>
      <c r="AE17" s="509"/>
    </row>
    <row r="18" spans="1:31" ht="20.25">
      <c r="A18" s="618" t="s">
        <v>22</v>
      </c>
      <c r="B18" s="618"/>
      <c r="C18" s="73">
        <v>10806</v>
      </c>
      <c r="D18" s="73">
        <v>9251</v>
      </c>
      <c r="E18" s="73">
        <v>15773</v>
      </c>
      <c r="F18" s="73">
        <v>13116</v>
      </c>
      <c r="G18" s="73">
        <v>17825</v>
      </c>
      <c r="H18" s="73">
        <v>13469</v>
      </c>
      <c r="I18" s="73">
        <v>18076</v>
      </c>
      <c r="J18" s="73">
        <v>13336</v>
      </c>
      <c r="K18" s="13">
        <v>17526</v>
      </c>
      <c r="L18" s="113">
        <v>12088</v>
      </c>
      <c r="M18" s="113">
        <v>14616</v>
      </c>
      <c r="N18" s="114">
        <v>10613</v>
      </c>
      <c r="O18" s="509" t="s">
        <v>50</v>
      </c>
      <c r="P18" s="509"/>
      <c r="Q18" s="618" t="s">
        <v>22</v>
      </c>
      <c r="R18" s="618"/>
      <c r="S18" s="73">
        <v>10371</v>
      </c>
      <c r="T18" s="73">
        <v>5901</v>
      </c>
      <c r="U18" s="73">
        <v>4777</v>
      </c>
      <c r="V18" s="73">
        <v>2836</v>
      </c>
      <c r="W18" s="73">
        <v>3205</v>
      </c>
      <c r="X18" s="73">
        <v>1466</v>
      </c>
      <c r="Y18" s="73">
        <v>2755</v>
      </c>
      <c r="Z18" s="73">
        <v>562</v>
      </c>
      <c r="AA18" s="235">
        <v>115730</v>
      </c>
      <c r="AB18" s="235">
        <v>82638</v>
      </c>
      <c r="AC18" s="235">
        <v>198368</v>
      </c>
      <c r="AD18" s="509" t="s">
        <v>50</v>
      </c>
      <c r="AE18" s="509"/>
    </row>
    <row r="19" spans="1:31" ht="20.25">
      <c r="A19" s="618" t="s">
        <v>23</v>
      </c>
      <c r="B19" s="618"/>
      <c r="C19" s="73">
        <v>4417</v>
      </c>
      <c r="D19" s="73">
        <v>5846</v>
      </c>
      <c r="E19" s="73">
        <v>8402</v>
      </c>
      <c r="F19" s="73">
        <v>8186</v>
      </c>
      <c r="G19" s="73">
        <v>9209</v>
      </c>
      <c r="H19" s="73">
        <v>8607</v>
      </c>
      <c r="I19" s="73">
        <v>9366</v>
      </c>
      <c r="J19" s="73">
        <v>8457</v>
      </c>
      <c r="K19" s="13">
        <v>9364</v>
      </c>
      <c r="L19" s="113">
        <v>7492</v>
      </c>
      <c r="M19" s="113">
        <v>7653</v>
      </c>
      <c r="N19" s="114">
        <v>6268</v>
      </c>
      <c r="O19" s="509" t="s">
        <v>24</v>
      </c>
      <c r="P19" s="509"/>
      <c r="Q19" s="618" t="s">
        <v>23</v>
      </c>
      <c r="R19" s="618"/>
      <c r="S19" s="73">
        <v>5420</v>
      </c>
      <c r="T19" s="73">
        <v>4021</v>
      </c>
      <c r="U19" s="73">
        <v>2752</v>
      </c>
      <c r="V19" s="73">
        <v>2193</v>
      </c>
      <c r="W19" s="73">
        <v>1943</v>
      </c>
      <c r="X19" s="73">
        <v>1118</v>
      </c>
      <c r="Y19" s="73">
        <v>1179</v>
      </c>
      <c r="Z19" s="73">
        <v>946</v>
      </c>
      <c r="AA19" s="235">
        <v>59705</v>
      </c>
      <c r="AB19" s="235">
        <v>53134</v>
      </c>
      <c r="AC19" s="235">
        <v>112839</v>
      </c>
      <c r="AD19" s="509" t="s">
        <v>24</v>
      </c>
      <c r="AE19" s="509"/>
    </row>
    <row r="20" spans="1:31" ht="20.25">
      <c r="A20" s="618" t="s">
        <v>25</v>
      </c>
      <c r="B20" s="618"/>
      <c r="C20" s="73">
        <v>4950</v>
      </c>
      <c r="D20" s="73">
        <v>6568</v>
      </c>
      <c r="E20" s="73">
        <v>9686</v>
      </c>
      <c r="F20" s="73">
        <v>10095</v>
      </c>
      <c r="G20" s="73">
        <v>10995</v>
      </c>
      <c r="H20" s="73">
        <v>10608</v>
      </c>
      <c r="I20" s="73">
        <v>11918</v>
      </c>
      <c r="J20" s="73">
        <v>9412</v>
      </c>
      <c r="K20" s="13">
        <v>11732</v>
      </c>
      <c r="L20" s="113">
        <v>8810</v>
      </c>
      <c r="M20" s="113">
        <v>8875</v>
      </c>
      <c r="N20" s="114">
        <v>7238</v>
      </c>
      <c r="O20" s="509" t="s">
        <v>51</v>
      </c>
      <c r="P20" s="509"/>
      <c r="Q20" s="618" t="s">
        <v>25</v>
      </c>
      <c r="R20" s="618"/>
      <c r="S20" s="73">
        <v>7430</v>
      </c>
      <c r="T20" s="73">
        <v>3897</v>
      </c>
      <c r="U20" s="73">
        <v>3903</v>
      </c>
      <c r="V20" s="73">
        <v>2196</v>
      </c>
      <c r="W20" s="73">
        <v>3148</v>
      </c>
      <c r="X20" s="73">
        <v>1204</v>
      </c>
      <c r="Y20" s="73">
        <v>2018</v>
      </c>
      <c r="Z20" s="73">
        <v>931</v>
      </c>
      <c r="AA20" s="235">
        <v>74655</v>
      </c>
      <c r="AB20" s="235">
        <v>60959</v>
      </c>
      <c r="AC20" s="235">
        <v>135614</v>
      </c>
      <c r="AD20" s="509" t="s">
        <v>51</v>
      </c>
      <c r="AE20" s="509"/>
    </row>
    <row r="21" spans="1:31" ht="20.25">
      <c r="A21" s="618" t="s">
        <v>65</v>
      </c>
      <c r="B21" s="618"/>
      <c r="C21" s="73">
        <v>6020</v>
      </c>
      <c r="D21" s="73">
        <v>6574</v>
      </c>
      <c r="E21" s="73">
        <v>9587</v>
      </c>
      <c r="F21" s="73">
        <v>9261</v>
      </c>
      <c r="G21" s="73">
        <v>11102</v>
      </c>
      <c r="H21" s="73">
        <v>9643</v>
      </c>
      <c r="I21" s="73">
        <v>11020</v>
      </c>
      <c r="J21" s="73">
        <v>9027</v>
      </c>
      <c r="K21" s="13">
        <v>10665</v>
      </c>
      <c r="L21" s="113">
        <v>7952</v>
      </c>
      <c r="M21" s="113">
        <v>9338</v>
      </c>
      <c r="N21" s="114">
        <v>6850</v>
      </c>
      <c r="O21" s="509" t="s">
        <v>52</v>
      </c>
      <c r="P21" s="509"/>
      <c r="Q21" s="618" t="s">
        <v>65</v>
      </c>
      <c r="R21" s="618"/>
      <c r="S21" s="73">
        <v>6385</v>
      </c>
      <c r="T21" s="73">
        <v>4159</v>
      </c>
      <c r="U21" s="73">
        <v>3366</v>
      </c>
      <c r="V21" s="73">
        <v>1932</v>
      </c>
      <c r="W21" s="73">
        <v>1858</v>
      </c>
      <c r="X21" s="73">
        <v>1081</v>
      </c>
      <c r="Y21" s="73">
        <v>1674</v>
      </c>
      <c r="Z21" s="73">
        <v>680</v>
      </c>
      <c r="AA21" s="235">
        <v>71015</v>
      </c>
      <c r="AB21" s="235">
        <v>57159</v>
      </c>
      <c r="AC21" s="235">
        <v>128174</v>
      </c>
      <c r="AD21" s="509" t="s">
        <v>52</v>
      </c>
      <c r="AE21" s="509"/>
    </row>
    <row r="22" spans="1:31" ht="20.25">
      <c r="A22" s="618" t="s">
        <v>27</v>
      </c>
      <c r="B22" s="618"/>
      <c r="C22" s="73">
        <v>2491</v>
      </c>
      <c r="D22" s="73">
        <v>3355</v>
      </c>
      <c r="E22" s="73">
        <v>4614</v>
      </c>
      <c r="F22" s="73">
        <v>4473</v>
      </c>
      <c r="G22" s="73">
        <v>5832</v>
      </c>
      <c r="H22" s="73">
        <v>4602</v>
      </c>
      <c r="I22" s="73">
        <v>6140</v>
      </c>
      <c r="J22" s="73">
        <v>4118</v>
      </c>
      <c r="K22" s="13">
        <v>6118</v>
      </c>
      <c r="L22" s="113">
        <v>4216</v>
      </c>
      <c r="M22" s="113">
        <v>5805</v>
      </c>
      <c r="N22" s="114">
        <v>3760</v>
      </c>
      <c r="O22" s="509" t="s">
        <v>28</v>
      </c>
      <c r="P22" s="509"/>
      <c r="Q22" s="618" t="s">
        <v>27</v>
      </c>
      <c r="R22" s="618"/>
      <c r="S22" s="73">
        <v>4466</v>
      </c>
      <c r="T22" s="73">
        <v>2340</v>
      </c>
      <c r="U22" s="73">
        <v>2041</v>
      </c>
      <c r="V22" s="73">
        <v>1220</v>
      </c>
      <c r="W22" s="73">
        <v>1580</v>
      </c>
      <c r="X22" s="73">
        <v>581</v>
      </c>
      <c r="Y22" s="73">
        <v>1226</v>
      </c>
      <c r="Z22" s="73">
        <v>286</v>
      </c>
      <c r="AA22" s="235">
        <v>40313</v>
      </c>
      <c r="AB22" s="235">
        <v>28951</v>
      </c>
      <c r="AC22" s="235">
        <v>69264</v>
      </c>
      <c r="AD22" s="509" t="s">
        <v>28</v>
      </c>
      <c r="AE22" s="509"/>
    </row>
    <row r="23" spans="1:31" ht="20.25">
      <c r="A23" s="618" t="s">
        <v>29</v>
      </c>
      <c r="B23" s="618"/>
      <c r="C23" s="73">
        <v>5555</v>
      </c>
      <c r="D23" s="73">
        <v>5355</v>
      </c>
      <c r="E23" s="73">
        <v>8552</v>
      </c>
      <c r="F23" s="73">
        <v>7556</v>
      </c>
      <c r="G23" s="73">
        <v>9516</v>
      </c>
      <c r="H23" s="73">
        <v>7422</v>
      </c>
      <c r="I23" s="73">
        <v>9832</v>
      </c>
      <c r="J23" s="73">
        <v>7082</v>
      </c>
      <c r="K23" s="13">
        <v>9858</v>
      </c>
      <c r="L23" s="113">
        <v>6004</v>
      </c>
      <c r="M23" s="113">
        <v>8342</v>
      </c>
      <c r="N23" s="114">
        <v>5057</v>
      </c>
      <c r="O23" s="509" t="s">
        <v>30</v>
      </c>
      <c r="P23" s="509"/>
      <c r="Q23" s="618" t="s">
        <v>29</v>
      </c>
      <c r="R23" s="618"/>
      <c r="S23" s="73">
        <v>6476</v>
      </c>
      <c r="T23" s="73">
        <v>2866</v>
      </c>
      <c r="U23" s="73">
        <v>2669</v>
      </c>
      <c r="V23" s="73">
        <v>1208</v>
      </c>
      <c r="W23" s="73">
        <v>1699</v>
      </c>
      <c r="X23" s="73">
        <v>616</v>
      </c>
      <c r="Y23" s="73">
        <v>1356</v>
      </c>
      <c r="Z23" s="73">
        <v>495</v>
      </c>
      <c r="AA23" s="235">
        <v>63855</v>
      </c>
      <c r="AB23" s="235">
        <v>43661</v>
      </c>
      <c r="AC23" s="235">
        <v>107516</v>
      </c>
      <c r="AD23" s="509" t="s">
        <v>30</v>
      </c>
      <c r="AE23" s="509"/>
    </row>
    <row r="24" spans="1:31" ht="20.25">
      <c r="A24" s="618" t="s">
        <v>31</v>
      </c>
      <c r="B24" s="618"/>
      <c r="C24" s="73">
        <v>8456</v>
      </c>
      <c r="D24" s="73">
        <v>9461</v>
      </c>
      <c r="E24" s="73">
        <v>14507</v>
      </c>
      <c r="F24" s="73">
        <v>12715</v>
      </c>
      <c r="G24" s="73">
        <v>16406</v>
      </c>
      <c r="H24" s="73">
        <v>13405</v>
      </c>
      <c r="I24" s="73">
        <v>17923</v>
      </c>
      <c r="J24" s="73">
        <v>12793</v>
      </c>
      <c r="K24" s="13">
        <v>18151</v>
      </c>
      <c r="L24" s="113">
        <v>11880</v>
      </c>
      <c r="M24" s="113">
        <v>15231</v>
      </c>
      <c r="N24" s="114">
        <v>9200</v>
      </c>
      <c r="O24" s="509" t="s">
        <v>32</v>
      </c>
      <c r="P24" s="509"/>
      <c r="Q24" s="618" t="s">
        <v>31</v>
      </c>
      <c r="R24" s="618"/>
      <c r="S24" s="73">
        <v>10177</v>
      </c>
      <c r="T24" s="73">
        <v>6036</v>
      </c>
      <c r="U24" s="73">
        <v>4946</v>
      </c>
      <c r="V24" s="73">
        <v>3108</v>
      </c>
      <c r="W24" s="73">
        <v>3130</v>
      </c>
      <c r="X24" s="73">
        <v>1696</v>
      </c>
      <c r="Y24" s="73">
        <v>2724</v>
      </c>
      <c r="Z24" s="73">
        <v>1001</v>
      </c>
      <c r="AA24" s="235">
        <v>111651</v>
      </c>
      <c r="AB24" s="235">
        <v>81295</v>
      </c>
      <c r="AC24" s="235">
        <v>192946</v>
      </c>
      <c r="AD24" s="509" t="s">
        <v>32</v>
      </c>
      <c r="AE24" s="509"/>
    </row>
    <row r="25" spans="1:31" ht="20.25">
      <c r="A25" s="618" t="s">
        <v>33</v>
      </c>
      <c r="B25" s="618"/>
      <c r="C25" s="73">
        <v>3891</v>
      </c>
      <c r="D25" s="73">
        <v>4110</v>
      </c>
      <c r="E25" s="73">
        <v>7097</v>
      </c>
      <c r="F25" s="73">
        <v>5408</v>
      </c>
      <c r="G25" s="73">
        <v>7124</v>
      </c>
      <c r="H25" s="73">
        <v>5653</v>
      </c>
      <c r="I25" s="73">
        <v>6875</v>
      </c>
      <c r="J25" s="73">
        <v>5268</v>
      </c>
      <c r="K25" s="13">
        <v>7582</v>
      </c>
      <c r="L25" s="113">
        <v>5029</v>
      </c>
      <c r="M25" s="113">
        <v>6502</v>
      </c>
      <c r="N25" s="114">
        <v>4011</v>
      </c>
      <c r="O25" s="509" t="s">
        <v>34</v>
      </c>
      <c r="P25" s="509"/>
      <c r="Q25" s="618" t="s">
        <v>33</v>
      </c>
      <c r="R25" s="618"/>
      <c r="S25" s="73">
        <v>4539</v>
      </c>
      <c r="T25" s="73">
        <v>2459</v>
      </c>
      <c r="U25" s="73">
        <v>1774</v>
      </c>
      <c r="V25" s="73">
        <v>877</v>
      </c>
      <c r="W25" s="73">
        <v>1743</v>
      </c>
      <c r="X25" s="73">
        <v>437</v>
      </c>
      <c r="Y25" s="73">
        <v>484</v>
      </c>
      <c r="Z25" s="73">
        <v>231</v>
      </c>
      <c r="AA25" s="235">
        <v>47611</v>
      </c>
      <c r="AB25" s="235">
        <v>33483</v>
      </c>
      <c r="AC25" s="235">
        <v>81094</v>
      </c>
      <c r="AD25" s="509" t="s">
        <v>34</v>
      </c>
      <c r="AE25" s="509"/>
    </row>
    <row r="26" spans="1:31" ht="20.25">
      <c r="A26" s="622" t="s">
        <v>35</v>
      </c>
      <c r="B26" s="622"/>
      <c r="C26" s="82">
        <v>12438</v>
      </c>
      <c r="D26" s="82">
        <v>15101</v>
      </c>
      <c r="E26" s="82">
        <v>19482</v>
      </c>
      <c r="F26" s="82">
        <v>20670</v>
      </c>
      <c r="G26" s="82">
        <v>22515</v>
      </c>
      <c r="H26" s="82">
        <v>19958</v>
      </c>
      <c r="I26" s="82">
        <v>22289</v>
      </c>
      <c r="J26" s="82">
        <v>17085</v>
      </c>
      <c r="K26" s="17">
        <v>21604</v>
      </c>
      <c r="L26" s="115">
        <v>14704</v>
      </c>
      <c r="M26" s="115">
        <v>16807</v>
      </c>
      <c r="N26" s="116">
        <v>10775</v>
      </c>
      <c r="O26" s="516" t="s">
        <v>53</v>
      </c>
      <c r="P26" s="516"/>
      <c r="Q26" s="622" t="s">
        <v>35</v>
      </c>
      <c r="R26" s="622"/>
      <c r="S26" s="75">
        <v>11344</v>
      </c>
      <c r="T26" s="75">
        <v>6007</v>
      </c>
      <c r="U26" s="75">
        <v>4610</v>
      </c>
      <c r="V26" s="75">
        <v>3065</v>
      </c>
      <c r="W26" s="75">
        <v>3057</v>
      </c>
      <c r="X26" s="75">
        <v>1590</v>
      </c>
      <c r="Y26" s="75">
        <v>2122</v>
      </c>
      <c r="Z26" s="75">
        <v>798</v>
      </c>
      <c r="AA26" s="236">
        <v>136268</v>
      </c>
      <c r="AB26" s="236">
        <v>109753</v>
      </c>
      <c r="AC26" s="236">
        <v>246021</v>
      </c>
      <c r="AD26" s="516" t="s">
        <v>53</v>
      </c>
      <c r="AE26" s="516"/>
    </row>
    <row r="27" spans="1:31" ht="20.25">
      <c r="A27" s="620" t="s">
        <v>8</v>
      </c>
      <c r="B27" s="620"/>
      <c r="C27" s="24">
        <f t="shared" ref="C27:N27" si="0">SUM(C8:C26)</f>
        <v>128978</v>
      </c>
      <c r="D27" s="24">
        <f t="shared" si="0"/>
        <v>139328</v>
      </c>
      <c r="E27" s="24">
        <f t="shared" si="0"/>
        <v>200346</v>
      </c>
      <c r="F27" s="24">
        <f t="shared" si="0"/>
        <v>183535</v>
      </c>
      <c r="G27" s="24">
        <f t="shared" si="0"/>
        <v>222450</v>
      </c>
      <c r="H27" s="24">
        <f t="shared" si="0"/>
        <v>192094</v>
      </c>
      <c r="I27" s="24">
        <f t="shared" si="0"/>
        <v>219369</v>
      </c>
      <c r="J27" s="24">
        <f t="shared" si="0"/>
        <v>172434</v>
      </c>
      <c r="K27" s="24">
        <f t="shared" si="0"/>
        <v>217900</v>
      </c>
      <c r="L27" s="24">
        <f t="shared" si="0"/>
        <v>152201</v>
      </c>
      <c r="M27" s="24">
        <f t="shared" si="0"/>
        <v>180476</v>
      </c>
      <c r="N27" s="24">
        <f t="shared" si="0"/>
        <v>130782</v>
      </c>
      <c r="O27" s="518" t="s">
        <v>456</v>
      </c>
      <c r="P27" s="518"/>
      <c r="Q27" s="621" t="s">
        <v>8</v>
      </c>
      <c r="R27" s="621"/>
      <c r="S27" s="24">
        <f t="shared" ref="S27:AC27" si="1">SUM(S8:S26)</f>
        <v>124659</v>
      </c>
      <c r="T27" s="24">
        <f t="shared" si="1"/>
        <v>71928</v>
      </c>
      <c r="U27" s="24">
        <f t="shared" si="1"/>
        <v>56764</v>
      </c>
      <c r="V27" s="24">
        <f t="shared" si="1"/>
        <v>35804</v>
      </c>
      <c r="W27" s="24">
        <f t="shared" si="1"/>
        <v>40135</v>
      </c>
      <c r="X27" s="24">
        <f t="shared" si="1"/>
        <v>19354</v>
      </c>
      <c r="Y27" s="24">
        <f t="shared" si="1"/>
        <v>25802</v>
      </c>
      <c r="Z27" s="24">
        <f t="shared" si="1"/>
        <v>10999</v>
      </c>
      <c r="AA27" s="24">
        <f t="shared" si="1"/>
        <v>1416879</v>
      </c>
      <c r="AB27" s="24">
        <f t="shared" si="1"/>
        <v>1108459</v>
      </c>
      <c r="AC27" s="24">
        <f t="shared" si="1"/>
        <v>2525338</v>
      </c>
      <c r="AD27" s="518" t="s">
        <v>456</v>
      </c>
      <c r="AE27" s="518"/>
    </row>
    <row r="28" spans="1:31" ht="20.25">
      <c r="A28" s="9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28"/>
  <sheetViews>
    <sheetView rightToLeft="1" workbookViewId="0"/>
  </sheetViews>
  <sheetFormatPr defaultRowHeight="14.25"/>
  <sheetData>
    <row r="1" spans="1:28" ht="20.25">
      <c r="A1" s="549" t="s">
        <v>602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</row>
    <row r="2" spans="1:28" ht="409.5">
      <c r="A2" s="625" t="s">
        <v>603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533"/>
      <c r="S2" s="533"/>
      <c r="T2" s="533"/>
      <c r="U2" s="533"/>
      <c r="V2" s="533"/>
      <c r="W2" s="533"/>
    </row>
    <row r="3" spans="1:28" ht="20.25">
      <c r="A3" s="562" t="s">
        <v>268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626" t="s">
        <v>560</v>
      </c>
      <c r="Q3" s="626"/>
    </row>
    <row r="4" spans="1:28" ht="20.25">
      <c r="A4" s="498" t="s">
        <v>0</v>
      </c>
      <c r="B4" s="498"/>
      <c r="C4" s="552" t="s">
        <v>68</v>
      </c>
      <c r="D4" s="552"/>
      <c r="E4" s="552" t="s">
        <v>496</v>
      </c>
      <c r="F4" s="552"/>
      <c r="G4" s="552" t="s">
        <v>269</v>
      </c>
      <c r="H4" s="552"/>
      <c r="I4" s="552" t="s">
        <v>271</v>
      </c>
      <c r="J4" s="552"/>
      <c r="K4" s="552" t="s">
        <v>273</v>
      </c>
      <c r="L4" s="552"/>
      <c r="M4" s="552" t="s">
        <v>8</v>
      </c>
      <c r="N4" s="552"/>
      <c r="O4" s="552"/>
      <c r="P4" s="502" t="s">
        <v>683</v>
      </c>
      <c r="Q4" s="502"/>
    </row>
    <row r="5" spans="1:28" ht="20.25">
      <c r="A5" s="499"/>
      <c r="B5" s="499"/>
      <c r="C5" s="554" t="s">
        <v>78</v>
      </c>
      <c r="D5" s="554"/>
      <c r="E5" s="554" t="s">
        <v>90</v>
      </c>
      <c r="F5" s="554"/>
      <c r="G5" s="554" t="s">
        <v>91</v>
      </c>
      <c r="H5" s="554"/>
      <c r="I5" s="554" t="s">
        <v>92</v>
      </c>
      <c r="J5" s="554"/>
      <c r="K5" s="554" t="s">
        <v>93</v>
      </c>
      <c r="L5" s="554"/>
      <c r="M5" s="554" t="s">
        <v>12</v>
      </c>
      <c r="N5" s="554"/>
      <c r="O5" s="554"/>
      <c r="P5" s="503"/>
      <c r="Q5" s="503"/>
      <c r="T5" s="623" t="s">
        <v>478</v>
      </c>
      <c r="U5" s="624"/>
      <c r="V5" s="624"/>
      <c r="W5" s="623" t="s">
        <v>479</v>
      </c>
      <c r="X5" s="623"/>
      <c r="Y5" s="623"/>
      <c r="Z5" s="623" t="s">
        <v>94</v>
      </c>
      <c r="AA5" s="624"/>
      <c r="AB5" s="624"/>
    </row>
    <row r="6" spans="1:28" ht="20.25">
      <c r="A6" s="499"/>
      <c r="B6" s="499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03"/>
      <c r="Q6" s="503"/>
      <c r="T6" s="288" t="s">
        <v>88</v>
      </c>
      <c r="U6" s="288" t="s">
        <v>43</v>
      </c>
      <c r="V6" s="288" t="s">
        <v>94</v>
      </c>
      <c r="W6" s="288" t="s">
        <v>88</v>
      </c>
      <c r="X6" s="288" t="s">
        <v>43</v>
      </c>
      <c r="Y6" s="288" t="s">
        <v>94</v>
      </c>
      <c r="Z6" s="288" t="s">
        <v>88</v>
      </c>
      <c r="AA6" s="288" t="s">
        <v>43</v>
      </c>
      <c r="AB6" s="288" t="s">
        <v>94</v>
      </c>
    </row>
    <row r="7" spans="1:28" ht="20.25">
      <c r="A7" s="500"/>
      <c r="B7" s="500"/>
      <c r="C7" s="301" t="s">
        <v>9</v>
      </c>
      <c r="D7" s="301" t="s">
        <v>10</v>
      </c>
      <c r="E7" s="301" t="s">
        <v>9</v>
      </c>
      <c r="F7" s="301" t="s">
        <v>10</v>
      </c>
      <c r="G7" s="301" t="s">
        <v>9</v>
      </c>
      <c r="H7" s="301" t="s">
        <v>10</v>
      </c>
      <c r="I7" s="301" t="s">
        <v>9</v>
      </c>
      <c r="J7" s="301" t="s">
        <v>10</v>
      </c>
      <c r="K7" s="301" t="s">
        <v>9</v>
      </c>
      <c r="L7" s="301" t="s">
        <v>10</v>
      </c>
      <c r="M7" s="301" t="s">
        <v>9</v>
      </c>
      <c r="N7" s="301" t="s">
        <v>10</v>
      </c>
      <c r="O7" s="301" t="s">
        <v>12</v>
      </c>
      <c r="P7" s="504"/>
      <c r="Q7" s="504"/>
      <c r="T7" s="161" t="s">
        <v>9</v>
      </c>
      <c r="U7" s="161" t="s">
        <v>10</v>
      </c>
      <c r="V7" s="161" t="s">
        <v>12</v>
      </c>
    </row>
    <row r="8" spans="1:28" ht="20.25">
      <c r="A8" s="553" t="s">
        <v>14</v>
      </c>
      <c r="B8" s="553"/>
      <c r="C8" s="192">
        <v>8650</v>
      </c>
      <c r="D8" s="192">
        <v>6334</v>
      </c>
      <c r="E8" s="192">
        <v>5012</v>
      </c>
      <c r="F8" s="192">
        <v>3543</v>
      </c>
      <c r="G8" s="192">
        <v>3400</v>
      </c>
      <c r="H8" s="192">
        <v>6418</v>
      </c>
      <c r="I8" s="192">
        <v>2206</v>
      </c>
      <c r="J8" s="192">
        <v>1162</v>
      </c>
      <c r="K8" s="192">
        <v>2200</v>
      </c>
      <c r="L8" s="192">
        <v>1016</v>
      </c>
      <c r="M8" s="192">
        <f>SUM(C8,E8,G8,I8,K8)</f>
        <v>21468</v>
      </c>
      <c r="N8" s="192">
        <f>SUM(D8,F8,H8,J8,L8)</f>
        <v>18473</v>
      </c>
      <c r="O8" s="192">
        <f>SUM(M8:N8)</f>
        <v>39941</v>
      </c>
      <c r="P8" s="507" t="s">
        <v>15</v>
      </c>
      <c r="Q8" s="507"/>
      <c r="T8" s="273">
        <v>68752</v>
      </c>
      <c r="U8" s="273">
        <v>36134</v>
      </c>
      <c r="V8" s="273">
        <v>104886</v>
      </c>
      <c r="W8" s="273">
        <v>35853</v>
      </c>
      <c r="X8" s="273">
        <v>21452</v>
      </c>
      <c r="Y8" s="273">
        <v>57305</v>
      </c>
      <c r="Z8" s="273">
        <v>104605</v>
      </c>
      <c r="AA8" s="273">
        <v>57586</v>
      </c>
      <c r="AB8" s="273">
        <v>162191</v>
      </c>
    </row>
    <row r="9" spans="1:28" ht="20.25">
      <c r="A9" s="553" t="s">
        <v>16</v>
      </c>
      <c r="B9" s="553"/>
      <c r="C9" s="192">
        <v>5147</v>
      </c>
      <c r="D9" s="192">
        <v>5608</v>
      </c>
      <c r="E9" s="192">
        <v>4317</v>
      </c>
      <c r="F9" s="192">
        <v>3366</v>
      </c>
      <c r="G9" s="192">
        <v>2332</v>
      </c>
      <c r="H9" s="192">
        <v>1341</v>
      </c>
      <c r="I9" s="192">
        <v>1375</v>
      </c>
      <c r="J9" s="192">
        <v>539</v>
      </c>
      <c r="K9" s="192">
        <v>1227</v>
      </c>
      <c r="L9" s="192">
        <v>291</v>
      </c>
      <c r="M9" s="192">
        <f t="shared" ref="M9:N26" si="0">SUM(C9,E9,G9,I9,K9)</f>
        <v>14398</v>
      </c>
      <c r="N9" s="192">
        <f t="shared" si="0"/>
        <v>11145</v>
      </c>
      <c r="O9" s="192">
        <f t="shared" ref="O9:O26" si="1">SUM(M9:N9)</f>
        <v>25543</v>
      </c>
      <c r="P9" s="509" t="s">
        <v>17</v>
      </c>
      <c r="Q9" s="509"/>
      <c r="T9" s="273">
        <v>36164</v>
      </c>
      <c r="U9" s="273">
        <v>27687</v>
      </c>
      <c r="V9" s="273">
        <v>63851</v>
      </c>
      <c r="W9" s="273">
        <v>18375</v>
      </c>
      <c r="X9" s="273">
        <v>17654</v>
      </c>
      <c r="Y9" s="273">
        <v>36029</v>
      </c>
      <c r="Z9" s="273">
        <v>54539</v>
      </c>
      <c r="AA9" s="273">
        <v>45341</v>
      </c>
      <c r="AB9" s="273">
        <v>99880</v>
      </c>
    </row>
    <row r="10" spans="1:28" ht="20.25">
      <c r="A10" s="553" t="s">
        <v>18</v>
      </c>
      <c r="B10" s="553"/>
      <c r="C10" s="192">
        <v>7430</v>
      </c>
      <c r="D10" s="192">
        <v>8887</v>
      </c>
      <c r="E10" s="192">
        <v>5514</v>
      </c>
      <c r="F10" s="192">
        <v>3922</v>
      </c>
      <c r="G10" s="192">
        <v>3452</v>
      </c>
      <c r="H10" s="192">
        <v>1836</v>
      </c>
      <c r="I10" s="192">
        <v>2352</v>
      </c>
      <c r="J10" s="192">
        <v>939</v>
      </c>
      <c r="K10" s="192">
        <v>1616</v>
      </c>
      <c r="L10" s="192">
        <v>418</v>
      </c>
      <c r="M10" s="192">
        <f t="shared" si="0"/>
        <v>20364</v>
      </c>
      <c r="N10" s="192">
        <f t="shared" si="0"/>
        <v>16002</v>
      </c>
      <c r="O10" s="192">
        <f t="shared" si="1"/>
        <v>36366</v>
      </c>
      <c r="P10" s="509" t="s">
        <v>19</v>
      </c>
      <c r="Q10" s="509"/>
      <c r="T10" s="273">
        <v>52420</v>
      </c>
      <c r="U10" s="273">
        <v>40251</v>
      </c>
      <c r="V10" s="273">
        <v>92671</v>
      </c>
      <c r="W10" s="273">
        <v>25665</v>
      </c>
      <c r="X10" s="273">
        <v>23487</v>
      </c>
      <c r="Y10" s="273">
        <v>49152</v>
      </c>
      <c r="Z10" s="273">
        <v>78085</v>
      </c>
      <c r="AA10" s="273">
        <v>63738</v>
      </c>
      <c r="AB10" s="273">
        <v>141823</v>
      </c>
    </row>
    <row r="11" spans="1:28" ht="59.25">
      <c r="A11" s="555" t="s">
        <v>20</v>
      </c>
      <c r="B11" s="284" t="s">
        <v>498</v>
      </c>
      <c r="C11" s="192">
        <v>7280</v>
      </c>
      <c r="D11" s="192">
        <v>8733</v>
      </c>
      <c r="E11" s="192">
        <v>4102</v>
      </c>
      <c r="F11" s="192">
        <v>3335</v>
      </c>
      <c r="G11" s="192">
        <v>2497</v>
      </c>
      <c r="H11" s="192">
        <v>1651</v>
      </c>
      <c r="I11" s="192">
        <v>1477</v>
      </c>
      <c r="J11" s="192">
        <v>742</v>
      </c>
      <c r="K11" s="192">
        <v>1106</v>
      </c>
      <c r="L11" s="192">
        <v>484</v>
      </c>
      <c r="M11" s="192">
        <f t="shared" si="0"/>
        <v>16462</v>
      </c>
      <c r="N11" s="192">
        <f t="shared" si="0"/>
        <v>14945</v>
      </c>
      <c r="O11" s="192">
        <f t="shared" si="1"/>
        <v>31407</v>
      </c>
      <c r="P11" s="281" t="s">
        <v>44</v>
      </c>
      <c r="Q11" s="513" t="s">
        <v>455</v>
      </c>
      <c r="T11" s="273">
        <v>45863</v>
      </c>
      <c r="U11" s="273">
        <v>37471</v>
      </c>
      <c r="V11" s="273">
        <v>83334</v>
      </c>
      <c r="W11" s="273">
        <v>20361</v>
      </c>
      <c r="X11" s="273">
        <v>21439</v>
      </c>
      <c r="Y11" s="273">
        <v>41800</v>
      </c>
      <c r="Z11" s="273">
        <v>66224</v>
      </c>
      <c r="AA11" s="273">
        <v>58910</v>
      </c>
      <c r="AB11" s="273">
        <v>125134</v>
      </c>
    </row>
    <row r="12" spans="1:28" ht="20.25">
      <c r="A12" s="556"/>
      <c r="B12" s="284" t="s">
        <v>499</v>
      </c>
      <c r="C12" s="192">
        <v>12468</v>
      </c>
      <c r="D12" s="192">
        <v>13597</v>
      </c>
      <c r="E12" s="192">
        <v>7711</v>
      </c>
      <c r="F12" s="192">
        <v>5267</v>
      </c>
      <c r="G12" s="192">
        <v>5408</v>
      </c>
      <c r="H12" s="192">
        <v>2970</v>
      </c>
      <c r="I12" s="192">
        <v>3711</v>
      </c>
      <c r="J12" s="192">
        <v>1294</v>
      </c>
      <c r="K12" s="192">
        <v>2145</v>
      </c>
      <c r="L12" s="192">
        <v>833</v>
      </c>
      <c r="M12" s="192">
        <f t="shared" si="0"/>
        <v>31443</v>
      </c>
      <c r="N12" s="192">
        <f t="shared" si="0"/>
        <v>23961</v>
      </c>
      <c r="O12" s="192">
        <f t="shared" si="1"/>
        <v>55404</v>
      </c>
      <c r="P12" s="281" t="s">
        <v>45</v>
      </c>
      <c r="Q12" s="514"/>
      <c r="T12" s="273">
        <v>78485</v>
      </c>
      <c r="U12" s="273">
        <v>56399</v>
      </c>
      <c r="V12" s="273">
        <v>134884</v>
      </c>
      <c r="W12" s="273">
        <v>30440</v>
      </c>
      <c r="X12" s="273">
        <v>30194</v>
      </c>
      <c r="Y12" s="273">
        <v>60634</v>
      </c>
      <c r="Z12" s="273">
        <v>108925</v>
      </c>
      <c r="AA12" s="273">
        <v>86593</v>
      </c>
      <c r="AB12" s="273">
        <v>195518</v>
      </c>
    </row>
    <row r="13" spans="1:28" ht="20.25">
      <c r="A13" s="556"/>
      <c r="B13" s="284" t="s">
        <v>500</v>
      </c>
      <c r="C13" s="192">
        <v>4750</v>
      </c>
      <c r="D13" s="192">
        <v>5469</v>
      </c>
      <c r="E13" s="192">
        <v>5022</v>
      </c>
      <c r="F13" s="192">
        <v>4268</v>
      </c>
      <c r="G13" s="192">
        <v>3326</v>
      </c>
      <c r="H13" s="192">
        <v>1852</v>
      </c>
      <c r="I13" s="192">
        <v>2086</v>
      </c>
      <c r="J13" s="192">
        <v>934</v>
      </c>
      <c r="K13" s="192">
        <v>1521</v>
      </c>
      <c r="L13" s="192">
        <v>413</v>
      </c>
      <c r="M13" s="192">
        <f t="shared" si="0"/>
        <v>16705</v>
      </c>
      <c r="N13" s="192">
        <f t="shared" si="0"/>
        <v>12936</v>
      </c>
      <c r="O13" s="192">
        <f t="shared" si="1"/>
        <v>29641</v>
      </c>
      <c r="P13" s="281" t="s">
        <v>46</v>
      </c>
      <c r="Q13" s="514"/>
      <c r="T13" s="273">
        <v>38063</v>
      </c>
      <c r="U13" s="273">
        <v>29033</v>
      </c>
      <c r="V13" s="273">
        <v>67096</v>
      </c>
      <c r="W13" s="273">
        <v>13500</v>
      </c>
      <c r="X13" s="273">
        <v>11271</v>
      </c>
      <c r="Y13" s="273">
        <v>24771</v>
      </c>
      <c r="Z13" s="273">
        <v>51563</v>
      </c>
      <c r="AA13" s="273">
        <v>40304</v>
      </c>
      <c r="AB13" s="273">
        <v>91867</v>
      </c>
    </row>
    <row r="14" spans="1:28" ht="20.25">
      <c r="A14" s="556"/>
      <c r="B14" s="284" t="s">
        <v>457</v>
      </c>
      <c r="C14" s="192">
        <v>5304</v>
      </c>
      <c r="D14" s="192">
        <v>4997</v>
      </c>
      <c r="E14" s="192">
        <v>3446</v>
      </c>
      <c r="F14" s="192">
        <v>2723</v>
      </c>
      <c r="G14" s="192">
        <v>1937</v>
      </c>
      <c r="H14" s="192">
        <v>1034</v>
      </c>
      <c r="I14" s="192">
        <v>1418</v>
      </c>
      <c r="J14" s="192">
        <v>479</v>
      </c>
      <c r="K14" s="192">
        <v>1058</v>
      </c>
      <c r="L14" s="192">
        <v>308</v>
      </c>
      <c r="M14" s="192">
        <f t="shared" si="0"/>
        <v>13163</v>
      </c>
      <c r="N14" s="192">
        <f t="shared" si="0"/>
        <v>9541</v>
      </c>
      <c r="O14" s="192">
        <f t="shared" si="1"/>
        <v>22704</v>
      </c>
      <c r="P14" s="281" t="s">
        <v>47</v>
      </c>
      <c r="Q14" s="514"/>
      <c r="T14" s="273">
        <v>33940</v>
      </c>
      <c r="U14" s="273">
        <v>24223</v>
      </c>
      <c r="V14" s="273">
        <v>58163</v>
      </c>
      <c r="W14" s="273">
        <v>16392</v>
      </c>
      <c r="X14" s="273">
        <v>15070</v>
      </c>
      <c r="Y14" s="273">
        <v>31462</v>
      </c>
      <c r="Z14" s="273">
        <v>50332</v>
      </c>
      <c r="AA14" s="273">
        <v>39293</v>
      </c>
      <c r="AB14" s="273">
        <v>89625</v>
      </c>
    </row>
    <row r="15" spans="1:28" ht="20.25">
      <c r="A15" s="556"/>
      <c r="B15" s="284" t="s">
        <v>458</v>
      </c>
      <c r="C15" s="192">
        <v>9949</v>
      </c>
      <c r="D15" s="192">
        <v>10600</v>
      </c>
      <c r="E15" s="192">
        <v>4560</v>
      </c>
      <c r="F15" s="192">
        <v>3477</v>
      </c>
      <c r="G15" s="192">
        <v>2968</v>
      </c>
      <c r="H15" s="192">
        <v>1940</v>
      </c>
      <c r="I15" s="192">
        <v>2170</v>
      </c>
      <c r="J15" s="192">
        <v>1164</v>
      </c>
      <c r="K15" s="192">
        <v>1374</v>
      </c>
      <c r="L15" s="192">
        <v>716</v>
      </c>
      <c r="M15" s="192">
        <f t="shared" si="0"/>
        <v>21021</v>
      </c>
      <c r="N15" s="192">
        <f t="shared" si="0"/>
        <v>17897</v>
      </c>
      <c r="O15" s="192">
        <f t="shared" si="1"/>
        <v>38918</v>
      </c>
      <c r="P15" s="281" t="s">
        <v>48</v>
      </c>
      <c r="Q15" s="514"/>
      <c r="T15" s="273">
        <v>57957</v>
      </c>
      <c r="U15" s="273">
        <v>44546</v>
      </c>
      <c r="V15" s="273">
        <v>102503</v>
      </c>
      <c r="W15" s="273">
        <v>25599</v>
      </c>
      <c r="X15" s="273">
        <v>24032</v>
      </c>
      <c r="Y15" s="273">
        <v>49631</v>
      </c>
      <c r="Z15" s="273">
        <v>83556</v>
      </c>
      <c r="AA15" s="273">
        <v>68578</v>
      </c>
      <c r="AB15" s="273">
        <v>152134</v>
      </c>
    </row>
    <row r="16" spans="1:28" ht="20.25">
      <c r="A16" s="557"/>
      <c r="B16" s="284" t="s">
        <v>459</v>
      </c>
      <c r="C16" s="192">
        <v>4951</v>
      </c>
      <c r="D16" s="192">
        <v>5585</v>
      </c>
      <c r="E16" s="192">
        <v>4220</v>
      </c>
      <c r="F16" s="192">
        <v>3207</v>
      </c>
      <c r="G16" s="192">
        <v>2660</v>
      </c>
      <c r="H16" s="192">
        <v>1768</v>
      </c>
      <c r="I16" s="192">
        <v>1866</v>
      </c>
      <c r="J16" s="192">
        <v>793</v>
      </c>
      <c r="K16" s="192">
        <v>1319</v>
      </c>
      <c r="L16" s="192">
        <v>366</v>
      </c>
      <c r="M16" s="192">
        <f t="shared" si="0"/>
        <v>15016</v>
      </c>
      <c r="N16" s="192">
        <f t="shared" si="0"/>
        <v>11719</v>
      </c>
      <c r="O16" s="192">
        <f t="shared" si="1"/>
        <v>26735</v>
      </c>
      <c r="P16" s="281" t="s">
        <v>49</v>
      </c>
      <c r="Q16" s="515"/>
      <c r="T16" s="273">
        <v>41107</v>
      </c>
      <c r="U16" s="273">
        <v>30584</v>
      </c>
      <c r="V16" s="273">
        <v>71691</v>
      </c>
      <c r="W16" s="273">
        <v>15917</v>
      </c>
      <c r="X16" s="273">
        <v>14303</v>
      </c>
      <c r="Y16" s="273">
        <v>30220</v>
      </c>
      <c r="Z16" s="273">
        <v>57024</v>
      </c>
      <c r="AA16" s="273">
        <v>44887</v>
      </c>
      <c r="AB16" s="273">
        <v>101911</v>
      </c>
    </row>
    <row r="17" spans="1:28" ht="20.25">
      <c r="A17" s="553" t="s">
        <v>483</v>
      </c>
      <c r="B17" s="553"/>
      <c r="C17" s="192">
        <v>4025</v>
      </c>
      <c r="D17" s="192">
        <v>3897</v>
      </c>
      <c r="E17" s="192">
        <v>3518</v>
      </c>
      <c r="F17" s="192">
        <v>2469</v>
      </c>
      <c r="G17" s="192">
        <v>2411</v>
      </c>
      <c r="H17" s="192">
        <v>1782</v>
      </c>
      <c r="I17" s="192">
        <v>1478</v>
      </c>
      <c r="J17" s="192">
        <v>877</v>
      </c>
      <c r="K17" s="192">
        <v>753</v>
      </c>
      <c r="L17" s="192">
        <v>460</v>
      </c>
      <c r="M17" s="192">
        <f t="shared" si="0"/>
        <v>12185</v>
      </c>
      <c r="N17" s="192">
        <f t="shared" si="0"/>
        <v>9485</v>
      </c>
      <c r="O17" s="192">
        <f t="shared" si="1"/>
        <v>21670</v>
      </c>
      <c r="P17" s="509" t="s">
        <v>682</v>
      </c>
      <c r="Q17" s="509"/>
    </row>
    <row r="18" spans="1:28" ht="20.25">
      <c r="A18" s="553" t="s">
        <v>22</v>
      </c>
      <c r="B18" s="553"/>
      <c r="C18" s="192">
        <v>10806</v>
      </c>
      <c r="D18" s="192">
        <v>9251</v>
      </c>
      <c r="E18" s="192">
        <v>7935</v>
      </c>
      <c r="F18" s="192">
        <v>6089</v>
      </c>
      <c r="G18" s="192">
        <v>5482</v>
      </c>
      <c r="H18" s="192">
        <v>2669</v>
      </c>
      <c r="I18" s="192">
        <v>3649</v>
      </c>
      <c r="J18" s="192">
        <v>1388</v>
      </c>
      <c r="K18" s="192">
        <v>2584</v>
      </c>
      <c r="L18" s="192">
        <v>762</v>
      </c>
      <c r="M18" s="192">
        <f t="shared" si="0"/>
        <v>30456</v>
      </c>
      <c r="N18" s="192">
        <f t="shared" si="0"/>
        <v>20159</v>
      </c>
      <c r="O18" s="192">
        <f t="shared" si="1"/>
        <v>50615</v>
      </c>
      <c r="P18" s="509" t="s">
        <v>50</v>
      </c>
      <c r="Q18" s="509"/>
      <c r="T18" s="273">
        <v>71562</v>
      </c>
      <c r="U18" s="273">
        <v>48393</v>
      </c>
      <c r="V18" s="273">
        <v>119955</v>
      </c>
      <c r="W18" s="273">
        <v>39466</v>
      </c>
      <c r="X18" s="273">
        <v>29261</v>
      </c>
      <c r="Y18" s="273">
        <v>68727</v>
      </c>
      <c r="Z18" s="273">
        <v>111028</v>
      </c>
      <c r="AA18" s="273">
        <v>77654</v>
      </c>
      <c r="AB18" s="273">
        <v>188682</v>
      </c>
    </row>
    <row r="19" spans="1:28" ht="20.25">
      <c r="A19" s="553" t="s">
        <v>23</v>
      </c>
      <c r="B19" s="553"/>
      <c r="C19" s="192">
        <v>4417</v>
      </c>
      <c r="D19" s="192">
        <v>5846</v>
      </c>
      <c r="E19" s="192">
        <v>4883</v>
      </c>
      <c r="F19" s="192">
        <v>3611</v>
      </c>
      <c r="G19" s="192">
        <v>3137</v>
      </c>
      <c r="H19" s="192">
        <v>1923</v>
      </c>
      <c r="I19" s="192">
        <v>2185</v>
      </c>
      <c r="J19" s="192">
        <v>1127</v>
      </c>
      <c r="K19" s="192">
        <v>1903</v>
      </c>
      <c r="L19" s="192">
        <v>555</v>
      </c>
      <c r="M19" s="192">
        <f t="shared" si="0"/>
        <v>16525</v>
      </c>
      <c r="N19" s="192">
        <f t="shared" si="0"/>
        <v>13062</v>
      </c>
      <c r="O19" s="192">
        <f t="shared" si="1"/>
        <v>29587</v>
      </c>
      <c r="P19" s="509" t="s">
        <v>24</v>
      </c>
      <c r="Q19" s="509"/>
      <c r="T19" s="273">
        <v>41800</v>
      </c>
      <c r="U19" s="273">
        <v>33389</v>
      </c>
      <c r="V19" s="273">
        <v>75189</v>
      </c>
      <c r="W19" s="273">
        <v>21612</v>
      </c>
      <c r="X19" s="273">
        <v>19167</v>
      </c>
      <c r="Y19" s="273">
        <v>40779</v>
      </c>
      <c r="Z19" s="273">
        <v>63412</v>
      </c>
      <c r="AA19" s="273">
        <v>52556</v>
      </c>
      <c r="AB19" s="273">
        <v>115968</v>
      </c>
    </row>
    <row r="20" spans="1:28" ht="20.25">
      <c r="A20" s="184" t="s">
        <v>25</v>
      </c>
      <c r="B20" s="184"/>
      <c r="C20" s="192">
        <v>4950</v>
      </c>
      <c r="D20" s="192">
        <v>6568</v>
      </c>
      <c r="E20" s="192">
        <v>5811</v>
      </c>
      <c r="F20" s="192">
        <v>5027</v>
      </c>
      <c r="G20" s="192">
        <v>3906</v>
      </c>
      <c r="H20" s="192">
        <v>2407</v>
      </c>
      <c r="I20" s="192">
        <v>3024</v>
      </c>
      <c r="J20" s="192">
        <v>1206</v>
      </c>
      <c r="K20" s="192">
        <v>2165</v>
      </c>
      <c r="L20" s="192">
        <v>753</v>
      </c>
      <c r="M20" s="192">
        <f t="shared" si="0"/>
        <v>19856</v>
      </c>
      <c r="N20" s="192">
        <f t="shared" si="0"/>
        <v>15961</v>
      </c>
      <c r="O20" s="192">
        <f t="shared" si="1"/>
        <v>35817</v>
      </c>
      <c r="P20" s="509" t="s">
        <v>51</v>
      </c>
      <c r="Q20" s="509"/>
      <c r="T20" s="273">
        <v>54455</v>
      </c>
      <c r="U20" s="273">
        <v>41014</v>
      </c>
      <c r="V20" s="273">
        <v>95469</v>
      </c>
      <c r="W20" s="273">
        <v>26736</v>
      </c>
      <c r="X20" s="273">
        <v>22632</v>
      </c>
      <c r="Y20" s="273">
        <v>49368</v>
      </c>
      <c r="Z20" s="273">
        <v>81191</v>
      </c>
      <c r="AA20" s="273">
        <v>63646</v>
      </c>
      <c r="AB20" s="273">
        <v>144837</v>
      </c>
    </row>
    <row r="21" spans="1:28" ht="20.25">
      <c r="A21" s="184" t="s">
        <v>65</v>
      </c>
      <c r="B21" s="184"/>
      <c r="C21" s="192">
        <v>6020</v>
      </c>
      <c r="D21" s="192">
        <v>6574</v>
      </c>
      <c r="E21" s="192">
        <v>5684</v>
      </c>
      <c r="F21" s="192">
        <v>4660</v>
      </c>
      <c r="G21" s="192">
        <v>4402</v>
      </c>
      <c r="H21" s="192">
        <v>2069</v>
      </c>
      <c r="I21" s="192">
        <v>3188</v>
      </c>
      <c r="J21" s="192">
        <v>1099</v>
      </c>
      <c r="K21" s="192">
        <v>2225</v>
      </c>
      <c r="L21" s="192">
        <v>832</v>
      </c>
      <c r="M21" s="192">
        <f t="shared" si="0"/>
        <v>21519</v>
      </c>
      <c r="N21" s="192">
        <f t="shared" si="0"/>
        <v>15234</v>
      </c>
      <c r="O21" s="192">
        <f t="shared" si="1"/>
        <v>36753</v>
      </c>
      <c r="P21" s="509" t="s">
        <v>52</v>
      </c>
      <c r="Q21" s="509"/>
      <c r="T21" s="273">
        <v>49600</v>
      </c>
      <c r="U21" s="273">
        <v>35718</v>
      </c>
      <c r="V21" s="273">
        <v>85318</v>
      </c>
      <c r="W21" s="273">
        <v>24288</v>
      </c>
      <c r="X21" s="273">
        <v>19953</v>
      </c>
      <c r="Y21" s="273">
        <v>44241</v>
      </c>
      <c r="Z21" s="273">
        <v>73888</v>
      </c>
      <c r="AA21" s="273">
        <v>55671</v>
      </c>
      <c r="AB21" s="273">
        <v>129559</v>
      </c>
    </row>
    <row r="22" spans="1:28" ht="20.25">
      <c r="A22" s="184" t="s">
        <v>27</v>
      </c>
      <c r="B22" s="184"/>
      <c r="C22" s="192">
        <v>2491</v>
      </c>
      <c r="D22" s="192">
        <v>3355</v>
      </c>
      <c r="E22" s="192">
        <v>2903</v>
      </c>
      <c r="F22" s="192">
        <v>2031</v>
      </c>
      <c r="G22" s="192">
        <v>2277</v>
      </c>
      <c r="H22" s="192">
        <v>1162</v>
      </c>
      <c r="I22" s="192">
        <v>1579</v>
      </c>
      <c r="J22" s="192">
        <v>454</v>
      </c>
      <c r="K22" s="192">
        <v>970</v>
      </c>
      <c r="L22" s="192">
        <v>304</v>
      </c>
      <c r="M22" s="192">
        <f t="shared" si="0"/>
        <v>10220</v>
      </c>
      <c r="N22" s="192">
        <f t="shared" si="0"/>
        <v>7306</v>
      </c>
      <c r="O22" s="192">
        <f t="shared" si="1"/>
        <v>17526</v>
      </c>
      <c r="P22" s="509" t="s">
        <v>28</v>
      </c>
      <c r="Q22" s="509"/>
      <c r="T22" s="273">
        <v>28225</v>
      </c>
      <c r="U22" s="273">
        <v>17467</v>
      </c>
      <c r="V22" s="273">
        <v>45692</v>
      </c>
      <c r="W22" s="273">
        <v>15737</v>
      </c>
      <c r="X22" s="273">
        <v>10493</v>
      </c>
      <c r="Y22" s="273">
        <v>26230</v>
      </c>
      <c r="Z22" s="273">
        <v>43962</v>
      </c>
      <c r="AA22" s="273">
        <v>27960</v>
      </c>
      <c r="AB22" s="273">
        <v>71922</v>
      </c>
    </row>
    <row r="23" spans="1:28" ht="20.25">
      <c r="A23" s="184" t="s">
        <v>29</v>
      </c>
      <c r="B23" s="184"/>
      <c r="C23" s="192">
        <v>5555</v>
      </c>
      <c r="D23" s="192">
        <v>5355</v>
      </c>
      <c r="E23" s="192">
        <v>4657</v>
      </c>
      <c r="F23" s="192">
        <v>3388</v>
      </c>
      <c r="G23" s="192">
        <v>3171</v>
      </c>
      <c r="H23" s="192">
        <v>1497</v>
      </c>
      <c r="I23" s="192">
        <v>2434</v>
      </c>
      <c r="J23" s="192">
        <v>792</v>
      </c>
      <c r="K23" s="192">
        <v>2266</v>
      </c>
      <c r="L23" s="192">
        <v>413</v>
      </c>
      <c r="M23" s="192">
        <f t="shared" si="0"/>
        <v>18083</v>
      </c>
      <c r="N23" s="192">
        <f t="shared" si="0"/>
        <v>11445</v>
      </c>
      <c r="O23" s="192">
        <f t="shared" si="1"/>
        <v>29528</v>
      </c>
      <c r="P23" s="509" t="s">
        <v>30</v>
      </c>
      <c r="Q23" s="509"/>
      <c r="T23" s="273">
        <v>45067</v>
      </c>
      <c r="U23" s="273">
        <v>25665</v>
      </c>
      <c r="V23" s="273">
        <v>70732</v>
      </c>
      <c r="W23" s="273">
        <v>20272</v>
      </c>
      <c r="X23" s="273">
        <v>13528</v>
      </c>
      <c r="Y23" s="273">
        <v>33800</v>
      </c>
      <c r="Z23" s="273">
        <v>65339</v>
      </c>
      <c r="AA23" s="273">
        <v>39193</v>
      </c>
      <c r="AB23" s="273">
        <v>104532</v>
      </c>
    </row>
    <row r="24" spans="1:28" ht="20.25">
      <c r="A24" s="184" t="s">
        <v>31</v>
      </c>
      <c r="B24" s="184"/>
      <c r="C24" s="192">
        <v>8456</v>
      </c>
      <c r="D24" s="192">
        <v>9461</v>
      </c>
      <c r="E24" s="192">
        <v>8407</v>
      </c>
      <c r="F24" s="192">
        <v>5928</v>
      </c>
      <c r="G24" s="192">
        <v>5766</v>
      </c>
      <c r="H24" s="192">
        <v>3239</v>
      </c>
      <c r="I24" s="192">
        <v>4309</v>
      </c>
      <c r="J24" s="192">
        <v>1886</v>
      </c>
      <c r="K24" s="192">
        <v>3670</v>
      </c>
      <c r="L24" s="192">
        <v>1048</v>
      </c>
      <c r="M24" s="192">
        <f t="shared" si="0"/>
        <v>30608</v>
      </c>
      <c r="N24" s="192">
        <f t="shared" si="0"/>
        <v>21562</v>
      </c>
      <c r="O24" s="192">
        <f t="shared" si="1"/>
        <v>52170</v>
      </c>
      <c r="P24" s="509" t="s">
        <v>32</v>
      </c>
      <c r="Q24" s="509"/>
      <c r="T24" s="273">
        <v>76071</v>
      </c>
      <c r="U24" s="273">
        <v>50795</v>
      </c>
      <c r="V24" s="273">
        <v>126866</v>
      </c>
      <c r="W24" s="273">
        <v>38343</v>
      </c>
      <c r="X24" s="273">
        <v>28406</v>
      </c>
      <c r="Y24" s="273">
        <v>66749</v>
      </c>
      <c r="Z24" s="273">
        <v>114414</v>
      </c>
      <c r="AA24" s="273">
        <v>79201</v>
      </c>
      <c r="AB24" s="273">
        <v>193615</v>
      </c>
    </row>
    <row r="25" spans="1:28" ht="20.25">
      <c r="A25" s="184" t="s">
        <v>33</v>
      </c>
      <c r="B25" s="184"/>
      <c r="C25" s="192">
        <v>3891</v>
      </c>
      <c r="D25" s="192">
        <v>4110</v>
      </c>
      <c r="E25" s="192">
        <v>4599</v>
      </c>
      <c r="F25" s="192">
        <v>2702</v>
      </c>
      <c r="G25" s="192">
        <v>2763</v>
      </c>
      <c r="H25" s="192">
        <v>1456</v>
      </c>
      <c r="I25" s="192">
        <v>2142</v>
      </c>
      <c r="J25" s="192">
        <v>804</v>
      </c>
      <c r="K25" s="192">
        <v>2049</v>
      </c>
      <c r="L25" s="192">
        <v>385</v>
      </c>
      <c r="M25" s="192">
        <f t="shared" si="0"/>
        <v>15444</v>
      </c>
      <c r="N25" s="192">
        <f t="shared" si="0"/>
        <v>9457</v>
      </c>
      <c r="O25" s="192">
        <f t="shared" si="1"/>
        <v>24901</v>
      </c>
      <c r="P25" s="509" t="s">
        <v>34</v>
      </c>
      <c r="Q25" s="509"/>
      <c r="T25" s="273">
        <v>31675</v>
      </c>
      <c r="U25" s="273">
        <v>19124</v>
      </c>
      <c r="V25" s="273">
        <v>50799</v>
      </c>
      <c r="W25" s="273">
        <v>14178</v>
      </c>
      <c r="X25" s="273">
        <v>11422</v>
      </c>
      <c r="Y25" s="273">
        <v>25600</v>
      </c>
      <c r="Z25" s="273">
        <v>45853</v>
      </c>
      <c r="AA25" s="273">
        <v>30546</v>
      </c>
      <c r="AB25" s="273">
        <v>76399</v>
      </c>
    </row>
    <row r="26" spans="1:28" ht="20.25">
      <c r="A26" s="185" t="s">
        <v>35</v>
      </c>
      <c r="B26" s="185"/>
      <c r="C26" s="193">
        <v>12438</v>
      </c>
      <c r="D26" s="193">
        <v>15101</v>
      </c>
      <c r="E26" s="193">
        <v>11626</v>
      </c>
      <c r="F26" s="193">
        <v>10666</v>
      </c>
      <c r="G26" s="193">
        <v>8465</v>
      </c>
      <c r="H26" s="193">
        <v>5052</v>
      </c>
      <c r="I26" s="193">
        <v>5555</v>
      </c>
      <c r="J26" s="193">
        <v>2256</v>
      </c>
      <c r="K26" s="193">
        <v>4956</v>
      </c>
      <c r="L26" s="193">
        <v>1228</v>
      </c>
      <c r="M26" s="192">
        <f t="shared" si="0"/>
        <v>43040</v>
      </c>
      <c r="N26" s="192">
        <f t="shared" si="0"/>
        <v>34303</v>
      </c>
      <c r="O26" s="192">
        <f t="shared" si="1"/>
        <v>77343</v>
      </c>
      <c r="P26" s="516" t="s">
        <v>53</v>
      </c>
      <c r="Q26" s="516"/>
      <c r="T26" s="273">
        <v>105987</v>
      </c>
      <c r="U26" s="273">
        <v>75035</v>
      </c>
      <c r="V26" s="273">
        <v>181022</v>
      </c>
      <c r="W26" s="273">
        <v>41762</v>
      </c>
      <c r="X26" s="273">
        <v>34554</v>
      </c>
      <c r="Y26" s="273">
        <v>76316</v>
      </c>
      <c r="Z26" s="273">
        <v>147749</v>
      </c>
      <c r="AA26" s="273">
        <v>109589</v>
      </c>
      <c r="AB26" s="273">
        <v>257338</v>
      </c>
    </row>
    <row r="27" spans="1:28" ht="20.25">
      <c r="A27" s="558" t="s">
        <v>8</v>
      </c>
      <c r="B27" s="558"/>
      <c r="C27" s="194">
        <f>SUM(C8:C26)</f>
        <v>128978</v>
      </c>
      <c r="D27" s="194">
        <f t="shared" ref="D27:O27" si="2">SUM(D8:D26)</f>
        <v>139328</v>
      </c>
      <c r="E27" s="194">
        <f t="shared" si="2"/>
        <v>103927</v>
      </c>
      <c r="F27" s="194">
        <f t="shared" si="2"/>
        <v>79679</v>
      </c>
      <c r="G27" s="194">
        <f t="shared" si="2"/>
        <v>69760</v>
      </c>
      <c r="H27" s="194">
        <f t="shared" si="2"/>
        <v>44066</v>
      </c>
      <c r="I27" s="194">
        <f t="shared" si="2"/>
        <v>48204</v>
      </c>
      <c r="J27" s="194">
        <f t="shared" si="2"/>
        <v>19935</v>
      </c>
      <c r="K27" s="194">
        <f t="shared" si="2"/>
        <v>37107</v>
      </c>
      <c r="L27" s="194">
        <f t="shared" si="2"/>
        <v>11585</v>
      </c>
      <c r="M27" s="194">
        <f t="shared" si="2"/>
        <v>387976</v>
      </c>
      <c r="N27" s="194">
        <f t="shared" si="2"/>
        <v>294593</v>
      </c>
      <c r="O27" s="194">
        <f t="shared" si="2"/>
        <v>682569</v>
      </c>
      <c r="P27" s="518" t="s">
        <v>456</v>
      </c>
      <c r="Q27" s="518"/>
      <c r="T27" s="273">
        <v>957193</v>
      </c>
      <c r="U27" s="273">
        <v>672928</v>
      </c>
      <c r="V27" s="273">
        <v>1630121</v>
      </c>
      <c r="W27" s="273">
        <v>444496</v>
      </c>
      <c r="X27" s="273">
        <v>368318</v>
      </c>
      <c r="Y27" s="273">
        <v>812814</v>
      </c>
      <c r="Z27" s="273">
        <v>1401689</v>
      </c>
      <c r="AA27" s="273">
        <v>1041246</v>
      </c>
      <c r="AB27" s="273">
        <v>2442935</v>
      </c>
    </row>
    <row r="28" spans="1:28" ht="20.25">
      <c r="A28" s="182"/>
      <c r="B28" s="18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rightToLeft="1" workbookViewId="0">
      <selection sqref="A1:R1"/>
    </sheetView>
  </sheetViews>
  <sheetFormatPr defaultRowHeight="14.25"/>
  <cols>
    <col min="3" max="3" width="7" customWidth="1"/>
    <col min="4" max="4" width="7.25" customWidth="1"/>
    <col min="5" max="5" width="7.1640625" customWidth="1"/>
    <col min="6" max="6" width="7.4140625" customWidth="1"/>
    <col min="11" max="11" width="9" customWidth="1"/>
    <col min="12" max="12" width="7.33203125" customWidth="1"/>
    <col min="13" max="13" width="6.08203125" customWidth="1"/>
    <col min="14" max="14" width="6.83203125" customWidth="1"/>
    <col min="15" max="15" width="7" customWidth="1"/>
    <col min="16" max="16" width="6.9140625" customWidth="1"/>
    <col min="17" max="18" width="7.5" customWidth="1"/>
    <col min="19" max="19" width="6.6640625" customWidth="1"/>
    <col min="20" max="20" width="10.75" customWidth="1"/>
  </cols>
  <sheetData>
    <row r="1" spans="1:30" ht="44.25" customHeight="1">
      <c r="A1" s="840" t="s">
        <v>484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495"/>
      <c r="T1" s="495"/>
      <c r="U1" s="495"/>
      <c r="AB1" s="16"/>
    </row>
    <row r="2" spans="1:30" ht="51" customHeight="1">
      <c r="A2" s="840" t="s">
        <v>485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495"/>
      <c r="P2" s="495"/>
      <c r="Q2" s="495"/>
      <c r="R2" s="495"/>
      <c r="S2" s="495"/>
      <c r="T2" s="495"/>
      <c r="U2" s="495"/>
    </row>
    <row r="3" spans="1:30" ht="21" thickBot="1">
      <c r="A3" s="519" t="s">
        <v>460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497" t="s">
        <v>486</v>
      </c>
      <c r="U3" s="497"/>
      <c r="AB3" s="16"/>
    </row>
    <row r="4" spans="1:30" ht="32.25" customHeight="1" thickTop="1">
      <c r="A4" s="843" t="s">
        <v>0</v>
      </c>
      <c r="B4" s="843"/>
      <c r="C4" s="855" t="s">
        <v>54</v>
      </c>
      <c r="D4" s="855"/>
      <c r="E4" s="855"/>
      <c r="F4" s="855"/>
      <c r="G4" s="855" t="s">
        <v>37</v>
      </c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0" t="s">
        <v>683</v>
      </c>
      <c r="U4" s="850"/>
      <c r="AB4" s="16"/>
    </row>
    <row r="5" spans="1:30" ht="42" customHeight="1">
      <c r="A5" s="853"/>
      <c r="B5" s="853"/>
      <c r="C5" s="856"/>
      <c r="D5" s="856"/>
      <c r="E5" s="856"/>
      <c r="F5" s="856"/>
      <c r="G5" s="856" t="s">
        <v>55</v>
      </c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1"/>
      <c r="U5" s="851"/>
      <c r="AB5" s="16"/>
    </row>
    <row r="6" spans="1:30" ht="31.5" customHeight="1">
      <c r="A6" s="853"/>
      <c r="B6" s="853"/>
      <c r="C6" s="856" t="s">
        <v>56</v>
      </c>
      <c r="D6" s="856"/>
      <c r="E6" s="856"/>
      <c r="F6" s="856"/>
      <c r="G6" s="856" t="s">
        <v>57</v>
      </c>
      <c r="H6" s="856"/>
      <c r="I6" s="856"/>
      <c r="J6" s="856" t="s">
        <v>58</v>
      </c>
      <c r="K6" s="856"/>
      <c r="L6" s="856" t="s">
        <v>59</v>
      </c>
      <c r="M6" s="856"/>
      <c r="N6" s="856" t="s">
        <v>60</v>
      </c>
      <c r="O6" s="856"/>
      <c r="P6" s="856"/>
      <c r="Q6" s="856" t="s">
        <v>8</v>
      </c>
      <c r="R6" s="856"/>
      <c r="S6" s="856"/>
      <c r="T6" s="851"/>
      <c r="U6" s="851"/>
      <c r="AB6" s="16"/>
    </row>
    <row r="7" spans="1:30" ht="47.25" customHeight="1">
      <c r="A7" s="853"/>
      <c r="B7" s="853"/>
      <c r="C7" s="856"/>
      <c r="D7" s="856"/>
      <c r="E7" s="856"/>
      <c r="F7" s="856"/>
      <c r="G7" s="856" t="s">
        <v>61</v>
      </c>
      <c r="H7" s="856"/>
      <c r="I7" s="856"/>
      <c r="J7" s="856" t="s">
        <v>62</v>
      </c>
      <c r="K7" s="856"/>
      <c r="L7" s="856" t="s">
        <v>63</v>
      </c>
      <c r="M7" s="856"/>
      <c r="N7" s="856" t="s">
        <v>64</v>
      </c>
      <c r="O7" s="856"/>
      <c r="P7" s="856"/>
      <c r="Q7" s="856" t="s">
        <v>12</v>
      </c>
      <c r="R7" s="856"/>
      <c r="S7" s="856"/>
      <c r="T7" s="851"/>
      <c r="U7" s="851"/>
      <c r="AB7" s="16"/>
    </row>
    <row r="8" spans="1:30" ht="20.25">
      <c r="A8" s="853"/>
      <c r="B8" s="853"/>
      <c r="C8" s="291" t="s">
        <v>5</v>
      </c>
      <c r="D8" s="315" t="s">
        <v>43</v>
      </c>
      <c r="E8" s="291" t="s">
        <v>7</v>
      </c>
      <c r="F8" s="291" t="s">
        <v>8</v>
      </c>
      <c r="G8" s="291" t="s">
        <v>5</v>
      </c>
      <c r="H8" s="315" t="s">
        <v>43</v>
      </c>
      <c r="I8" s="291" t="s">
        <v>8</v>
      </c>
      <c r="J8" s="291" t="s">
        <v>5</v>
      </c>
      <c r="K8" s="315" t="s">
        <v>43</v>
      </c>
      <c r="L8" s="291" t="s">
        <v>5</v>
      </c>
      <c r="M8" s="291" t="s">
        <v>6</v>
      </c>
      <c r="N8" s="291" t="s">
        <v>5</v>
      </c>
      <c r="O8" s="315" t="s">
        <v>43</v>
      </c>
      <c r="P8" s="291" t="s">
        <v>8</v>
      </c>
      <c r="Q8" s="291" t="s">
        <v>5</v>
      </c>
      <c r="R8" s="315" t="s">
        <v>43</v>
      </c>
      <c r="S8" s="291" t="s">
        <v>8</v>
      </c>
      <c r="T8" s="851"/>
      <c r="U8" s="851"/>
      <c r="AB8" s="16"/>
    </row>
    <row r="9" spans="1:30" ht="45" thickBot="1">
      <c r="A9" s="854"/>
      <c r="B9" s="854"/>
      <c r="C9" s="312" t="s">
        <v>9</v>
      </c>
      <c r="D9" s="312" t="s">
        <v>10</v>
      </c>
      <c r="E9" s="312" t="s">
        <v>11</v>
      </c>
      <c r="F9" s="325" t="s">
        <v>12</v>
      </c>
      <c r="G9" s="326" t="s">
        <v>9</v>
      </c>
      <c r="H9" s="326" t="s">
        <v>10</v>
      </c>
      <c r="I9" s="326" t="s">
        <v>12</v>
      </c>
      <c r="J9" s="326" t="s">
        <v>9</v>
      </c>
      <c r="K9" s="326" t="s">
        <v>10</v>
      </c>
      <c r="L9" s="326" t="s">
        <v>9</v>
      </c>
      <c r="M9" s="326" t="s">
        <v>10</v>
      </c>
      <c r="N9" s="326" t="s">
        <v>9</v>
      </c>
      <c r="O9" s="326" t="s">
        <v>10</v>
      </c>
      <c r="P9" s="326" t="s">
        <v>12</v>
      </c>
      <c r="Q9" s="326" t="s">
        <v>9</v>
      </c>
      <c r="R9" s="326" t="s">
        <v>10</v>
      </c>
      <c r="S9" s="326" t="s">
        <v>12</v>
      </c>
      <c r="T9" s="852"/>
      <c r="U9" s="852"/>
      <c r="AB9" s="18"/>
      <c r="AD9" s="18"/>
    </row>
    <row r="10" spans="1:30" ht="20.25">
      <c r="A10" s="526" t="s">
        <v>14</v>
      </c>
      <c r="B10" s="526"/>
      <c r="C10" s="4">
        <v>238</v>
      </c>
      <c r="D10" s="4">
        <v>155</v>
      </c>
      <c r="E10" s="4">
        <v>131</v>
      </c>
      <c r="F10" s="4">
        <f>SUM(C10:E10)</f>
        <v>524</v>
      </c>
      <c r="G10" s="19">
        <v>19684</v>
      </c>
      <c r="H10" s="19">
        <v>12826</v>
      </c>
      <c r="I10" s="178">
        <f>SUM(G10:H10)</f>
        <v>32510</v>
      </c>
      <c r="J10" s="19">
        <v>5760</v>
      </c>
      <c r="K10" s="19">
        <v>4341</v>
      </c>
      <c r="L10" s="19">
        <v>3500</v>
      </c>
      <c r="M10" s="19">
        <v>2285</v>
      </c>
      <c r="N10" s="187">
        <f>SUM(J10,L10)</f>
        <v>9260</v>
      </c>
      <c r="O10" s="187">
        <f>SUM(K10,M10)</f>
        <v>6626</v>
      </c>
      <c r="P10" s="187">
        <f>SUM(N10:O10)</f>
        <v>15886</v>
      </c>
      <c r="Q10" s="187">
        <f>SUM(G10,N10)</f>
        <v>28944</v>
      </c>
      <c r="R10" s="187">
        <f>SUM(H10,O10)</f>
        <v>19452</v>
      </c>
      <c r="S10" s="178">
        <f>SUM(Q10:R10)</f>
        <v>48396</v>
      </c>
      <c r="T10" s="507" t="s">
        <v>15</v>
      </c>
      <c r="U10" s="507"/>
      <c r="AB10" s="18"/>
      <c r="AD10" s="18"/>
    </row>
    <row r="11" spans="1:30" ht="20.25">
      <c r="A11" s="527" t="s">
        <v>16</v>
      </c>
      <c r="B11" s="527"/>
      <c r="C11" s="6">
        <v>145</v>
      </c>
      <c r="D11" s="6">
        <v>124</v>
      </c>
      <c r="E11" s="6">
        <v>63</v>
      </c>
      <c r="F11" s="9">
        <f t="shared" ref="F11:F28" si="0">SUM(C11:E11)</f>
        <v>332</v>
      </c>
      <c r="G11" s="20">
        <v>11784</v>
      </c>
      <c r="H11" s="20">
        <v>10005</v>
      </c>
      <c r="I11" s="6">
        <f>SUM(G11:H11)</f>
        <v>21789</v>
      </c>
      <c r="J11" s="20">
        <v>4130</v>
      </c>
      <c r="K11" s="20">
        <v>4326</v>
      </c>
      <c r="L11" s="20">
        <v>1492</v>
      </c>
      <c r="M11" s="20">
        <v>1874</v>
      </c>
      <c r="N11" s="20">
        <f t="shared" ref="N11:N28" si="1">SUM(J11,L11)</f>
        <v>5622</v>
      </c>
      <c r="O11" s="20">
        <f t="shared" ref="O11:O28" si="2">SUM(K11,M11)</f>
        <v>6200</v>
      </c>
      <c r="P11" s="20">
        <f t="shared" ref="P11:P28" si="3">SUM(N11:O11)</f>
        <v>11822</v>
      </c>
      <c r="Q11" s="20">
        <f t="shared" ref="Q11:Q28" si="4">SUM(G11,N11)</f>
        <v>17406</v>
      </c>
      <c r="R11" s="20">
        <f t="shared" ref="R11:R28" si="5">SUM(H11,O11)</f>
        <v>16205</v>
      </c>
      <c r="S11" s="6">
        <f t="shared" ref="S11:S28" si="6">SUM(Q11:R11)</f>
        <v>33611</v>
      </c>
      <c r="T11" s="509" t="s">
        <v>17</v>
      </c>
      <c r="U11" s="509"/>
      <c r="AB11" s="18"/>
      <c r="AD11" s="18"/>
    </row>
    <row r="12" spans="1:30" ht="20.25">
      <c r="A12" s="527" t="s">
        <v>18</v>
      </c>
      <c r="B12" s="527"/>
      <c r="C12" s="6">
        <v>181</v>
      </c>
      <c r="D12" s="6">
        <v>149</v>
      </c>
      <c r="E12" s="6">
        <v>180</v>
      </c>
      <c r="F12" s="6">
        <f t="shared" si="0"/>
        <v>510</v>
      </c>
      <c r="G12" s="20">
        <v>16981</v>
      </c>
      <c r="H12" s="20">
        <v>14305</v>
      </c>
      <c r="I12" s="6">
        <f t="shared" ref="I12:I28" si="7">SUM(G12:H12)</f>
        <v>31286</v>
      </c>
      <c r="J12" s="20">
        <v>4922</v>
      </c>
      <c r="K12" s="20">
        <v>5205</v>
      </c>
      <c r="L12" s="20">
        <v>3425</v>
      </c>
      <c r="M12" s="20">
        <v>3279</v>
      </c>
      <c r="N12" s="20">
        <f t="shared" si="1"/>
        <v>8347</v>
      </c>
      <c r="O12" s="20">
        <f t="shared" si="2"/>
        <v>8484</v>
      </c>
      <c r="P12" s="20">
        <f t="shared" si="3"/>
        <v>16831</v>
      </c>
      <c r="Q12" s="20">
        <f t="shared" si="4"/>
        <v>25328</v>
      </c>
      <c r="R12" s="20">
        <f t="shared" si="5"/>
        <v>22789</v>
      </c>
      <c r="S12" s="6">
        <f t="shared" si="6"/>
        <v>48117</v>
      </c>
      <c r="T12" s="509" t="s">
        <v>19</v>
      </c>
      <c r="U12" s="509"/>
      <c r="AB12" s="18"/>
      <c r="AD12" s="18"/>
    </row>
    <row r="13" spans="1:30" ht="28.5" customHeight="1">
      <c r="A13" s="857" t="s">
        <v>20</v>
      </c>
      <c r="B13" s="191" t="s">
        <v>498</v>
      </c>
      <c r="C13" s="6">
        <v>118</v>
      </c>
      <c r="D13" s="6">
        <v>113</v>
      </c>
      <c r="E13" s="6">
        <v>4</v>
      </c>
      <c r="F13" s="6">
        <f t="shared" si="0"/>
        <v>235</v>
      </c>
      <c r="G13" s="20">
        <v>14314</v>
      </c>
      <c r="H13" s="20">
        <v>13237</v>
      </c>
      <c r="I13" s="6">
        <f t="shared" si="7"/>
        <v>27551</v>
      </c>
      <c r="J13" s="20">
        <v>3430</v>
      </c>
      <c r="K13" s="20">
        <v>4176</v>
      </c>
      <c r="L13" s="20">
        <v>2553</v>
      </c>
      <c r="M13" s="20">
        <v>2994</v>
      </c>
      <c r="N13" s="20">
        <f t="shared" si="1"/>
        <v>5983</v>
      </c>
      <c r="O13" s="20">
        <f t="shared" si="2"/>
        <v>7170</v>
      </c>
      <c r="P13" s="20">
        <f t="shared" si="3"/>
        <v>13153</v>
      </c>
      <c r="Q13" s="20">
        <f t="shared" si="4"/>
        <v>20297</v>
      </c>
      <c r="R13" s="20">
        <f t="shared" si="5"/>
        <v>20407</v>
      </c>
      <c r="S13" s="6">
        <f t="shared" si="6"/>
        <v>40704</v>
      </c>
      <c r="T13" s="14" t="s">
        <v>44</v>
      </c>
      <c r="U13" s="847" t="s">
        <v>455</v>
      </c>
      <c r="AB13" s="18"/>
      <c r="AD13" s="18"/>
    </row>
    <row r="14" spans="1:30" ht="20.25">
      <c r="A14" s="858"/>
      <c r="B14" s="191" t="s">
        <v>499</v>
      </c>
      <c r="C14" s="6">
        <v>186</v>
      </c>
      <c r="D14" s="6">
        <v>128</v>
      </c>
      <c r="E14" s="6">
        <v>6</v>
      </c>
      <c r="F14" s="6">
        <f t="shared" si="0"/>
        <v>320</v>
      </c>
      <c r="G14" s="20">
        <v>25910</v>
      </c>
      <c r="H14" s="20">
        <v>20844</v>
      </c>
      <c r="I14" s="6">
        <f t="shared" si="7"/>
        <v>46754</v>
      </c>
      <c r="J14" s="20">
        <v>5228</v>
      </c>
      <c r="K14" s="20">
        <v>5765</v>
      </c>
      <c r="L14" s="20">
        <v>4117</v>
      </c>
      <c r="M14" s="20">
        <v>3971</v>
      </c>
      <c r="N14" s="20">
        <f t="shared" si="1"/>
        <v>9345</v>
      </c>
      <c r="O14" s="20">
        <f t="shared" si="2"/>
        <v>9736</v>
      </c>
      <c r="P14" s="20">
        <f t="shared" si="3"/>
        <v>19081</v>
      </c>
      <c r="Q14" s="20">
        <f t="shared" si="4"/>
        <v>35255</v>
      </c>
      <c r="R14" s="20">
        <f t="shared" si="5"/>
        <v>30580</v>
      </c>
      <c r="S14" s="6">
        <f t="shared" si="6"/>
        <v>65835</v>
      </c>
      <c r="T14" s="14" t="s">
        <v>45</v>
      </c>
      <c r="U14" s="848"/>
      <c r="AB14" s="18"/>
      <c r="AD14" s="18"/>
    </row>
    <row r="15" spans="1:30" ht="20.25">
      <c r="A15" s="858"/>
      <c r="B15" s="191" t="s">
        <v>500</v>
      </c>
      <c r="C15" s="6">
        <v>75</v>
      </c>
      <c r="D15" s="6">
        <v>55</v>
      </c>
      <c r="E15" s="6">
        <v>0</v>
      </c>
      <c r="F15" s="6">
        <f t="shared" si="0"/>
        <v>130</v>
      </c>
      <c r="G15" s="20">
        <v>12018</v>
      </c>
      <c r="H15" s="20">
        <v>9703</v>
      </c>
      <c r="I15" s="6">
        <f t="shared" si="7"/>
        <v>21721</v>
      </c>
      <c r="J15" s="20">
        <v>1974</v>
      </c>
      <c r="K15" s="20">
        <v>2255</v>
      </c>
      <c r="L15" s="20">
        <v>1914</v>
      </c>
      <c r="M15" s="20">
        <v>1736</v>
      </c>
      <c r="N15" s="20">
        <f t="shared" si="1"/>
        <v>3888</v>
      </c>
      <c r="O15" s="20">
        <f t="shared" si="2"/>
        <v>3991</v>
      </c>
      <c r="P15" s="20">
        <f t="shared" si="3"/>
        <v>7879</v>
      </c>
      <c r="Q15" s="20">
        <f t="shared" si="4"/>
        <v>15906</v>
      </c>
      <c r="R15" s="20">
        <f t="shared" si="5"/>
        <v>13694</v>
      </c>
      <c r="S15" s="6">
        <f t="shared" si="6"/>
        <v>29600</v>
      </c>
      <c r="T15" s="14" t="s">
        <v>46</v>
      </c>
      <c r="U15" s="848"/>
      <c r="AB15" s="18"/>
      <c r="AD15" s="18"/>
    </row>
    <row r="16" spans="1:30" ht="20.25">
      <c r="A16" s="858"/>
      <c r="B16" s="191" t="s">
        <v>457</v>
      </c>
      <c r="C16" s="6">
        <v>113</v>
      </c>
      <c r="D16" s="6">
        <v>99</v>
      </c>
      <c r="E16" s="6">
        <v>33</v>
      </c>
      <c r="F16" s="6">
        <f t="shared" si="0"/>
        <v>245</v>
      </c>
      <c r="G16" s="20">
        <v>11082</v>
      </c>
      <c r="H16" s="20">
        <v>8408</v>
      </c>
      <c r="I16" s="6">
        <f t="shared" si="7"/>
        <v>19490</v>
      </c>
      <c r="J16" s="20">
        <v>3578</v>
      </c>
      <c r="K16" s="20">
        <v>3493</v>
      </c>
      <c r="L16" s="20">
        <v>1830</v>
      </c>
      <c r="M16" s="20">
        <v>1721</v>
      </c>
      <c r="N16" s="20">
        <f t="shared" si="1"/>
        <v>5408</v>
      </c>
      <c r="O16" s="20">
        <f t="shared" si="2"/>
        <v>5214</v>
      </c>
      <c r="P16" s="20">
        <f t="shared" si="3"/>
        <v>10622</v>
      </c>
      <c r="Q16" s="20">
        <f t="shared" si="4"/>
        <v>16490</v>
      </c>
      <c r="R16" s="20">
        <f t="shared" si="5"/>
        <v>13622</v>
      </c>
      <c r="S16" s="6">
        <f t="shared" si="6"/>
        <v>30112</v>
      </c>
      <c r="T16" s="14" t="s">
        <v>47</v>
      </c>
      <c r="U16" s="848"/>
      <c r="AB16" s="18"/>
      <c r="AD16" s="18"/>
    </row>
    <row r="17" spans="1:34" ht="20.25">
      <c r="A17" s="858"/>
      <c r="B17" s="191" t="s">
        <v>458</v>
      </c>
      <c r="C17" s="6">
        <v>141</v>
      </c>
      <c r="D17" s="6">
        <v>134</v>
      </c>
      <c r="E17" s="6">
        <v>57</v>
      </c>
      <c r="F17" s="6">
        <f t="shared" si="0"/>
        <v>332</v>
      </c>
      <c r="G17" s="20">
        <v>17260</v>
      </c>
      <c r="H17" s="20">
        <v>15365</v>
      </c>
      <c r="I17" s="6">
        <f t="shared" si="7"/>
        <v>32625</v>
      </c>
      <c r="J17" s="20">
        <v>4203</v>
      </c>
      <c r="K17" s="20">
        <v>5049</v>
      </c>
      <c r="L17" s="20">
        <v>2902</v>
      </c>
      <c r="M17" s="20">
        <v>3485</v>
      </c>
      <c r="N17" s="20">
        <f t="shared" si="1"/>
        <v>7105</v>
      </c>
      <c r="O17" s="20">
        <f t="shared" si="2"/>
        <v>8534</v>
      </c>
      <c r="P17" s="20">
        <f t="shared" si="3"/>
        <v>15639</v>
      </c>
      <c r="Q17" s="20">
        <f t="shared" si="4"/>
        <v>24365</v>
      </c>
      <c r="R17" s="20">
        <f t="shared" si="5"/>
        <v>23899</v>
      </c>
      <c r="S17" s="6">
        <f t="shared" si="6"/>
        <v>48264</v>
      </c>
      <c r="T17" s="14" t="s">
        <v>48</v>
      </c>
      <c r="U17" s="848"/>
      <c r="AB17" s="18"/>
      <c r="AD17" s="18"/>
    </row>
    <row r="18" spans="1:34" ht="20.25">
      <c r="A18" s="859"/>
      <c r="B18" s="191" t="s">
        <v>459</v>
      </c>
      <c r="C18" s="6">
        <v>96</v>
      </c>
      <c r="D18" s="6">
        <v>84</v>
      </c>
      <c r="E18" s="6">
        <v>22</v>
      </c>
      <c r="F18" s="6">
        <f t="shared" si="0"/>
        <v>202</v>
      </c>
      <c r="G18" s="20">
        <v>11004</v>
      </c>
      <c r="H18" s="20">
        <v>9411</v>
      </c>
      <c r="I18" s="6">
        <f t="shared" si="7"/>
        <v>20415</v>
      </c>
      <c r="J18" s="20">
        <v>2540</v>
      </c>
      <c r="K18" s="20">
        <v>3203</v>
      </c>
      <c r="L18" s="20">
        <v>2052</v>
      </c>
      <c r="M18" s="20">
        <v>2081</v>
      </c>
      <c r="N18" s="20">
        <f t="shared" si="1"/>
        <v>4592</v>
      </c>
      <c r="O18" s="20">
        <f t="shared" si="2"/>
        <v>5284</v>
      </c>
      <c r="P18" s="20">
        <f t="shared" si="3"/>
        <v>9876</v>
      </c>
      <c r="Q18" s="20">
        <f t="shared" si="4"/>
        <v>15596</v>
      </c>
      <c r="R18" s="20">
        <f t="shared" si="5"/>
        <v>14695</v>
      </c>
      <c r="S18" s="6">
        <f t="shared" si="6"/>
        <v>30291</v>
      </c>
      <c r="T18" s="14" t="s">
        <v>49</v>
      </c>
      <c r="U18" s="849"/>
      <c r="AB18" s="18"/>
      <c r="AD18" s="18"/>
    </row>
    <row r="19" spans="1:34" ht="20.25">
      <c r="A19" s="508" t="s">
        <v>483</v>
      </c>
      <c r="B19" s="508"/>
      <c r="C19" s="6">
        <v>185</v>
      </c>
      <c r="D19" s="6">
        <v>140</v>
      </c>
      <c r="E19" s="6">
        <v>57</v>
      </c>
      <c r="F19" s="6">
        <f t="shared" si="0"/>
        <v>382</v>
      </c>
      <c r="G19" s="20">
        <v>11460</v>
      </c>
      <c r="H19" s="20">
        <v>9024</v>
      </c>
      <c r="I19" s="6">
        <f t="shared" si="7"/>
        <v>20484</v>
      </c>
      <c r="J19" s="20">
        <v>2419</v>
      </c>
      <c r="K19" s="20">
        <v>2700</v>
      </c>
      <c r="L19" s="20">
        <v>2031</v>
      </c>
      <c r="M19" s="20">
        <v>1393</v>
      </c>
      <c r="N19" s="20">
        <f t="shared" si="1"/>
        <v>4450</v>
      </c>
      <c r="O19" s="20">
        <f t="shared" si="2"/>
        <v>4093</v>
      </c>
      <c r="P19" s="20">
        <f t="shared" si="3"/>
        <v>8543</v>
      </c>
      <c r="Q19" s="20">
        <f t="shared" si="4"/>
        <v>15910</v>
      </c>
      <c r="R19" s="20">
        <f t="shared" si="5"/>
        <v>13117</v>
      </c>
      <c r="S19" s="6">
        <f t="shared" si="6"/>
        <v>29027</v>
      </c>
      <c r="T19" s="509" t="s">
        <v>682</v>
      </c>
      <c r="U19" s="509"/>
      <c r="AB19" s="18"/>
      <c r="AD19" s="18"/>
    </row>
    <row r="20" spans="1:34" ht="20.25">
      <c r="A20" s="508" t="s">
        <v>22</v>
      </c>
      <c r="B20" s="508"/>
      <c r="C20" s="6">
        <v>160</v>
      </c>
      <c r="D20" s="6">
        <v>127</v>
      </c>
      <c r="E20" s="6">
        <v>124</v>
      </c>
      <c r="F20" s="6">
        <f t="shared" si="0"/>
        <v>411</v>
      </c>
      <c r="G20" s="20">
        <v>25517</v>
      </c>
      <c r="H20" s="20">
        <v>18163</v>
      </c>
      <c r="I20" s="6">
        <f t="shared" si="7"/>
        <v>43680</v>
      </c>
      <c r="J20" s="20">
        <v>7761</v>
      </c>
      <c r="K20" s="20">
        <v>7527</v>
      </c>
      <c r="L20" s="20">
        <v>3516</v>
      </c>
      <c r="M20" s="20">
        <v>2685</v>
      </c>
      <c r="N20" s="20">
        <f t="shared" si="1"/>
        <v>11277</v>
      </c>
      <c r="O20" s="20">
        <f t="shared" si="2"/>
        <v>10212</v>
      </c>
      <c r="P20" s="20">
        <f t="shared" si="3"/>
        <v>21489</v>
      </c>
      <c r="Q20" s="20">
        <f t="shared" si="4"/>
        <v>36794</v>
      </c>
      <c r="R20" s="20">
        <f t="shared" si="5"/>
        <v>28375</v>
      </c>
      <c r="S20" s="6">
        <f t="shared" si="6"/>
        <v>65169</v>
      </c>
      <c r="T20" s="509" t="s">
        <v>50</v>
      </c>
      <c r="U20" s="509"/>
      <c r="AB20" s="18"/>
      <c r="AD20" s="18"/>
    </row>
    <row r="21" spans="1:34" ht="20.25">
      <c r="A21" s="508" t="s">
        <v>23</v>
      </c>
      <c r="B21" s="508"/>
      <c r="C21" s="6">
        <v>131</v>
      </c>
      <c r="D21" s="6">
        <v>113</v>
      </c>
      <c r="E21" s="6">
        <v>17</v>
      </c>
      <c r="F21" s="6">
        <f t="shared" si="0"/>
        <v>261</v>
      </c>
      <c r="G21" s="20">
        <v>12405</v>
      </c>
      <c r="H21" s="20">
        <v>11180</v>
      </c>
      <c r="I21" s="6">
        <f t="shared" si="7"/>
        <v>23585</v>
      </c>
      <c r="J21" s="20">
        <v>4295</v>
      </c>
      <c r="K21" s="20">
        <v>5005</v>
      </c>
      <c r="L21" s="20">
        <v>1434</v>
      </c>
      <c r="M21" s="20">
        <v>1705</v>
      </c>
      <c r="N21" s="20">
        <f t="shared" si="1"/>
        <v>5729</v>
      </c>
      <c r="O21" s="20">
        <f t="shared" si="2"/>
        <v>6710</v>
      </c>
      <c r="P21" s="20">
        <f t="shared" si="3"/>
        <v>12439</v>
      </c>
      <c r="Q21" s="20">
        <f t="shared" si="4"/>
        <v>18134</v>
      </c>
      <c r="R21" s="20">
        <f t="shared" si="5"/>
        <v>17890</v>
      </c>
      <c r="S21" s="6">
        <f t="shared" si="6"/>
        <v>36024</v>
      </c>
      <c r="T21" s="509" t="s">
        <v>24</v>
      </c>
      <c r="U21" s="509"/>
      <c r="AB21" s="18"/>
      <c r="AD21" s="18"/>
    </row>
    <row r="22" spans="1:34" ht="20.25">
      <c r="A22" s="508" t="s">
        <v>25</v>
      </c>
      <c r="B22" s="508"/>
      <c r="C22" s="6">
        <v>175</v>
      </c>
      <c r="D22" s="6">
        <v>141</v>
      </c>
      <c r="E22" s="6">
        <v>38</v>
      </c>
      <c r="F22" s="6">
        <f t="shared" si="0"/>
        <v>354</v>
      </c>
      <c r="G22" s="20">
        <v>16326</v>
      </c>
      <c r="H22" s="20">
        <v>13903</v>
      </c>
      <c r="I22" s="6">
        <f t="shared" si="7"/>
        <v>30229</v>
      </c>
      <c r="J22" s="20">
        <v>5216</v>
      </c>
      <c r="K22" s="20">
        <v>5836</v>
      </c>
      <c r="L22" s="20">
        <v>1829</v>
      </c>
      <c r="M22" s="20">
        <v>1937</v>
      </c>
      <c r="N22" s="20">
        <f t="shared" si="1"/>
        <v>7045</v>
      </c>
      <c r="O22" s="20">
        <f t="shared" si="2"/>
        <v>7773</v>
      </c>
      <c r="P22" s="20">
        <f t="shared" si="3"/>
        <v>14818</v>
      </c>
      <c r="Q22" s="20">
        <f t="shared" si="4"/>
        <v>23371</v>
      </c>
      <c r="R22" s="20">
        <f t="shared" si="5"/>
        <v>21676</v>
      </c>
      <c r="S22" s="6">
        <f t="shared" si="6"/>
        <v>45047</v>
      </c>
      <c r="T22" s="509" t="s">
        <v>51</v>
      </c>
      <c r="U22" s="509"/>
      <c r="AB22" s="18"/>
      <c r="AD22" s="18"/>
    </row>
    <row r="23" spans="1:34" ht="20.25">
      <c r="A23" s="508" t="s">
        <v>65</v>
      </c>
      <c r="B23" s="508"/>
      <c r="C23" s="6">
        <v>151</v>
      </c>
      <c r="D23" s="6">
        <v>132</v>
      </c>
      <c r="E23" s="6">
        <v>55</v>
      </c>
      <c r="F23" s="6">
        <f t="shared" si="0"/>
        <v>338</v>
      </c>
      <c r="G23" s="20">
        <v>17973</v>
      </c>
      <c r="H23" s="20">
        <v>13434</v>
      </c>
      <c r="I23" s="6">
        <f t="shared" si="7"/>
        <v>31407</v>
      </c>
      <c r="J23" s="20">
        <v>4774</v>
      </c>
      <c r="K23" s="20">
        <v>5691</v>
      </c>
      <c r="L23" s="20">
        <v>1703</v>
      </c>
      <c r="M23" s="20">
        <v>1310</v>
      </c>
      <c r="N23" s="20">
        <f t="shared" si="1"/>
        <v>6477</v>
      </c>
      <c r="O23" s="20">
        <f t="shared" si="2"/>
        <v>7001</v>
      </c>
      <c r="P23" s="20">
        <f t="shared" si="3"/>
        <v>13478</v>
      </c>
      <c r="Q23" s="20">
        <f t="shared" si="4"/>
        <v>24450</v>
      </c>
      <c r="R23" s="20">
        <f t="shared" si="5"/>
        <v>20435</v>
      </c>
      <c r="S23" s="6">
        <f t="shared" si="6"/>
        <v>44885</v>
      </c>
      <c r="T23" s="509" t="s">
        <v>52</v>
      </c>
      <c r="U23" s="509"/>
      <c r="AB23" s="18"/>
      <c r="AD23" s="18"/>
    </row>
    <row r="24" spans="1:34" ht="20.25">
      <c r="A24" s="508" t="s">
        <v>27</v>
      </c>
      <c r="B24" s="508"/>
      <c r="C24" s="6">
        <v>68</v>
      </c>
      <c r="D24" s="6">
        <v>52</v>
      </c>
      <c r="E24" s="6">
        <v>35</v>
      </c>
      <c r="F24" s="6">
        <f t="shared" si="0"/>
        <v>155</v>
      </c>
      <c r="G24" s="20">
        <v>8321</v>
      </c>
      <c r="H24" s="20">
        <v>6569</v>
      </c>
      <c r="I24" s="6">
        <f t="shared" si="7"/>
        <v>14890</v>
      </c>
      <c r="J24" s="20">
        <v>1857</v>
      </c>
      <c r="K24" s="20">
        <v>1847</v>
      </c>
      <c r="L24" s="20">
        <v>1348</v>
      </c>
      <c r="M24" s="20">
        <v>1159</v>
      </c>
      <c r="N24" s="20">
        <f t="shared" si="1"/>
        <v>3205</v>
      </c>
      <c r="O24" s="20">
        <f t="shared" si="2"/>
        <v>3006</v>
      </c>
      <c r="P24" s="20">
        <f t="shared" si="3"/>
        <v>6211</v>
      </c>
      <c r="Q24" s="20">
        <f t="shared" si="4"/>
        <v>11526</v>
      </c>
      <c r="R24" s="20">
        <f t="shared" si="5"/>
        <v>9575</v>
      </c>
      <c r="S24" s="6">
        <f t="shared" si="6"/>
        <v>21101</v>
      </c>
      <c r="T24" s="509" t="s">
        <v>28</v>
      </c>
      <c r="U24" s="509"/>
      <c r="AB24" s="18"/>
      <c r="AD24" s="18"/>
    </row>
    <row r="25" spans="1:34" ht="20.25">
      <c r="A25" s="508" t="s">
        <v>29</v>
      </c>
      <c r="B25" s="508"/>
      <c r="C25" s="6">
        <v>142</v>
      </c>
      <c r="D25" s="6">
        <v>110</v>
      </c>
      <c r="E25" s="6">
        <v>68</v>
      </c>
      <c r="F25" s="6">
        <f t="shared" si="0"/>
        <v>320</v>
      </c>
      <c r="G25" s="20">
        <v>15165</v>
      </c>
      <c r="H25" s="20">
        <v>10496</v>
      </c>
      <c r="I25" s="6">
        <f t="shared" si="7"/>
        <v>25661</v>
      </c>
      <c r="J25" s="20">
        <v>3689</v>
      </c>
      <c r="K25" s="20">
        <v>3349</v>
      </c>
      <c r="L25" s="20">
        <v>2392</v>
      </c>
      <c r="M25" s="20">
        <v>1641</v>
      </c>
      <c r="N25" s="20">
        <f t="shared" si="1"/>
        <v>6081</v>
      </c>
      <c r="O25" s="20">
        <f t="shared" si="2"/>
        <v>4990</v>
      </c>
      <c r="P25" s="20">
        <f t="shared" si="3"/>
        <v>11071</v>
      </c>
      <c r="Q25" s="20">
        <f t="shared" si="4"/>
        <v>21246</v>
      </c>
      <c r="R25" s="20">
        <f t="shared" si="5"/>
        <v>15486</v>
      </c>
      <c r="S25" s="6">
        <f t="shared" si="6"/>
        <v>36732</v>
      </c>
      <c r="T25" s="509" t="s">
        <v>30</v>
      </c>
      <c r="U25" s="509"/>
      <c r="AB25" s="18"/>
      <c r="AD25" s="18"/>
    </row>
    <row r="26" spans="1:34" ht="20.25">
      <c r="A26" s="508" t="s">
        <v>31</v>
      </c>
      <c r="B26" s="508"/>
      <c r="C26" s="6">
        <v>263</v>
      </c>
      <c r="D26" s="6">
        <v>198</v>
      </c>
      <c r="E26" s="6">
        <v>189</v>
      </c>
      <c r="F26" s="6">
        <f t="shared" si="0"/>
        <v>650</v>
      </c>
      <c r="G26" s="20">
        <v>24567</v>
      </c>
      <c r="H26" s="20">
        <v>18859</v>
      </c>
      <c r="I26" s="6">
        <f t="shared" si="7"/>
        <v>43426</v>
      </c>
      <c r="J26" s="20">
        <v>8986</v>
      </c>
      <c r="K26" s="20">
        <v>8452</v>
      </c>
      <c r="L26" s="20">
        <v>2201</v>
      </c>
      <c r="M26" s="20">
        <v>2010</v>
      </c>
      <c r="N26" s="20">
        <f t="shared" si="1"/>
        <v>11187</v>
      </c>
      <c r="O26" s="20">
        <f t="shared" si="2"/>
        <v>10462</v>
      </c>
      <c r="P26" s="20">
        <f t="shared" si="3"/>
        <v>21649</v>
      </c>
      <c r="Q26" s="20">
        <f t="shared" si="4"/>
        <v>35754</v>
      </c>
      <c r="R26" s="20">
        <f t="shared" si="5"/>
        <v>29321</v>
      </c>
      <c r="S26" s="6">
        <f t="shared" si="6"/>
        <v>65075</v>
      </c>
      <c r="T26" s="509" t="s">
        <v>32</v>
      </c>
      <c r="U26" s="509"/>
      <c r="AB26" s="18"/>
      <c r="AD26" s="18"/>
    </row>
    <row r="27" spans="1:34" ht="20.25">
      <c r="A27" s="508" t="s">
        <v>33</v>
      </c>
      <c r="B27" s="508"/>
      <c r="C27" s="6">
        <v>90</v>
      </c>
      <c r="D27" s="6">
        <v>64</v>
      </c>
      <c r="E27" s="6">
        <v>26</v>
      </c>
      <c r="F27" s="179">
        <f t="shared" si="0"/>
        <v>180</v>
      </c>
      <c r="G27" s="20">
        <v>13874</v>
      </c>
      <c r="H27" s="20">
        <v>8043</v>
      </c>
      <c r="I27" s="6">
        <f t="shared" si="7"/>
        <v>21917</v>
      </c>
      <c r="J27" s="20">
        <v>2420</v>
      </c>
      <c r="K27" s="20">
        <v>2224</v>
      </c>
      <c r="L27" s="20">
        <v>1466</v>
      </c>
      <c r="M27" s="20">
        <v>1175</v>
      </c>
      <c r="N27" s="20">
        <f t="shared" si="1"/>
        <v>3886</v>
      </c>
      <c r="O27" s="20">
        <f t="shared" si="2"/>
        <v>3399</v>
      </c>
      <c r="P27" s="20">
        <f t="shared" si="3"/>
        <v>7285</v>
      </c>
      <c r="Q27" s="20">
        <f t="shared" si="4"/>
        <v>17760</v>
      </c>
      <c r="R27" s="20">
        <f t="shared" si="5"/>
        <v>11442</v>
      </c>
      <c r="S27" s="6">
        <f t="shared" si="6"/>
        <v>29202</v>
      </c>
      <c r="T27" s="509" t="s">
        <v>34</v>
      </c>
      <c r="U27" s="509"/>
      <c r="AB27" s="18"/>
      <c r="AD27" s="18"/>
    </row>
    <row r="28" spans="1:34" ht="21" thickBot="1">
      <c r="A28" s="508" t="s">
        <v>35</v>
      </c>
      <c r="B28" s="508"/>
      <c r="C28" s="21">
        <v>382</v>
      </c>
      <c r="D28" s="21">
        <v>292</v>
      </c>
      <c r="E28" s="21">
        <v>50</v>
      </c>
      <c r="F28" s="21">
        <f t="shared" si="0"/>
        <v>724</v>
      </c>
      <c r="G28" s="22">
        <v>35640</v>
      </c>
      <c r="H28" s="22">
        <v>28900</v>
      </c>
      <c r="I28" s="6">
        <f t="shared" si="7"/>
        <v>64540</v>
      </c>
      <c r="J28" s="22">
        <v>8689</v>
      </c>
      <c r="K28" s="22">
        <v>8442</v>
      </c>
      <c r="L28" s="22">
        <v>3436</v>
      </c>
      <c r="M28" s="22">
        <v>4485</v>
      </c>
      <c r="N28" s="25">
        <f t="shared" si="1"/>
        <v>12125</v>
      </c>
      <c r="O28" s="25">
        <f t="shared" si="2"/>
        <v>12927</v>
      </c>
      <c r="P28" s="25">
        <f t="shared" si="3"/>
        <v>25052</v>
      </c>
      <c r="Q28" s="25">
        <f t="shared" si="4"/>
        <v>47765</v>
      </c>
      <c r="R28" s="25">
        <f t="shared" si="5"/>
        <v>41827</v>
      </c>
      <c r="S28" s="8">
        <f t="shared" si="6"/>
        <v>89592</v>
      </c>
      <c r="T28" s="516" t="s">
        <v>53</v>
      </c>
      <c r="U28" s="516"/>
      <c r="AB28" s="18"/>
      <c r="AC28" s="18"/>
      <c r="AD28" s="18"/>
      <c r="AE28" s="18"/>
      <c r="AF28" s="18"/>
      <c r="AG28" s="18"/>
      <c r="AH28" s="18"/>
    </row>
    <row r="29" spans="1:34" ht="21" thickBot="1">
      <c r="A29" s="528" t="s">
        <v>8</v>
      </c>
      <c r="B29" s="528"/>
      <c r="C29" s="23">
        <f>SUM(C10:C28)</f>
        <v>3040</v>
      </c>
      <c r="D29" s="23">
        <f t="shared" ref="D29:S29" si="8">SUM(D10:D28)</f>
        <v>2410</v>
      </c>
      <c r="E29" s="23">
        <f t="shared" si="8"/>
        <v>1155</v>
      </c>
      <c r="F29" s="23">
        <f t="shared" si="8"/>
        <v>6605</v>
      </c>
      <c r="G29" s="23">
        <f t="shared" si="8"/>
        <v>321285</v>
      </c>
      <c r="H29" s="23">
        <f t="shared" si="8"/>
        <v>252675</v>
      </c>
      <c r="I29" s="23">
        <f t="shared" si="8"/>
        <v>573960</v>
      </c>
      <c r="J29" s="23">
        <f t="shared" si="8"/>
        <v>85871</v>
      </c>
      <c r="K29" s="23">
        <f t="shared" si="8"/>
        <v>88886</v>
      </c>
      <c r="L29" s="23">
        <f t="shared" si="8"/>
        <v>45141</v>
      </c>
      <c r="M29" s="23">
        <f t="shared" si="8"/>
        <v>42926</v>
      </c>
      <c r="N29" s="23">
        <f t="shared" si="8"/>
        <v>131012</v>
      </c>
      <c r="O29" s="23">
        <f t="shared" si="8"/>
        <v>131812</v>
      </c>
      <c r="P29" s="23">
        <f t="shared" si="8"/>
        <v>262824</v>
      </c>
      <c r="Q29" s="23">
        <f t="shared" si="8"/>
        <v>452297</v>
      </c>
      <c r="R29" s="23">
        <f t="shared" si="8"/>
        <v>384487</v>
      </c>
      <c r="S29" s="23">
        <f t="shared" si="8"/>
        <v>836784</v>
      </c>
      <c r="T29" s="860" t="s">
        <v>456</v>
      </c>
      <c r="U29" s="860"/>
      <c r="AB29" s="18"/>
    </row>
    <row r="30" spans="1:34" ht="21" thickTop="1">
      <c r="I30" s="15"/>
      <c r="N30" s="25"/>
      <c r="O30" s="25"/>
      <c r="P30" s="25"/>
    </row>
  </sheetData>
  <mergeCells count="21">
    <mergeCell ref="C6:F7"/>
    <mergeCell ref="L7:M7"/>
    <mergeCell ref="N6:P6"/>
    <mergeCell ref="N7:P7"/>
    <mergeCell ref="G4:S4"/>
    <mergeCell ref="G5:S5"/>
    <mergeCell ref="T29:U29"/>
    <mergeCell ref="T4:U9"/>
    <mergeCell ref="Q6:S6"/>
    <mergeCell ref="Q7:S7"/>
    <mergeCell ref="U13:U18"/>
    <mergeCell ref="A13:A18"/>
    <mergeCell ref="C4:F5"/>
    <mergeCell ref="G6:I6"/>
    <mergeCell ref="G7:I7"/>
    <mergeCell ref="A1:R1"/>
    <mergeCell ref="A2:N2"/>
    <mergeCell ref="A4:B9"/>
    <mergeCell ref="J6:K6"/>
    <mergeCell ref="J7:K7"/>
    <mergeCell ref="L6:M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30"/>
  <sheetViews>
    <sheetView rightToLeft="1" workbookViewId="0"/>
  </sheetViews>
  <sheetFormatPr defaultRowHeight="14.25"/>
  <sheetData>
    <row r="1" spans="1:28" ht="20.2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8" ht="20.25">
      <c r="A2" s="549" t="s">
        <v>714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09.5">
      <c r="A3" s="625" t="s">
        <v>604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2" t="s">
        <v>270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626" t="s">
        <v>561</v>
      </c>
      <c r="Q4" s="62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3" t="s">
        <v>0</v>
      </c>
      <c r="B5" s="563"/>
      <c r="C5" s="552" t="s">
        <v>496</v>
      </c>
      <c r="D5" s="552"/>
      <c r="E5" s="552" t="s">
        <v>269</v>
      </c>
      <c r="F5" s="552"/>
      <c r="G5" s="552" t="s">
        <v>271</v>
      </c>
      <c r="H5" s="552"/>
      <c r="I5" s="552" t="s">
        <v>273</v>
      </c>
      <c r="J5" s="552"/>
      <c r="K5" s="552" t="s">
        <v>275</v>
      </c>
      <c r="L5" s="552"/>
      <c r="M5" s="552" t="s">
        <v>8</v>
      </c>
      <c r="N5" s="552"/>
      <c r="O5" s="552"/>
      <c r="P5" s="566" t="s">
        <v>683</v>
      </c>
      <c r="Q5" s="566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554" t="s">
        <v>90</v>
      </c>
      <c r="D6" s="554"/>
      <c r="E6" s="554" t="s">
        <v>91</v>
      </c>
      <c r="F6" s="554"/>
      <c r="G6" s="554" t="s">
        <v>92</v>
      </c>
      <c r="H6" s="554"/>
      <c r="I6" s="554" t="s">
        <v>93</v>
      </c>
      <c r="J6" s="554"/>
      <c r="K6" s="554" t="s">
        <v>96</v>
      </c>
      <c r="L6" s="554"/>
      <c r="M6" s="554" t="s">
        <v>12</v>
      </c>
      <c r="N6" s="554"/>
      <c r="O6" s="554"/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4"/>
      <c r="B7" s="564"/>
      <c r="C7" s="291" t="s">
        <v>88</v>
      </c>
      <c r="D7" s="291" t="s">
        <v>43</v>
      </c>
      <c r="E7" s="291" t="s">
        <v>88</v>
      </c>
      <c r="F7" s="291" t="s">
        <v>43</v>
      </c>
      <c r="G7" s="291" t="s">
        <v>88</v>
      </c>
      <c r="H7" s="291" t="s">
        <v>43</v>
      </c>
      <c r="I7" s="291" t="s">
        <v>88</v>
      </c>
      <c r="J7" s="291" t="s">
        <v>43</v>
      </c>
      <c r="K7" s="291" t="s">
        <v>88</v>
      </c>
      <c r="L7" s="291" t="s">
        <v>43</v>
      </c>
      <c r="M7" s="291" t="s">
        <v>88</v>
      </c>
      <c r="N7" s="291" t="s">
        <v>43</v>
      </c>
      <c r="O7" s="291" t="s">
        <v>94</v>
      </c>
      <c r="P7" s="567"/>
      <c r="Q7" s="56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5"/>
      <c r="B8" s="565"/>
      <c r="C8" s="309" t="s">
        <v>13</v>
      </c>
      <c r="D8" s="309" t="s">
        <v>10</v>
      </c>
      <c r="E8" s="309" t="s">
        <v>9</v>
      </c>
      <c r="F8" s="309" t="s">
        <v>10</v>
      </c>
      <c r="G8" s="309" t="s">
        <v>13</v>
      </c>
      <c r="H8" s="309" t="s">
        <v>10</v>
      </c>
      <c r="I8" s="309" t="s">
        <v>13</v>
      </c>
      <c r="J8" s="309" t="s">
        <v>10</v>
      </c>
      <c r="K8" s="309" t="s">
        <v>13</v>
      </c>
      <c r="L8" s="309" t="s">
        <v>10</v>
      </c>
      <c r="M8" s="309" t="s">
        <v>13</v>
      </c>
      <c r="N8" s="309" t="s">
        <v>10</v>
      </c>
      <c r="O8" s="309" t="s">
        <v>12</v>
      </c>
      <c r="P8" s="568"/>
      <c r="Q8" s="56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0" t="s">
        <v>14</v>
      </c>
      <c r="B9" s="560"/>
      <c r="C9" s="195">
        <v>7122</v>
      </c>
      <c r="D9" s="195">
        <v>5222</v>
      </c>
      <c r="E9" s="195">
        <v>3225</v>
      </c>
      <c r="F9" s="195">
        <v>3420</v>
      </c>
      <c r="G9" s="195">
        <v>905</v>
      </c>
      <c r="H9" s="195">
        <v>2160</v>
      </c>
      <c r="I9" s="195">
        <v>4101</v>
      </c>
      <c r="J9" s="195">
        <v>407</v>
      </c>
      <c r="K9" s="195">
        <v>3835</v>
      </c>
      <c r="L9" s="195">
        <v>3375</v>
      </c>
      <c r="M9" s="195">
        <f>SUM(C9,E9,G9,I9,K9)</f>
        <v>19188</v>
      </c>
      <c r="N9" s="195">
        <f>SUM(D9,F9,H9,J9,L9)</f>
        <v>14584</v>
      </c>
      <c r="O9" s="195">
        <f>SUM(M9:N9)</f>
        <v>33772</v>
      </c>
      <c r="P9" s="507" t="s">
        <v>15</v>
      </c>
      <c r="Q9" s="50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16</v>
      </c>
      <c r="B10" s="553"/>
      <c r="C10" s="192">
        <v>3995</v>
      </c>
      <c r="D10" s="192">
        <v>4133</v>
      </c>
      <c r="E10" s="192">
        <v>3046</v>
      </c>
      <c r="F10" s="192">
        <v>2291</v>
      </c>
      <c r="G10" s="192">
        <v>1875</v>
      </c>
      <c r="H10" s="192">
        <v>1119</v>
      </c>
      <c r="I10" s="192">
        <v>1090</v>
      </c>
      <c r="J10" s="192">
        <v>365</v>
      </c>
      <c r="K10" s="192">
        <v>967</v>
      </c>
      <c r="L10" s="192">
        <v>234</v>
      </c>
      <c r="M10" s="195">
        <f t="shared" ref="M10:N27" si="0">SUM(C10,E10,G10,I10,K10)</f>
        <v>10973</v>
      </c>
      <c r="N10" s="195">
        <f t="shared" si="0"/>
        <v>8142</v>
      </c>
      <c r="O10" s="195">
        <f t="shared" ref="O10:O27" si="1">SUM(M10:N10)</f>
        <v>19115</v>
      </c>
      <c r="P10" s="509" t="s">
        <v>17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18</v>
      </c>
      <c r="B11" s="553"/>
      <c r="C11" s="192">
        <v>6265</v>
      </c>
      <c r="D11" s="192">
        <v>7365</v>
      </c>
      <c r="E11" s="192">
        <v>4150</v>
      </c>
      <c r="F11" s="192">
        <v>3005</v>
      </c>
      <c r="G11" s="192">
        <v>2780</v>
      </c>
      <c r="H11" s="192">
        <v>1612</v>
      </c>
      <c r="I11" s="192">
        <v>2063</v>
      </c>
      <c r="J11" s="192">
        <v>739</v>
      </c>
      <c r="K11" s="192">
        <v>1240</v>
      </c>
      <c r="L11" s="192">
        <v>359</v>
      </c>
      <c r="M11" s="195">
        <f t="shared" si="0"/>
        <v>16498</v>
      </c>
      <c r="N11" s="195">
        <f t="shared" si="0"/>
        <v>13080</v>
      </c>
      <c r="O11" s="195">
        <f t="shared" si="1"/>
        <v>29578</v>
      </c>
      <c r="P11" s="509" t="s">
        <v>19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59.25">
      <c r="A12" s="555" t="s">
        <v>20</v>
      </c>
      <c r="B12" s="284" t="s">
        <v>498</v>
      </c>
      <c r="C12" s="192">
        <v>5790</v>
      </c>
      <c r="D12" s="192">
        <v>6723</v>
      </c>
      <c r="E12" s="192">
        <v>2896</v>
      </c>
      <c r="F12" s="192">
        <v>2349</v>
      </c>
      <c r="G12" s="192">
        <v>1948</v>
      </c>
      <c r="H12" s="192">
        <v>1272</v>
      </c>
      <c r="I12" s="192">
        <v>1182</v>
      </c>
      <c r="J12" s="192">
        <v>548</v>
      </c>
      <c r="K12" s="192">
        <v>902</v>
      </c>
      <c r="L12" s="192">
        <v>270</v>
      </c>
      <c r="M12" s="195">
        <f t="shared" si="0"/>
        <v>12718</v>
      </c>
      <c r="N12" s="195">
        <f t="shared" si="0"/>
        <v>11162</v>
      </c>
      <c r="O12" s="195">
        <f t="shared" si="1"/>
        <v>23880</v>
      </c>
      <c r="P12" s="281" t="s">
        <v>44</v>
      </c>
      <c r="Q12" s="513" t="s">
        <v>455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499</v>
      </c>
      <c r="C13" s="192">
        <v>9389</v>
      </c>
      <c r="D13" s="192">
        <v>10363</v>
      </c>
      <c r="E13" s="192">
        <v>5068</v>
      </c>
      <c r="F13" s="192">
        <v>3897</v>
      </c>
      <c r="G13" s="192">
        <v>3745</v>
      </c>
      <c r="H13" s="192">
        <v>1879</v>
      </c>
      <c r="I13" s="192">
        <v>2425</v>
      </c>
      <c r="J13" s="192">
        <v>893</v>
      </c>
      <c r="K13" s="192">
        <v>1534</v>
      </c>
      <c r="L13" s="192">
        <v>428</v>
      </c>
      <c r="M13" s="195">
        <f t="shared" si="0"/>
        <v>22161</v>
      </c>
      <c r="N13" s="195">
        <f t="shared" si="0"/>
        <v>17460</v>
      </c>
      <c r="O13" s="195">
        <f t="shared" si="1"/>
        <v>39621</v>
      </c>
      <c r="P13" s="281" t="s">
        <v>45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500</v>
      </c>
      <c r="C14" s="192">
        <v>2904</v>
      </c>
      <c r="D14" s="192">
        <v>3556</v>
      </c>
      <c r="E14" s="192">
        <v>2806</v>
      </c>
      <c r="F14" s="192">
        <v>2340</v>
      </c>
      <c r="G14" s="192">
        <v>1878</v>
      </c>
      <c r="H14" s="192">
        <v>1081</v>
      </c>
      <c r="I14" s="192">
        <v>1178</v>
      </c>
      <c r="J14" s="192">
        <v>535</v>
      </c>
      <c r="K14" s="192">
        <v>1153</v>
      </c>
      <c r="L14" s="192">
        <v>286</v>
      </c>
      <c r="M14" s="195">
        <f t="shared" si="0"/>
        <v>9919</v>
      </c>
      <c r="N14" s="195">
        <f t="shared" si="0"/>
        <v>7798</v>
      </c>
      <c r="O14" s="195">
        <f t="shared" si="1"/>
        <v>17717</v>
      </c>
      <c r="P14" s="281" t="s">
        <v>46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457</v>
      </c>
      <c r="C15" s="192">
        <v>4087</v>
      </c>
      <c r="D15" s="192">
        <v>3882</v>
      </c>
      <c r="E15" s="192">
        <v>2167</v>
      </c>
      <c r="F15" s="192">
        <v>1831</v>
      </c>
      <c r="G15" s="192">
        <v>1210</v>
      </c>
      <c r="H15" s="192">
        <v>690</v>
      </c>
      <c r="I15" s="192">
        <v>1006</v>
      </c>
      <c r="J15" s="192">
        <v>290</v>
      </c>
      <c r="K15" s="192">
        <v>675</v>
      </c>
      <c r="L15" s="192">
        <v>255</v>
      </c>
      <c r="M15" s="195">
        <f t="shared" si="0"/>
        <v>9145</v>
      </c>
      <c r="N15" s="195">
        <f t="shared" si="0"/>
        <v>6948</v>
      </c>
      <c r="O15" s="195">
        <f t="shared" si="1"/>
        <v>16093</v>
      </c>
      <c r="P15" s="281" t="s">
        <v>47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84" t="s">
        <v>458</v>
      </c>
      <c r="C16" s="192">
        <v>7658</v>
      </c>
      <c r="D16" s="192">
        <v>7839</v>
      </c>
      <c r="E16" s="192">
        <v>3476</v>
      </c>
      <c r="F16" s="192">
        <v>2721</v>
      </c>
      <c r="G16" s="192">
        <v>2421</v>
      </c>
      <c r="H16" s="192">
        <v>1519</v>
      </c>
      <c r="I16" s="192">
        <v>1447</v>
      </c>
      <c r="J16" s="192">
        <v>878</v>
      </c>
      <c r="K16" s="192">
        <v>1012</v>
      </c>
      <c r="L16" s="192">
        <v>768</v>
      </c>
      <c r="M16" s="195">
        <f t="shared" si="0"/>
        <v>16014</v>
      </c>
      <c r="N16" s="195">
        <f t="shared" si="0"/>
        <v>13725</v>
      </c>
      <c r="O16" s="195">
        <f t="shared" si="1"/>
        <v>29739</v>
      </c>
      <c r="P16" s="281" t="s">
        <v>48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7"/>
      <c r="B17" s="284" t="s">
        <v>459</v>
      </c>
      <c r="C17" s="192">
        <v>4381</v>
      </c>
      <c r="D17" s="192">
        <v>4277</v>
      </c>
      <c r="E17" s="192">
        <v>2399</v>
      </c>
      <c r="F17" s="192">
        <v>2443</v>
      </c>
      <c r="G17" s="192">
        <v>1921</v>
      </c>
      <c r="H17" s="192">
        <v>1225</v>
      </c>
      <c r="I17" s="192">
        <v>1272</v>
      </c>
      <c r="J17" s="192">
        <v>572</v>
      </c>
      <c r="K17" s="192">
        <v>1049</v>
      </c>
      <c r="L17" s="192">
        <v>360</v>
      </c>
      <c r="M17" s="195">
        <f t="shared" si="0"/>
        <v>11022</v>
      </c>
      <c r="N17" s="195">
        <f t="shared" si="0"/>
        <v>8877</v>
      </c>
      <c r="O17" s="195">
        <f t="shared" si="1"/>
        <v>19899</v>
      </c>
      <c r="P17" s="281" t="s">
        <v>49</v>
      </c>
      <c r="Q17" s="515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483</v>
      </c>
      <c r="B18" s="553"/>
      <c r="C18" s="192">
        <v>3633</v>
      </c>
      <c r="D18" s="192">
        <v>3118</v>
      </c>
      <c r="E18" s="192">
        <v>2966</v>
      </c>
      <c r="F18" s="192">
        <v>2379</v>
      </c>
      <c r="G18" s="192">
        <v>2180</v>
      </c>
      <c r="H18" s="192">
        <v>1401</v>
      </c>
      <c r="I18" s="192">
        <v>1249</v>
      </c>
      <c r="J18" s="192">
        <v>814</v>
      </c>
      <c r="K18" s="192">
        <v>625</v>
      </c>
      <c r="L18" s="192">
        <v>366</v>
      </c>
      <c r="M18" s="195">
        <f t="shared" si="0"/>
        <v>10653</v>
      </c>
      <c r="N18" s="195">
        <f t="shared" si="0"/>
        <v>8078</v>
      </c>
      <c r="O18" s="195">
        <f t="shared" si="1"/>
        <v>18731</v>
      </c>
      <c r="P18" s="509" t="s">
        <v>682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22</v>
      </c>
      <c r="B19" s="553"/>
      <c r="C19" s="192">
        <v>7838</v>
      </c>
      <c r="D19" s="192">
        <v>7027</v>
      </c>
      <c r="E19" s="192">
        <v>5635</v>
      </c>
      <c r="F19" s="192">
        <v>4655</v>
      </c>
      <c r="G19" s="192">
        <v>3833</v>
      </c>
      <c r="H19" s="192">
        <v>2271</v>
      </c>
      <c r="I19" s="192">
        <v>2639</v>
      </c>
      <c r="J19" s="192">
        <v>1062</v>
      </c>
      <c r="K19" s="192">
        <v>1827</v>
      </c>
      <c r="L19" s="192">
        <v>671</v>
      </c>
      <c r="M19" s="195">
        <f t="shared" si="0"/>
        <v>21772</v>
      </c>
      <c r="N19" s="195">
        <f t="shared" si="0"/>
        <v>15686</v>
      </c>
      <c r="O19" s="195">
        <f t="shared" si="1"/>
        <v>37458</v>
      </c>
      <c r="P19" s="509" t="s">
        <v>50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23</v>
      </c>
      <c r="B20" s="553"/>
      <c r="C20" s="192">
        <v>3519</v>
      </c>
      <c r="D20" s="192">
        <v>4575</v>
      </c>
      <c r="E20" s="192">
        <v>3118</v>
      </c>
      <c r="F20" s="192">
        <v>2741</v>
      </c>
      <c r="G20" s="192">
        <v>2137</v>
      </c>
      <c r="H20" s="192">
        <v>1600</v>
      </c>
      <c r="I20" s="192">
        <v>1621</v>
      </c>
      <c r="J20" s="192">
        <v>728</v>
      </c>
      <c r="K20" s="192">
        <v>1455</v>
      </c>
      <c r="L20" s="192">
        <v>524</v>
      </c>
      <c r="M20" s="195">
        <f t="shared" si="0"/>
        <v>11850</v>
      </c>
      <c r="N20" s="195">
        <f t="shared" si="0"/>
        <v>10168</v>
      </c>
      <c r="O20" s="195">
        <f t="shared" si="1"/>
        <v>22018</v>
      </c>
      <c r="P20" s="509" t="s">
        <v>24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25</v>
      </c>
      <c r="B21" s="553"/>
      <c r="C21" s="192">
        <v>3875</v>
      </c>
      <c r="D21" s="192">
        <v>5068</v>
      </c>
      <c r="E21" s="192">
        <v>3855</v>
      </c>
      <c r="F21" s="192">
        <v>3561</v>
      </c>
      <c r="G21" s="192">
        <v>2929</v>
      </c>
      <c r="H21" s="192">
        <v>1989</v>
      </c>
      <c r="I21" s="192">
        <v>2237</v>
      </c>
      <c r="J21" s="192">
        <v>967</v>
      </c>
      <c r="K21" s="192">
        <v>1986</v>
      </c>
      <c r="L21" s="192">
        <v>663</v>
      </c>
      <c r="M21" s="195">
        <f t="shared" si="0"/>
        <v>14882</v>
      </c>
      <c r="N21" s="195">
        <f t="shared" si="0"/>
        <v>12248</v>
      </c>
      <c r="O21" s="195">
        <f t="shared" si="1"/>
        <v>27130</v>
      </c>
      <c r="P21" s="509" t="s">
        <v>51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65</v>
      </c>
      <c r="B22" s="553"/>
      <c r="C22" s="192">
        <v>3903</v>
      </c>
      <c r="D22" s="192">
        <v>4601</v>
      </c>
      <c r="E22" s="192">
        <v>3390</v>
      </c>
      <c r="F22" s="192">
        <v>3355</v>
      </c>
      <c r="G22" s="192">
        <v>2674</v>
      </c>
      <c r="H22" s="192">
        <v>1650</v>
      </c>
      <c r="I22" s="192">
        <v>1953</v>
      </c>
      <c r="J22" s="192">
        <v>859</v>
      </c>
      <c r="K22" s="192">
        <v>1339</v>
      </c>
      <c r="L22" s="192">
        <v>579</v>
      </c>
      <c r="M22" s="195">
        <f t="shared" si="0"/>
        <v>13259</v>
      </c>
      <c r="N22" s="195">
        <f t="shared" si="0"/>
        <v>11044</v>
      </c>
      <c r="O22" s="195">
        <f t="shared" si="1"/>
        <v>24303</v>
      </c>
      <c r="P22" s="509" t="s">
        <v>52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27</v>
      </c>
      <c r="B23" s="553"/>
      <c r="C23" s="192">
        <v>1711</v>
      </c>
      <c r="D23" s="192">
        <v>2442</v>
      </c>
      <c r="E23" s="192">
        <v>2159</v>
      </c>
      <c r="F23" s="192">
        <v>1552</v>
      </c>
      <c r="G23" s="192">
        <v>1525</v>
      </c>
      <c r="H23" s="192">
        <v>907</v>
      </c>
      <c r="I23" s="192">
        <v>1296</v>
      </c>
      <c r="J23" s="192">
        <v>413</v>
      </c>
      <c r="K23" s="192">
        <v>927</v>
      </c>
      <c r="L23" s="192">
        <v>318</v>
      </c>
      <c r="M23" s="195">
        <f t="shared" si="0"/>
        <v>7618</v>
      </c>
      <c r="N23" s="195">
        <f t="shared" si="0"/>
        <v>5632</v>
      </c>
      <c r="O23" s="195">
        <f t="shared" si="1"/>
        <v>13250</v>
      </c>
      <c r="P23" s="509" t="s">
        <v>28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29</v>
      </c>
      <c r="B24" s="553"/>
      <c r="C24" s="192">
        <v>3895</v>
      </c>
      <c r="D24" s="192">
        <v>4168</v>
      </c>
      <c r="E24" s="192">
        <v>2969</v>
      </c>
      <c r="F24" s="192">
        <v>2631</v>
      </c>
      <c r="G24" s="192">
        <v>2257</v>
      </c>
      <c r="H24" s="192">
        <v>1342</v>
      </c>
      <c r="I24" s="192">
        <v>1650</v>
      </c>
      <c r="J24" s="192">
        <v>567</v>
      </c>
      <c r="K24" s="192">
        <v>1764</v>
      </c>
      <c r="L24" s="192">
        <v>367</v>
      </c>
      <c r="M24" s="195">
        <f t="shared" si="0"/>
        <v>12535</v>
      </c>
      <c r="N24" s="195">
        <f t="shared" si="0"/>
        <v>9075</v>
      </c>
      <c r="O24" s="195">
        <f t="shared" si="1"/>
        <v>21610</v>
      </c>
      <c r="P24" s="509" t="s">
        <v>30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31</v>
      </c>
      <c r="B25" s="553"/>
      <c r="C25" s="192">
        <v>6100</v>
      </c>
      <c r="D25" s="192">
        <v>6787</v>
      </c>
      <c r="E25" s="192">
        <v>5550</v>
      </c>
      <c r="F25" s="192">
        <v>4236</v>
      </c>
      <c r="G25" s="192">
        <v>4111</v>
      </c>
      <c r="H25" s="192">
        <v>2568</v>
      </c>
      <c r="I25" s="192">
        <v>3236</v>
      </c>
      <c r="J25" s="192">
        <v>1372</v>
      </c>
      <c r="K25" s="192">
        <v>2485</v>
      </c>
      <c r="L25" s="192">
        <v>764</v>
      </c>
      <c r="M25" s="195">
        <f t="shared" si="0"/>
        <v>21482</v>
      </c>
      <c r="N25" s="195">
        <f t="shared" si="0"/>
        <v>15727</v>
      </c>
      <c r="O25" s="195">
        <f t="shared" si="1"/>
        <v>37209</v>
      </c>
      <c r="P25" s="509" t="s">
        <v>32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33</v>
      </c>
      <c r="B26" s="553"/>
      <c r="C26" s="192">
        <v>2498</v>
      </c>
      <c r="D26" s="192">
        <v>2706</v>
      </c>
      <c r="E26" s="192">
        <v>2106</v>
      </c>
      <c r="F26" s="192">
        <v>1883</v>
      </c>
      <c r="G26" s="192">
        <v>1634</v>
      </c>
      <c r="H26" s="192">
        <v>1067</v>
      </c>
      <c r="I26" s="192">
        <v>1328</v>
      </c>
      <c r="J26" s="192">
        <v>644</v>
      </c>
      <c r="K26" s="192">
        <v>1606</v>
      </c>
      <c r="L26" s="192">
        <v>222</v>
      </c>
      <c r="M26" s="195">
        <f t="shared" si="0"/>
        <v>9172</v>
      </c>
      <c r="N26" s="195">
        <f t="shared" si="0"/>
        <v>6522</v>
      </c>
      <c r="O26" s="195">
        <f t="shared" si="1"/>
        <v>15694</v>
      </c>
      <c r="P26" s="509" t="s">
        <v>34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9" t="s">
        <v>35</v>
      </c>
      <c r="B27" s="559"/>
      <c r="C27" s="196">
        <v>7856</v>
      </c>
      <c r="D27" s="196">
        <v>10004</v>
      </c>
      <c r="E27" s="196">
        <v>7501</v>
      </c>
      <c r="F27" s="196">
        <v>6444</v>
      </c>
      <c r="G27" s="196">
        <v>5304</v>
      </c>
      <c r="H27" s="196">
        <v>3305</v>
      </c>
      <c r="I27" s="196">
        <v>4169</v>
      </c>
      <c r="J27" s="196">
        <v>1615</v>
      </c>
      <c r="K27" s="196">
        <v>3368</v>
      </c>
      <c r="L27" s="196">
        <v>957</v>
      </c>
      <c r="M27" s="195">
        <f t="shared" si="0"/>
        <v>28198</v>
      </c>
      <c r="N27" s="195">
        <f t="shared" si="0"/>
        <v>22325</v>
      </c>
      <c r="O27" s="195">
        <f t="shared" si="1"/>
        <v>50523</v>
      </c>
      <c r="P27" s="548" t="s">
        <v>53</v>
      </c>
      <c r="Q27" s="54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8" t="s">
        <v>8</v>
      </c>
      <c r="B28" s="558"/>
      <c r="C28" s="194">
        <f>SUM(C9:C27)</f>
        <v>96419</v>
      </c>
      <c r="D28" s="194">
        <f t="shared" ref="D28:O28" si="2">SUM(D9:D27)</f>
        <v>103856</v>
      </c>
      <c r="E28" s="194">
        <f t="shared" si="2"/>
        <v>68482</v>
      </c>
      <c r="F28" s="194">
        <f t="shared" si="2"/>
        <v>57734</v>
      </c>
      <c r="G28" s="194">
        <f t="shared" si="2"/>
        <v>47267</v>
      </c>
      <c r="H28" s="194">
        <f t="shared" si="2"/>
        <v>30657</v>
      </c>
      <c r="I28" s="194">
        <f t="shared" si="2"/>
        <v>37142</v>
      </c>
      <c r="J28" s="194">
        <f t="shared" si="2"/>
        <v>14268</v>
      </c>
      <c r="K28" s="194">
        <f t="shared" si="2"/>
        <v>29749</v>
      </c>
      <c r="L28" s="194">
        <f t="shared" si="2"/>
        <v>11766</v>
      </c>
      <c r="M28" s="194">
        <f t="shared" si="2"/>
        <v>279059</v>
      </c>
      <c r="N28" s="194">
        <f t="shared" si="2"/>
        <v>218281</v>
      </c>
      <c r="O28" s="194">
        <f t="shared" si="2"/>
        <v>497340</v>
      </c>
      <c r="P28" s="518" t="s">
        <v>456</v>
      </c>
      <c r="Q28" s="51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82"/>
      <c r="B29" s="28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1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282"/>
      <c r="B30" s="28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1"/>
      <c r="P30" s="33"/>
      <c r="S30" s="3"/>
      <c r="T30" s="3"/>
      <c r="U30" s="3"/>
      <c r="V30" s="3"/>
      <c r="W30" s="3"/>
      <c r="X30" s="3"/>
      <c r="Y30" s="3"/>
      <c r="Z30" s="3"/>
      <c r="AA30" s="3"/>
      <c r="AB30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31"/>
  <sheetViews>
    <sheetView rightToLeft="1" workbookViewId="0"/>
  </sheetViews>
  <sheetFormatPr defaultRowHeight="14.25"/>
  <sheetData>
    <row r="1" spans="1:28" ht="20.25">
      <c r="A1" s="282"/>
      <c r="B1" s="28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1"/>
      <c r="P1" s="3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0.25">
      <c r="A2" s="549" t="s">
        <v>715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09.5">
      <c r="A3" s="625" t="s">
        <v>605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2" t="s">
        <v>272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626" t="s">
        <v>562</v>
      </c>
      <c r="Q4" s="62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3" t="s">
        <v>0</v>
      </c>
      <c r="B5" s="563"/>
      <c r="C5" s="552" t="s">
        <v>269</v>
      </c>
      <c r="D5" s="552"/>
      <c r="E5" s="552" t="s">
        <v>271</v>
      </c>
      <c r="F5" s="552"/>
      <c r="G5" s="552" t="s">
        <v>273</v>
      </c>
      <c r="H5" s="552"/>
      <c r="I5" s="552" t="s">
        <v>275</v>
      </c>
      <c r="J5" s="552"/>
      <c r="K5" s="552" t="s">
        <v>74</v>
      </c>
      <c r="L5" s="552"/>
      <c r="M5" s="552" t="s">
        <v>8</v>
      </c>
      <c r="N5" s="552"/>
      <c r="O5" s="552"/>
      <c r="P5" s="566" t="s">
        <v>683</v>
      </c>
      <c r="Q5" s="566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554" t="s">
        <v>91</v>
      </c>
      <c r="D6" s="554"/>
      <c r="E6" s="554" t="s">
        <v>92</v>
      </c>
      <c r="F6" s="554"/>
      <c r="G6" s="554" t="s">
        <v>93</v>
      </c>
      <c r="H6" s="554"/>
      <c r="I6" s="554" t="s">
        <v>96</v>
      </c>
      <c r="J6" s="554"/>
      <c r="K6" s="554" t="s">
        <v>84</v>
      </c>
      <c r="L6" s="554"/>
      <c r="M6" s="554" t="s">
        <v>12</v>
      </c>
      <c r="N6" s="554"/>
      <c r="O6" s="554"/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4"/>
      <c r="B7" s="564"/>
      <c r="C7" s="291" t="s">
        <v>88</v>
      </c>
      <c r="D7" s="291" t="s">
        <v>43</v>
      </c>
      <c r="E7" s="291" t="s">
        <v>88</v>
      </c>
      <c r="F7" s="291" t="s">
        <v>43</v>
      </c>
      <c r="G7" s="291" t="s">
        <v>88</v>
      </c>
      <c r="H7" s="291" t="s">
        <v>43</v>
      </c>
      <c r="I7" s="291" t="s">
        <v>88</v>
      </c>
      <c r="J7" s="291" t="s">
        <v>43</v>
      </c>
      <c r="K7" s="291" t="s">
        <v>88</v>
      </c>
      <c r="L7" s="291" t="s">
        <v>43</v>
      </c>
      <c r="M7" s="291" t="s">
        <v>88</v>
      </c>
      <c r="N7" s="291" t="s">
        <v>43</v>
      </c>
      <c r="O7" s="291" t="s">
        <v>94</v>
      </c>
      <c r="P7" s="567"/>
      <c r="Q7" s="56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5"/>
      <c r="B8" s="565"/>
      <c r="C8" s="309" t="s">
        <v>13</v>
      </c>
      <c r="D8" s="309" t="s">
        <v>10</v>
      </c>
      <c r="E8" s="309" t="s">
        <v>9</v>
      </c>
      <c r="F8" s="309" t="s">
        <v>10</v>
      </c>
      <c r="G8" s="309" t="s">
        <v>13</v>
      </c>
      <c r="H8" s="309" t="s">
        <v>10</v>
      </c>
      <c r="I8" s="309" t="s">
        <v>13</v>
      </c>
      <c r="J8" s="309" t="s">
        <v>10</v>
      </c>
      <c r="K8" s="309" t="s">
        <v>13</v>
      </c>
      <c r="L8" s="309" t="s">
        <v>10</v>
      </c>
      <c r="M8" s="309" t="s">
        <v>13</v>
      </c>
      <c r="N8" s="309" t="s">
        <v>10</v>
      </c>
      <c r="O8" s="309" t="s">
        <v>12</v>
      </c>
      <c r="P8" s="568"/>
      <c r="Q8" s="56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0" t="s">
        <v>14</v>
      </c>
      <c r="B9" s="560"/>
      <c r="C9" s="192">
        <v>4430</v>
      </c>
      <c r="D9" s="192">
        <v>2023</v>
      </c>
      <c r="E9" s="192">
        <v>484</v>
      </c>
      <c r="F9" s="192">
        <v>1990</v>
      </c>
      <c r="G9" s="192">
        <v>3551</v>
      </c>
      <c r="H9" s="192">
        <v>115</v>
      </c>
      <c r="I9" s="192">
        <v>1210</v>
      </c>
      <c r="J9" s="192">
        <v>403</v>
      </c>
      <c r="K9" s="192">
        <v>2817</v>
      </c>
      <c r="L9" s="192">
        <v>707</v>
      </c>
      <c r="M9" s="192">
        <f>SUM(C9,E9,G9,I9,K9)</f>
        <v>12492</v>
      </c>
      <c r="N9" s="192">
        <f>SUM(D9,F9,H9,J9,L9)</f>
        <v>5238</v>
      </c>
      <c r="O9" s="192">
        <f>SUM(M9:N9)</f>
        <v>17730</v>
      </c>
      <c r="P9" s="507" t="s">
        <v>15</v>
      </c>
      <c r="Q9" s="50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16</v>
      </c>
      <c r="B10" s="553"/>
      <c r="C10" s="192">
        <v>3606</v>
      </c>
      <c r="D10" s="192">
        <v>3966</v>
      </c>
      <c r="E10" s="192">
        <v>3121</v>
      </c>
      <c r="F10" s="192">
        <v>2344</v>
      </c>
      <c r="G10" s="192">
        <v>2026</v>
      </c>
      <c r="H10" s="192">
        <v>1152</v>
      </c>
      <c r="I10" s="192">
        <v>1304</v>
      </c>
      <c r="J10" s="192">
        <v>469</v>
      </c>
      <c r="K10" s="192">
        <v>1791</v>
      </c>
      <c r="L10" s="192">
        <v>410</v>
      </c>
      <c r="M10" s="192">
        <f t="shared" ref="M10:N27" si="0">SUM(C10,E10,G10,I10,K10)</f>
        <v>11848</v>
      </c>
      <c r="N10" s="192">
        <f t="shared" si="0"/>
        <v>8341</v>
      </c>
      <c r="O10" s="192">
        <f t="shared" ref="O10:O27" si="1">SUM(M10:N10)</f>
        <v>20189</v>
      </c>
      <c r="P10" s="509" t="s">
        <v>17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18</v>
      </c>
      <c r="B11" s="553"/>
      <c r="C11" s="192">
        <v>5639</v>
      </c>
      <c r="D11" s="192">
        <v>7063</v>
      </c>
      <c r="E11" s="192">
        <v>4612</v>
      </c>
      <c r="F11" s="192">
        <v>3032</v>
      </c>
      <c r="G11" s="192">
        <v>3733</v>
      </c>
      <c r="H11" s="192">
        <v>1723</v>
      </c>
      <c r="I11" s="192">
        <v>2403</v>
      </c>
      <c r="J11" s="192">
        <v>837</v>
      </c>
      <c r="K11" s="192">
        <v>2491</v>
      </c>
      <c r="L11" s="192">
        <v>789</v>
      </c>
      <c r="M11" s="192">
        <f t="shared" si="0"/>
        <v>18878</v>
      </c>
      <c r="N11" s="192">
        <f t="shared" si="0"/>
        <v>13444</v>
      </c>
      <c r="O11" s="192">
        <f t="shared" si="1"/>
        <v>32322</v>
      </c>
      <c r="P11" s="509" t="s">
        <v>19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59.25">
      <c r="A12" s="555" t="s">
        <v>20</v>
      </c>
      <c r="B12" s="284" t="s">
        <v>498</v>
      </c>
      <c r="C12" s="192">
        <v>5053</v>
      </c>
      <c r="D12" s="192">
        <v>6553</v>
      </c>
      <c r="E12" s="192">
        <v>3204</v>
      </c>
      <c r="F12" s="192">
        <v>2247</v>
      </c>
      <c r="G12" s="192">
        <v>2012</v>
      </c>
      <c r="H12" s="192">
        <v>1400</v>
      </c>
      <c r="I12" s="192">
        <v>1759</v>
      </c>
      <c r="J12" s="192">
        <v>592</v>
      </c>
      <c r="K12" s="192">
        <v>2267</v>
      </c>
      <c r="L12" s="192">
        <v>604</v>
      </c>
      <c r="M12" s="192">
        <f t="shared" si="0"/>
        <v>14295</v>
      </c>
      <c r="N12" s="192">
        <f t="shared" si="0"/>
        <v>11396</v>
      </c>
      <c r="O12" s="192">
        <f t="shared" si="1"/>
        <v>25691</v>
      </c>
      <c r="P12" s="281" t="s">
        <v>44</v>
      </c>
      <c r="Q12" s="513" t="s">
        <v>455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499</v>
      </c>
      <c r="C13" s="192">
        <v>8396</v>
      </c>
      <c r="D13" s="192">
        <v>8557</v>
      </c>
      <c r="E13" s="192">
        <v>4955</v>
      </c>
      <c r="F13" s="192">
        <v>3774</v>
      </c>
      <c r="G13" s="192">
        <v>4364</v>
      </c>
      <c r="H13" s="192">
        <v>2480</v>
      </c>
      <c r="I13" s="192">
        <v>3235</v>
      </c>
      <c r="J13" s="192">
        <v>1062</v>
      </c>
      <c r="K13" s="192">
        <v>2715</v>
      </c>
      <c r="L13" s="192">
        <v>678</v>
      </c>
      <c r="M13" s="192">
        <f t="shared" si="0"/>
        <v>23665</v>
      </c>
      <c r="N13" s="192">
        <f t="shared" si="0"/>
        <v>16551</v>
      </c>
      <c r="O13" s="192">
        <f t="shared" si="1"/>
        <v>40216</v>
      </c>
      <c r="P13" s="281" t="s">
        <v>45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500</v>
      </c>
      <c r="C14" s="192">
        <v>2604</v>
      </c>
      <c r="D14" s="192">
        <v>2672</v>
      </c>
      <c r="E14" s="192">
        <v>2905</v>
      </c>
      <c r="F14" s="192">
        <v>2125</v>
      </c>
      <c r="G14" s="192">
        <v>2148</v>
      </c>
      <c r="H14" s="192">
        <v>1244</v>
      </c>
      <c r="I14" s="192">
        <v>1375</v>
      </c>
      <c r="J14" s="192">
        <v>633</v>
      </c>
      <c r="K14" s="192">
        <v>2396</v>
      </c>
      <c r="L14" s="192">
        <v>396</v>
      </c>
      <c r="M14" s="192">
        <f t="shared" si="0"/>
        <v>11428</v>
      </c>
      <c r="N14" s="192">
        <f t="shared" si="0"/>
        <v>7070</v>
      </c>
      <c r="O14" s="192">
        <f t="shared" si="1"/>
        <v>18498</v>
      </c>
      <c r="P14" s="281" t="s">
        <v>46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457</v>
      </c>
      <c r="C15" s="192">
        <v>3739</v>
      </c>
      <c r="D15" s="192">
        <v>3582</v>
      </c>
      <c r="E15" s="192">
        <v>2307</v>
      </c>
      <c r="F15" s="192">
        <v>2065</v>
      </c>
      <c r="G15" s="192">
        <v>1562</v>
      </c>
      <c r="H15" s="192">
        <v>867</v>
      </c>
      <c r="I15" s="192">
        <v>1695</v>
      </c>
      <c r="J15" s="192">
        <v>353</v>
      </c>
      <c r="K15" s="192">
        <v>1524</v>
      </c>
      <c r="L15" s="192">
        <v>435</v>
      </c>
      <c r="M15" s="192">
        <f t="shared" si="0"/>
        <v>10827</v>
      </c>
      <c r="N15" s="192">
        <f t="shared" si="0"/>
        <v>7302</v>
      </c>
      <c r="O15" s="192">
        <f t="shared" si="1"/>
        <v>18129</v>
      </c>
      <c r="P15" s="281" t="s">
        <v>47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84" t="s">
        <v>458</v>
      </c>
      <c r="C16" s="192">
        <v>7720</v>
      </c>
      <c r="D16" s="192">
        <v>7337</v>
      </c>
      <c r="E16" s="192">
        <v>4270</v>
      </c>
      <c r="F16" s="192">
        <v>3016</v>
      </c>
      <c r="G16" s="192">
        <v>3290</v>
      </c>
      <c r="H16" s="192">
        <v>1790</v>
      </c>
      <c r="I16" s="192">
        <v>2275</v>
      </c>
      <c r="J16" s="192">
        <v>1000</v>
      </c>
      <c r="K16" s="192">
        <v>2415</v>
      </c>
      <c r="L16" s="192">
        <v>1091</v>
      </c>
      <c r="M16" s="192">
        <f t="shared" si="0"/>
        <v>19970</v>
      </c>
      <c r="N16" s="192">
        <f t="shared" si="0"/>
        <v>14234</v>
      </c>
      <c r="O16" s="192">
        <f t="shared" si="1"/>
        <v>34204</v>
      </c>
      <c r="P16" s="281" t="s">
        <v>48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7"/>
      <c r="B17" s="284" t="s">
        <v>459</v>
      </c>
      <c r="C17" s="192">
        <v>4186</v>
      </c>
      <c r="D17" s="192">
        <v>4291</v>
      </c>
      <c r="E17" s="192">
        <v>2603</v>
      </c>
      <c r="F17" s="192">
        <v>2183</v>
      </c>
      <c r="G17" s="192">
        <v>2236</v>
      </c>
      <c r="H17" s="192">
        <v>1068</v>
      </c>
      <c r="I17" s="192">
        <v>1682</v>
      </c>
      <c r="J17" s="192">
        <v>608</v>
      </c>
      <c r="K17" s="192">
        <v>1582</v>
      </c>
      <c r="L17" s="192">
        <v>408</v>
      </c>
      <c r="M17" s="192">
        <f t="shared" si="0"/>
        <v>12289</v>
      </c>
      <c r="N17" s="192">
        <f t="shared" si="0"/>
        <v>8558</v>
      </c>
      <c r="O17" s="192">
        <f t="shared" si="1"/>
        <v>20847</v>
      </c>
      <c r="P17" s="281" t="s">
        <v>49</v>
      </c>
      <c r="Q17" s="515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483</v>
      </c>
      <c r="B18" s="553"/>
      <c r="C18" s="192">
        <v>3963</v>
      </c>
      <c r="D18" s="192">
        <v>3415</v>
      </c>
      <c r="E18" s="192">
        <v>4092</v>
      </c>
      <c r="F18" s="192">
        <v>2520</v>
      </c>
      <c r="G18" s="192">
        <v>3520</v>
      </c>
      <c r="H18" s="192">
        <v>1842</v>
      </c>
      <c r="I18" s="192">
        <v>2406</v>
      </c>
      <c r="J18" s="192">
        <v>1453</v>
      </c>
      <c r="K18" s="192">
        <v>1684</v>
      </c>
      <c r="L18" s="192">
        <v>1256</v>
      </c>
      <c r="M18" s="192">
        <f t="shared" si="0"/>
        <v>15665</v>
      </c>
      <c r="N18" s="192">
        <f t="shared" si="0"/>
        <v>10486</v>
      </c>
      <c r="O18" s="192">
        <f t="shared" si="1"/>
        <v>26151</v>
      </c>
      <c r="P18" s="509" t="s">
        <v>682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22</v>
      </c>
      <c r="B19" s="553"/>
      <c r="C19" s="192">
        <v>6708</v>
      </c>
      <c r="D19" s="192">
        <v>6145</v>
      </c>
      <c r="E19" s="192">
        <v>5296</v>
      </c>
      <c r="F19" s="192">
        <v>4451</v>
      </c>
      <c r="G19" s="192">
        <v>3956</v>
      </c>
      <c r="H19" s="192">
        <v>2041</v>
      </c>
      <c r="I19" s="192">
        <v>3010</v>
      </c>
      <c r="J19" s="192">
        <v>1098</v>
      </c>
      <c r="K19" s="192">
        <v>3272</v>
      </c>
      <c r="L19" s="192">
        <v>875</v>
      </c>
      <c r="M19" s="192">
        <f t="shared" si="0"/>
        <v>22242</v>
      </c>
      <c r="N19" s="192">
        <f t="shared" si="0"/>
        <v>14610</v>
      </c>
      <c r="O19" s="192">
        <f t="shared" si="1"/>
        <v>36852</v>
      </c>
      <c r="P19" s="509" t="s">
        <v>50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23</v>
      </c>
      <c r="B20" s="553"/>
      <c r="C20" s="192">
        <v>2954</v>
      </c>
      <c r="D20" s="192">
        <v>3943</v>
      </c>
      <c r="E20" s="192">
        <v>2819</v>
      </c>
      <c r="F20" s="192">
        <v>2510</v>
      </c>
      <c r="G20" s="192">
        <v>1953</v>
      </c>
      <c r="H20" s="192">
        <v>1351</v>
      </c>
      <c r="I20" s="192">
        <v>1571</v>
      </c>
      <c r="J20" s="192">
        <v>804</v>
      </c>
      <c r="K20" s="192">
        <v>1727</v>
      </c>
      <c r="L20" s="192">
        <v>640</v>
      </c>
      <c r="M20" s="192">
        <f t="shared" si="0"/>
        <v>11024</v>
      </c>
      <c r="N20" s="192">
        <f t="shared" si="0"/>
        <v>9248</v>
      </c>
      <c r="O20" s="192">
        <f t="shared" si="1"/>
        <v>20272</v>
      </c>
      <c r="P20" s="509" t="s">
        <v>24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25</v>
      </c>
      <c r="B21" s="553"/>
      <c r="C21" s="192">
        <v>3234</v>
      </c>
      <c r="D21" s="192">
        <v>4640</v>
      </c>
      <c r="E21" s="192">
        <v>3591</v>
      </c>
      <c r="F21" s="192">
        <v>3367</v>
      </c>
      <c r="G21" s="192">
        <v>2944</v>
      </c>
      <c r="H21" s="192">
        <v>1948</v>
      </c>
      <c r="I21" s="192">
        <v>2604</v>
      </c>
      <c r="J21" s="192">
        <v>1110</v>
      </c>
      <c r="K21" s="192">
        <v>3679</v>
      </c>
      <c r="L21" s="192">
        <v>886</v>
      </c>
      <c r="M21" s="192">
        <f t="shared" si="0"/>
        <v>16052</v>
      </c>
      <c r="N21" s="192">
        <f t="shared" si="0"/>
        <v>11951</v>
      </c>
      <c r="O21" s="192">
        <f t="shared" si="1"/>
        <v>28003</v>
      </c>
      <c r="P21" s="509" t="s">
        <v>51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65</v>
      </c>
      <c r="B22" s="553"/>
      <c r="C22" s="192">
        <v>3310</v>
      </c>
      <c r="D22" s="192">
        <v>4219</v>
      </c>
      <c r="E22" s="192">
        <v>2876</v>
      </c>
      <c r="F22" s="192">
        <v>2897</v>
      </c>
      <c r="G22" s="192">
        <v>2662</v>
      </c>
      <c r="H22" s="192">
        <v>1566</v>
      </c>
      <c r="I22" s="192">
        <v>2501</v>
      </c>
      <c r="J22" s="192">
        <v>797</v>
      </c>
      <c r="K22" s="192">
        <v>2277</v>
      </c>
      <c r="L22" s="192">
        <v>669</v>
      </c>
      <c r="M22" s="192">
        <f t="shared" si="0"/>
        <v>13626</v>
      </c>
      <c r="N22" s="192">
        <f t="shared" si="0"/>
        <v>10148</v>
      </c>
      <c r="O22" s="192">
        <f t="shared" si="1"/>
        <v>23774</v>
      </c>
      <c r="P22" s="509" t="s">
        <v>52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27</v>
      </c>
      <c r="B23" s="553"/>
      <c r="C23" s="192">
        <v>1396</v>
      </c>
      <c r="D23" s="192">
        <v>1888</v>
      </c>
      <c r="E23" s="192">
        <v>1895</v>
      </c>
      <c r="F23" s="192">
        <v>1433</v>
      </c>
      <c r="G23" s="192">
        <v>1661</v>
      </c>
      <c r="H23" s="192">
        <v>903</v>
      </c>
      <c r="I23" s="192">
        <v>1482</v>
      </c>
      <c r="J23" s="192">
        <v>522</v>
      </c>
      <c r="K23" s="192">
        <v>1870</v>
      </c>
      <c r="L23" s="192">
        <v>497</v>
      </c>
      <c r="M23" s="192">
        <f t="shared" si="0"/>
        <v>8304</v>
      </c>
      <c r="N23" s="192">
        <f t="shared" si="0"/>
        <v>5243</v>
      </c>
      <c r="O23" s="192">
        <f t="shared" si="1"/>
        <v>13547</v>
      </c>
      <c r="P23" s="509" t="s">
        <v>28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29</v>
      </c>
      <c r="B24" s="553"/>
      <c r="C24" s="192">
        <v>3376</v>
      </c>
      <c r="D24" s="192">
        <v>3294</v>
      </c>
      <c r="E24" s="192">
        <v>2717</v>
      </c>
      <c r="F24" s="192">
        <v>2249</v>
      </c>
      <c r="G24" s="192">
        <v>2293</v>
      </c>
      <c r="H24" s="192">
        <v>1127</v>
      </c>
      <c r="I24" s="192">
        <v>1900</v>
      </c>
      <c r="J24" s="192">
        <v>635</v>
      </c>
      <c r="K24" s="192">
        <v>2525</v>
      </c>
      <c r="L24" s="192">
        <v>589</v>
      </c>
      <c r="M24" s="192">
        <f t="shared" si="0"/>
        <v>12811</v>
      </c>
      <c r="N24" s="192">
        <f t="shared" si="0"/>
        <v>7894</v>
      </c>
      <c r="O24" s="192">
        <f t="shared" si="1"/>
        <v>20705</v>
      </c>
      <c r="P24" s="509" t="s">
        <v>30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31</v>
      </c>
      <c r="B25" s="553"/>
      <c r="C25" s="192">
        <v>5090</v>
      </c>
      <c r="D25" s="192">
        <v>5930</v>
      </c>
      <c r="E25" s="192">
        <v>5425</v>
      </c>
      <c r="F25" s="192">
        <v>4101</v>
      </c>
      <c r="G25" s="192">
        <v>4203</v>
      </c>
      <c r="H25" s="192">
        <v>2632</v>
      </c>
      <c r="I25" s="192">
        <v>3396</v>
      </c>
      <c r="J25" s="192">
        <v>1434</v>
      </c>
      <c r="K25" s="192">
        <v>3783</v>
      </c>
      <c r="L25" s="192">
        <v>1131</v>
      </c>
      <c r="M25" s="192">
        <f t="shared" si="0"/>
        <v>21897</v>
      </c>
      <c r="N25" s="192">
        <f t="shared" si="0"/>
        <v>15228</v>
      </c>
      <c r="O25" s="192">
        <f t="shared" si="1"/>
        <v>37125</v>
      </c>
      <c r="P25" s="509" t="s">
        <v>32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33</v>
      </c>
      <c r="B26" s="553"/>
      <c r="C26" s="192">
        <v>2255</v>
      </c>
      <c r="D26" s="192">
        <v>2314</v>
      </c>
      <c r="E26" s="192">
        <v>1939</v>
      </c>
      <c r="F26" s="192">
        <v>1856</v>
      </c>
      <c r="G26" s="192">
        <v>1402</v>
      </c>
      <c r="H26" s="192">
        <v>926</v>
      </c>
      <c r="I26" s="192">
        <v>1612</v>
      </c>
      <c r="J26" s="192">
        <v>605</v>
      </c>
      <c r="K26" s="192">
        <v>2251</v>
      </c>
      <c r="L26" s="192">
        <v>352</v>
      </c>
      <c r="M26" s="192">
        <f t="shared" si="0"/>
        <v>9459</v>
      </c>
      <c r="N26" s="192">
        <f t="shared" si="0"/>
        <v>6053</v>
      </c>
      <c r="O26" s="192">
        <f t="shared" si="1"/>
        <v>15512</v>
      </c>
      <c r="P26" s="509" t="s">
        <v>34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9" t="s">
        <v>35</v>
      </c>
      <c r="B27" s="559"/>
      <c r="C27" s="193">
        <v>6549</v>
      </c>
      <c r="D27" s="193">
        <v>8462</v>
      </c>
      <c r="E27" s="193">
        <v>6839</v>
      </c>
      <c r="F27" s="193">
        <v>5339</v>
      </c>
      <c r="G27" s="193">
        <v>5266</v>
      </c>
      <c r="H27" s="193">
        <v>2897</v>
      </c>
      <c r="I27" s="193">
        <v>4728</v>
      </c>
      <c r="J27" s="193">
        <v>1514</v>
      </c>
      <c r="K27" s="193">
        <v>5361</v>
      </c>
      <c r="L27" s="193">
        <v>998</v>
      </c>
      <c r="M27" s="192">
        <f t="shared" si="0"/>
        <v>28743</v>
      </c>
      <c r="N27" s="192">
        <f t="shared" si="0"/>
        <v>19210</v>
      </c>
      <c r="O27" s="192">
        <f t="shared" si="1"/>
        <v>47953</v>
      </c>
      <c r="P27" s="548" t="s">
        <v>53</v>
      </c>
      <c r="Q27" s="54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8" t="s">
        <v>8</v>
      </c>
      <c r="B28" s="558"/>
      <c r="C28" s="194">
        <f>SUM(C9:C27)</f>
        <v>84208</v>
      </c>
      <c r="D28" s="194">
        <f t="shared" ref="D28:O28" si="2">SUM(D9:D27)</f>
        <v>90294</v>
      </c>
      <c r="E28" s="194">
        <f t="shared" si="2"/>
        <v>65950</v>
      </c>
      <c r="F28" s="194">
        <f t="shared" si="2"/>
        <v>53499</v>
      </c>
      <c r="G28" s="194">
        <f t="shared" si="2"/>
        <v>54782</v>
      </c>
      <c r="H28" s="194">
        <f t="shared" si="2"/>
        <v>29072</v>
      </c>
      <c r="I28" s="194">
        <f t="shared" si="2"/>
        <v>42148</v>
      </c>
      <c r="J28" s="194">
        <f t="shared" si="2"/>
        <v>15929</v>
      </c>
      <c r="K28" s="194">
        <f t="shared" si="2"/>
        <v>48427</v>
      </c>
      <c r="L28" s="194">
        <f t="shared" si="2"/>
        <v>13411</v>
      </c>
      <c r="M28" s="194">
        <f t="shared" si="2"/>
        <v>295515</v>
      </c>
      <c r="N28" s="194">
        <f t="shared" si="2"/>
        <v>202205</v>
      </c>
      <c r="O28" s="194">
        <f t="shared" si="2"/>
        <v>497720</v>
      </c>
      <c r="P28" s="518" t="s">
        <v>456</v>
      </c>
      <c r="Q28" s="51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82"/>
      <c r="B29" s="28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1"/>
      <c r="N29" s="31"/>
      <c r="O29" s="31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282"/>
      <c r="B30" s="28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1"/>
      <c r="N30" s="31"/>
      <c r="O30" s="31"/>
      <c r="P30" s="3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25">
      <c r="A31" s="282"/>
      <c r="B31" s="28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1"/>
      <c r="N31" s="31"/>
      <c r="O31" s="31"/>
      <c r="P31" s="33"/>
      <c r="S31" s="3"/>
      <c r="T31" s="3"/>
      <c r="U31" s="3"/>
      <c r="V31" s="3"/>
      <c r="W31" s="3"/>
      <c r="X31" s="3"/>
      <c r="Y31" s="3"/>
      <c r="Z31" s="3"/>
      <c r="AA31" s="3"/>
      <c r="AB31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29"/>
  <sheetViews>
    <sheetView rightToLeft="1" workbookViewId="0"/>
  </sheetViews>
  <sheetFormatPr defaultRowHeight="14.25"/>
  <sheetData>
    <row r="1" spans="1:28" ht="20.25">
      <c r="A1" s="549" t="s">
        <v>716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625" t="s">
        <v>606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62" t="s">
        <v>274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626" t="s">
        <v>563</v>
      </c>
      <c r="Q3" s="626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99</v>
      </c>
      <c r="B4" s="563"/>
      <c r="C4" s="552" t="s">
        <v>271</v>
      </c>
      <c r="D4" s="552"/>
      <c r="E4" s="552" t="s">
        <v>273</v>
      </c>
      <c r="F4" s="552"/>
      <c r="G4" s="552" t="s">
        <v>275</v>
      </c>
      <c r="H4" s="552"/>
      <c r="I4" s="552" t="s">
        <v>74</v>
      </c>
      <c r="J4" s="552"/>
      <c r="K4" s="552" t="s">
        <v>75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92</v>
      </c>
      <c r="D5" s="554"/>
      <c r="E5" s="554" t="s">
        <v>93</v>
      </c>
      <c r="F5" s="554"/>
      <c r="G5" s="554" t="s">
        <v>96</v>
      </c>
      <c r="H5" s="554"/>
      <c r="I5" s="554" t="s">
        <v>84</v>
      </c>
      <c r="J5" s="554"/>
      <c r="K5" s="554" t="s">
        <v>85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v>2901</v>
      </c>
      <c r="D8" s="30">
        <v>2458</v>
      </c>
      <c r="E8" s="30">
        <v>1432</v>
      </c>
      <c r="F8" s="30">
        <v>1098</v>
      </c>
      <c r="G8" s="30">
        <v>1009</v>
      </c>
      <c r="H8" s="30">
        <v>446</v>
      </c>
      <c r="I8" s="30">
        <v>1310</v>
      </c>
      <c r="J8" s="30">
        <v>315</v>
      </c>
      <c r="K8" s="30">
        <v>864</v>
      </c>
      <c r="L8" s="30">
        <v>492</v>
      </c>
      <c r="M8" s="30">
        <f>SUM(C8,E8,G8,I8,K8)</f>
        <v>7516</v>
      </c>
      <c r="N8" s="30">
        <f>SUM(D8,F8,H8,J8,L8)</f>
        <v>4809</v>
      </c>
      <c r="O8" s="30">
        <f>SUM(M8:N8)</f>
        <v>12325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v>2302</v>
      </c>
      <c r="D9" s="30">
        <v>2384</v>
      </c>
      <c r="E9" s="30">
        <v>1119</v>
      </c>
      <c r="F9" s="30">
        <v>1416</v>
      </c>
      <c r="G9" s="30">
        <v>464</v>
      </c>
      <c r="H9" s="30">
        <v>452</v>
      </c>
      <c r="I9" s="30">
        <v>169</v>
      </c>
      <c r="J9" s="30">
        <v>200</v>
      </c>
      <c r="K9" s="30">
        <v>67</v>
      </c>
      <c r="L9" s="30">
        <v>87</v>
      </c>
      <c r="M9" s="30">
        <f t="shared" ref="M9:N26" si="0">SUM(C9,E9,G9,I9,K9)</f>
        <v>4121</v>
      </c>
      <c r="N9" s="30">
        <f t="shared" si="0"/>
        <v>4539</v>
      </c>
      <c r="O9" s="30">
        <f t="shared" ref="O9:O26" si="1">SUM(M9:N9)</f>
        <v>8660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v>2750</v>
      </c>
      <c r="D10" s="30">
        <v>3259</v>
      </c>
      <c r="E10" s="30">
        <v>1215</v>
      </c>
      <c r="F10" s="30">
        <v>1215</v>
      </c>
      <c r="G10" s="30">
        <v>598</v>
      </c>
      <c r="H10" s="30">
        <v>471</v>
      </c>
      <c r="I10" s="30">
        <v>306</v>
      </c>
      <c r="J10" s="30">
        <v>193</v>
      </c>
      <c r="K10" s="30">
        <v>83</v>
      </c>
      <c r="L10" s="30">
        <v>100</v>
      </c>
      <c r="M10" s="30">
        <f t="shared" si="0"/>
        <v>4952</v>
      </c>
      <c r="N10" s="30">
        <f t="shared" si="0"/>
        <v>5238</v>
      </c>
      <c r="O10" s="30">
        <f t="shared" si="1"/>
        <v>10190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84" t="s">
        <v>498</v>
      </c>
      <c r="C11" s="30">
        <v>2035</v>
      </c>
      <c r="D11" s="30">
        <v>2933</v>
      </c>
      <c r="E11" s="30">
        <v>897</v>
      </c>
      <c r="F11" s="30">
        <v>790</v>
      </c>
      <c r="G11" s="30">
        <v>336</v>
      </c>
      <c r="H11" s="30">
        <v>242</v>
      </c>
      <c r="I11" s="30">
        <v>153</v>
      </c>
      <c r="J11" s="30">
        <v>115</v>
      </c>
      <c r="K11" s="30">
        <v>48</v>
      </c>
      <c r="L11" s="30">
        <v>49</v>
      </c>
      <c r="M11" s="30">
        <f t="shared" si="0"/>
        <v>3469</v>
      </c>
      <c r="N11" s="30">
        <f t="shared" si="0"/>
        <v>4129</v>
      </c>
      <c r="O11" s="30">
        <f t="shared" si="1"/>
        <v>7598</v>
      </c>
      <c r="P11" s="281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84" t="s">
        <v>499</v>
      </c>
      <c r="C12" s="30">
        <v>3127</v>
      </c>
      <c r="D12" s="30">
        <v>3885</v>
      </c>
      <c r="E12" s="30">
        <v>1106</v>
      </c>
      <c r="F12" s="30">
        <v>1297</v>
      </c>
      <c r="G12" s="30">
        <v>585</v>
      </c>
      <c r="H12" s="30">
        <v>403</v>
      </c>
      <c r="I12" s="30">
        <v>274</v>
      </c>
      <c r="J12" s="30">
        <v>149</v>
      </c>
      <c r="K12" s="30">
        <v>112</v>
      </c>
      <c r="L12" s="30">
        <v>39</v>
      </c>
      <c r="M12" s="30">
        <f t="shared" si="0"/>
        <v>5204</v>
      </c>
      <c r="N12" s="30">
        <f t="shared" si="0"/>
        <v>5773</v>
      </c>
      <c r="O12" s="30">
        <f t="shared" si="1"/>
        <v>10977</v>
      </c>
      <c r="P12" s="281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500</v>
      </c>
      <c r="C13" s="30">
        <v>1017</v>
      </c>
      <c r="D13" s="30">
        <v>1251</v>
      </c>
      <c r="E13" s="30">
        <v>712</v>
      </c>
      <c r="F13" s="30">
        <v>661</v>
      </c>
      <c r="G13" s="30">
        <v>261</v>
      </c>
      <c r="H13" s="30">
        <v>217</v>
      </c>
      <c r="I13" s="30">
        <v>122</v>
      </c>
      <c r="J13" s="30">
        <v>143</v>
      </c>
      <c r="K13" s="30">
        <v>44</v>
      </c>
      <c r="L13" s="30">
        <v>75</v>
      </c>
      <c r="M13" s="30">
        <f t="shared" si="0"/>
        <v>2156</v>
      </c>
      <c r="N13" s="30">
        <f t="shared" si="0"/>
        <v>2347</v>
      </c>
      <c r="O13" s="30">
        <f t="shared" si="1"/>
        <v>4503</v>
      </c>
      <c r="P13" s="281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457</v>
      </c>
      <c r="C14" s="30">
        <v>2462</v>
      </c>
      <c r="D14" s="30">
        <v>2367</v>
      </c>
      <c r="E14" s="30">
        <v>669</v>
      </c>
      <c r="F14" s="30">
        <v>799</v>
      </c>
      <c r="G14" s="30">
        <v>253</v>
      </c>
      <c r="H14" s="30">
        <v>234</v>
      </c>
      <c r="I14" s="30">
        <v>98</v>
      </c>
      <c r="J14" s="30">
        <v>121</v>
      </c>
      <c r="K14" s="30">
        <v>34</v>
      </c>
      <c r="L14" s="30">
        <v>67</v>
      </c>
      <c r="M14" s="30">
        <f t="shared" si="0"/>
        <v>3516</v>
      </c>
      <c r="N14" s="30">
        <f t="shared" si="0"/>
        <v>3588</v>
      </c>
      <c r="O14" s="30">
        <f t="shared" si="1"/>
        <v>7104</v>
      </c>
      <c r="P14" s="281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458</v>
      </c>
      <c r="C15" s="30">
        <v>2466</v>
      </c>
      <c r="D15" s="30">
        <v>3586</v>
      </c>
      <c r="E15" s="30">
        <v>982</v>
      </c>
      <c r="F15" s="30">
        <v>920</v>
      </c>
      <c r="G15" s="30">
        <v>546</v>
      </c>
      <c r="H15" s="30">
        <v>358</v>
      </c>
      <c r="I15" s="30">
        <v>269</v>
      </c>
      <c r="J15" s="30">
        <v>129</v>
      </c>
      <c r="K15" s="30">
        <v>61</v>
      </c>
      <c r="L15" s="30">
        <v>108</v>
      </c>
      <c r="M15" s="30">
        <f t="shared" si="0"/>
        <v>4324</v>
      </c>
      <c r="N15" s="30">
        <f t="shared" si="0"/>
        <v>5101</v>
      </c>
      <c r="O15" s="30">
        <f t="shared" si="1"/>
        <v>9425</v>
      </c>
      <c r="P15" s="281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84" t="s">
        <v>459</v>
      </c>
      <c r="C16" s="30">
        <v>1111</v>
      </c>
      <c r="D16" s="30">
        <v>1569</v>
      </c>
      <c r="E16" s="30">
        <v>965</v>
      </c>
      <c r="F16" s="30">
        <v>966</v>
      </c>
      <c r="G16" s="30">
        <v>439</v>
      </c>
      <c r="H16" s="30">
        <v>427</v>
      </c>
      <c r="I16" s="30">
        <v>198</v>
      </c>
      <c r="J16" s="30">
        <v>167</v>
      </c>
      <c r="K16" s="30">
        <v>63</v>
      </c>
      <c r="L16" s="30">
        <v>53</v>
      </c>
      <c r="M16" s="30">
        <f t="shared" si="0"/>
        <v>2776</v>
      </c>
      <c r="N16" s="30">
        <f t="shared" si="0"/>
        <v>3182</v>
      </c>
      <c r="O16" s="30">
        <f t="shared" si="1"/>
        <v>5958</v>
      </c>
      <c r="P16" s="281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v>935</v>
      </c>
      <c r="D17" s="30">
        <v>1307</v>
      </c>
      <c r="E17" s="30">
        <v>1021</v>
      </c>
      <c r="F17" s="30">
        <v>846</v>
      </c>
      <c r="G17" s="30">
        <v>606</v>
      </c>
      <c r="H17" s="30">
        <v>506</v>
      </c>
      <c r="I17" s="30">
        <v>398</v>
      </c>
      <c r="J17" s="30">
        <v>278</v>
      </c>
      <c r="K17" s="30">
        <v>246</v>
      </c>
      <c r="L17" s="30">
        <v>159</v>
      </c>
      <c r="M17" s="30">
        <f t="shared" si="0"/>
        <v>3206</v>
      </c>
      <c r="N17" s="30">
        <f t="shared" si="0"/>
        <v>3096</v>
      </c>
      <c r="O17" s="30">
        <f t="shared" si="1"/>
        <v>6302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v>4056</v>
      </c>
      <c r="D18" s="30">
        <v>3993</v>
      </c>
      <c r="E18" s="30">
        <v>2182</v>
      </c>
      <c r="F18" s="30">
        <v>2464</v>
      </c>
      <c r="G18" s="30">
        <v>1164</v>
      </c>
      <c r="H18" s="30">
        <v>667</v>
      </c>
      <c r="I18" s="30">
        <v>593</v>
      </c>
      <c r="J18" s="30">
        <v>315</v>
      </c>
      <c r="K18" s="30">
        <v>289</v>
      </c>
      <c r="L18" s="30">
        <v>197</v>
      </c>
      <c r="M18" s="30">
        <f t="shared" si="0"/>
        <v>8284</v>
      </c>
      <c r="N18" s="30">
        <f t="shared" si="0"/>
        <v>7636</v>
      </c>
      <c r="O18" s="30">
        <f t="shared" si="1"/>
        <v>15920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v>1848</v>
      </c>
      <c r="D19" s="30">
        <v>2585</v>
      </c>
      <c r="E19" s="30">
        <v>1215</v>
      </c>
      <c r="F19" s="30">
        <v>1443</v>
      </c>
      <c r="G19" s="30">
        <v>763</v>
      </c>
      <c r="H19" s="30">
        <v>582</v>
      </c>
      <c r="I19" s="30">
        <v>369</v>
      </c>
      <c r="J19" s="30">
        <v>225</v>
      </c>
      <c r="K19" s="30">
        <v>248</v>
      </c>
      <c r="L19" s="30">
        <v>220</v>
      </c>
      <c r="M19" s="30">
        <f t="shared" si="0"/>
        <v>4443</v>
      </c>
      <c r="N19" s="30">
        <f t="shared" si="0"/>
        <v>5055</v>
      </c>
      <c r="O19" s="30">
        <f t="shared" si="1"/>
        <v>9498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v>1888</v>
      </c>
      <c r="D20" s="30">
        <v>2200</v>
      </c>
      <c r="E20" s="30">
        <v>1421</v>
      </c>
      <c r="F20" s="30">
        <v>1995</v>
      </c>
      <c r="G20" s="30">
        <v>761</v>
      </c>
      <c r="H20" s="30">
        <v>679</v>
      </c>
      <c r="I20" s="30">
        <v>506</v>
      </c>
      <c r="J20" s="30">
        <v>299</v>
      </c>
      <c r="K20" s="30">
        <v>264</v>
      </c>
      <c r="L20" s="30">
        <v>203</v>
      </c>
      <c r="M20" s="30">
        <f t="shared" si="0"/>
        <v>4840</v>
      </c>
      <c r="N20" s="30">
        <f t="shared" si="0"/>
        <v>5376</v>
      </c>
      <c r="O20" s="30">
        <f t="shared" si="1"/>
        <v>10216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v>1865</v>
      </c>
      <c r="D21" s="30">
        <v>2835</v>
      </c>
      <c r="E21" s="30">
        <v>1493</v>
      </c>
      <c r="F21" s="30">
        <v>1503</v>
      </c>
      <c r="G21" s="30">
        <v>832</v>
      </c>
      <c r="H21" s="30">
        <v>787</v>
      </c>
      <c r="I21" s="30">
        <v>477</v>
      </c>
      <c r="J21" s="30">
        <v>339</v>
      </c>
      <c r="K21" s="30">
        <v>147</v>
      </c>
      <c r="L21" s="30">
        <v>209</v>
      </c>
      <c r="M21" s="30">
        <f t="shared" si="0"/>
        <v>4814</v>
      </c>
      <c r="N21" s="30">
        <f t="shared" si="0"/>
        <v>5673</v>
      </c>
      <c r="O21" s="30">
        <f t="shared" si="1"/>
        <v>10487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v>828</v>
      </c>
      <c r="D22" s="30">
        <v>947</v>
      </c>
      <c r="E22" s="30">
        <v>491</v>
      </c>
      <c r="F22" s="30">
        <v>581</v>
      </c>
      <c r="G22" s="30">
        <v>339</v>
      </c>
      <c r="H22" s="30">
        <v>235</v>
      </c>
      <c r="I22" s="30">
        <v>246</v>
      </c>
      <c r="J22" s="30">
        <v>79</v>
      </c>
      <c r="K22" s="30">
        <v>113</v>
      </c>
      <c r="L22" s="30">
        <v>42</v>
      </c>
      <c r="M22" s="30">
        <f t="shared" si="0"/>
        <v>2017</v>
      </c>
      <c r="N22" s="30">
        <f t="shared" si="0"/>
        <v>1884</v>
      </c>
      <c r="O22" s="30">
        <f t="shared" si="1"/>
        <v>3901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v>1839</v>
      </c>
      <c r="D23" s="30">
        <v>1977</v>
      </c>
      <c r="E23" s="30">
        <v>1013</v>
      </c>
      <c r="F23" s="30">
        <v>859</v>
      </c>
      <c r="G23" s="30">
        <v>439</v>
      </c>
      <c r="H23" s="30">
        <v>333</v>
      </c>
      <c r="I23" s="30">
        <v>246</v>
      </c>
      <c r="J23" s="30">
        <v>144</v>
      </c>
      <c r="K23" s="30">
        <v>138</v>
      </c>
      <c r="L23" s="30">
        <v>53</v>
      </c>
      <c r="M23" s="30">
        <f t="shared" si="0"/>
        <v>3675</v>
      </c>
      <c r="N23" s="30">
        <f t="shared" si="0"/>
        <v>3366</v>
      </c>
      <c r="O23" s="30">
        <f t="shared" si="1"/>
        <v>7041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v>3471</v>
      </c>
      <c r="D24" s="30">
        <v>3492</v>
      </c>
      <c r="E24" s="30">
        <v>2545</v>
      </c>
      <c r="F24" s="30">
        <v>2533</v>
      </c>
      <c r="G24" s="30">
        <v>1662</v>
      </c>
      <c r="H24" s="30">
        <v>1337</v>
      </c>
      <c r="I24" s="30">
        <v>875</v>
      </c>
      <c r="J24" s="30">
        <v>635</v>
      </c>
      <c r="K24" s="30">
        <v>487</v>
      </c>
      <c r="L24" s="30">
        <v>309</v>
      </c>
      <c r="M24" s="30">
        <f t="shared" si="0"/>
        <v>9040</v>
      </c>
      <c r="N24" s="30">
        <f t="shared" si="0"/>
        <v>8306</v>
      </c>
      <c r="O24" s="30">
        <f t="shared" si="1"/>
        <v>17346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v>650</v>
      </c>
      <c r="D25" s="30">
        <v>1067</v>
      </c>
      <c r="E25" s="30">
        <v>770</v>
      </c>
      <c r="F25" s="30">
        <v>712</v>
      </c>
      <c r="G25" s="30">
        <v>523</v>
      </c>
      <c r="H25" s="30">
        <v>298</v>
      </c>
      <c r="I25" s="30">
        <v>316</v>
      </c>
      <c r="J25" s="30">
        <v>110</v>
      </c>
      <c r="K25" s="30">
        <v>90</v>
      </c>
      <c r="L25" s="30">
        <v>62</v>
      </c>
      <c r="M25" s="30">
        <f t="shared" si="0"/>
        <v>2349</v>
      </c>
      <c r="N25" s="30">
        <f t="shared" si="0"/>
        <v>2249</v>
      </c>
      <c r="O25" s="30">
        <f t="shared" si="1"/>
        <v>4598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1">
        <v>3345</v>
      </c>
      <c r="D26" s="31">
        <v>4383</v>
      </c>
      <c r="E26" s="31">
        <v>2323</v>
      </c>
      <c r="F26" s="31">
        <v>2231</v>
      </c>
      <c r="G26" s="31">
        <v>1243</v>
      </c>
      <c r="H26" s="31">
        <v>825</v>
      </c>
      <c r="I26" s="31">
        <v>702</v>
      </c>
      <c r="J26" s="31">
        <v>378</v>
      </c>
      <c r="K26" s="31">
        <v>442</v>
      </c>
      <c r="L26" s="31">
        <v>130</v>
      </c>
      <c r="M26" s="30">
        <f t="shared" si="0"/>
        <v>8055</v>
      </c>
      <c r="N26" s="30">
        <f t="shared" si="0"/>
        <v>7947</v>
      </c>
      <c r="O26" s="30">
        <f t="shared" si="1"/>
        <v>16002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40896</v>
      </c>
      <c r="D27" s="24">
        <f t="shared" ref="D27:O27" si="2">SUM(D8:D26)</f>
        <v>48478</v>
      </c>
      <c r="E27" s="24">
        <f t="shared" si="2"/>
        <v>23571</v>
      </c>
      <c r="F27" s="24">
        <f t="shared" si="2"/>
        <v>24329</v>
      </c>
      <c r="G27" s="24">
        <f t="shared" si="2"/>
        <v>12823</v>
      </c>
      <c r="H27" s="24">
        <f t="shared" si="2"/>
        <v>9499</v>
      </c>
      <c r="I27" s="24">
        <f t="shared" si="2"/>
        <v>7627</v>
      </c>
      <c r="J27" s="24">
        <f t="shared" si="2"/>
        <v>4334</v>
      </c>
      <c r="K27" s="24">
        <f t="shared" si="2"/>
        <v>3840</v>
      </c>
      <c r="L27" s="24">
        <f t="shared" si="2"/>
        <v>2654</v>
      </c>
      <c r="M27" s="24">
        <f t="shared" si="2"/>
        <v>88757</v>
      </c>
      <c r="N27" s="24">
        <f t="shared" si="2"/>
        <v>89294</v>
      </c>
      <c r="O27" s="24">
        <f t="shared" si="2"/>
        <v>178051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82"/>
      <c r="B28" s="28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82"/>
      <c r="B29" s="28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29"/>
  <sheetViews>
    <sheetView rightToLeft="1" workbookViewId="0"/>
  </sheetViews>
  <sheetFormatPr defaultRowHeight="14.25"/>
  <sheetData>
    <row r="1" spans="1:24" ht="20.25">
      <c r="A1" s="282"/>
      <c r="B1" s="28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3"/>
      <c r="R1" s="3"/>
      <c r="S1" s="3"/>
      <c r="T1" s="3"/>
      <c r="U1" s="3"/>
      <c r="V1" s="3"/>
      <c r="W1" s="3"/>
      <c r="X1" s="3"/>
    </row>
    <row r="2" spans="1:24" ht="20.25">
      <c r="A2" s="549" t="s">
        <v>717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  <c r="R2" s="3"/>
      <c r="S2" s="3"/>
      <c r="T2" s="3"/>
      <c r="U2" s="3"/>
      <c r="V2" s="3"/>
      <c r="W2" s="3"/>
      <c r="X2" s="3"/>
    </row>
    <row r="3" spans="1:24" ht="409.5">
      <c r="A3" s="625" t="s">
        <v>607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3"/>
      <c r="S3" s="3"/>
      <c r="T3" s="3"/>
      <c r="U3" s="3"/>
      <c r="V3" s="3"/>
      <c r="W3" s="3"/>
      <c r="X3" s="3"/>
    </row>
    <row r="4" spans="1:24" ht="20.25">
      <c r="A4" s="562" t="s">
        <v>276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626" t="s">
        <v>564</v>
      </c>
      <c r="Q4" s="626"/>
      <c r="R4" s="3"/>
      <c r="S4" s="3"/>
      <c r="T4" s="3"/>
      <c r="U4" s="3"/>
      <c r="V4" s="3"/>
      <c r="W4" s="3"/>
      <c r="X4" s="3"/>
    </row>
    <row r="5" spans="1:24" ht="20.25">
      <c r="A5" s="563" t="s">
        <v>99</v>
      </c>
      <c r="B5" s="563"/>
      <c r="C5" s="552" t="s">
        <v>271</v>
      </c>
      <c r="D5" s="552"/>
      <c r="E5" s="552" t="s">
        <v>273</v>
      </c>
      <c r="F5" s="552"/>
      <c r="G5" s="552" t="s">
        <v>275</v>
      </c>
      <c r="H5" s="552"/>
      <c r="I5" s="552" t="s">
        <v>74</v>
      </c>
      <c r="J5" s="552"/>
      <c r="K5" s="552" t="s">
        <v>75</v>
      </c>
      <c r="L5" s="552"/>
      <c r="M5" s="552" t="s">
        <v>8</v>
      </c>
      <c r="N5" s="552"/>
      <c r="O5" s="552"/>
      <c r="P5" s="566" t="s">
        <v>683</v>
      </c>
      <c r="Q5" s="566"/>
      <c r="R5" s="3"/>
      <c r="S5" s="3"/>
      <c r="T5" s="3"/>
      <c r="U5" s="3"/>
      <c r="V5" s="3"/>
      <c r="W5" s="3"/>
      <c r="X5" s="3"/>
    </row>
    <row r="6" spans="1:24" ht="20.25">
      <c r="A6" s="564"/>
      <c r="B6" s="564"/>
      <c r="C6" s="554" t="s">
        <v>92</v>
      </c>
      <c r="D6" s="554"/>
      <c r="E6" s="554" t="s">
        <v>93</v>
      </c>
      <c r="F6" s="554"/>
      <c r="G6" s="554" t="s">
        <v>96</v>
      </c>
      <c r="H6" s="554"/>
      <c r="I6" s="554" t="s">
        <v>84</v>
      </c>
      <c r="J6" s="554"/>
      <c r="K6" s="554" t="s">
        <v>85</v>
      </c>
      <c r="L6" s="554"/>
      <c r="M6" s="554" t="s">
        <v>12</v>
      </c>
      <c r="N6" s="554"/>
      <c r="O6" s="554"/>
      <c r="P6" s="567"/>
      <c r="Q6" s="567"/>
      <c r="R6" s="3"/>
      <c r="S6" s="3"/>
      <c r="T6" s="3"/>
      <c r="U6" s="3"/>
      <c r="V6" s="3"/>
      <c r="W6" s="3"/>
      <c r="X6" s="3"/>
    </row>
    <row r="7" spans="1:24" ht="20.25">
      <c r="A7" s="564"/>
      <c r="B7" s="564"/>
      <c r="C7" s="291" t="s">
        <v>88</v>
      </c>
      <c r="D7" s="291" t="s">
        <v>43</v>
      </c>
      <c r="E7" s="291" t="s">
        <v>88</v>
      </c>
      <c r="F7" s="291" t="s">
        <v>43</v>
      </c>
      <c r="G7" s="291" t="s">
        <v>88</v>
      </c>
      <c r="H7" s="291" t="s">
        <v>43</v>
      </c>
      <c r="I7" s="291" t="s">
        <v>88</v>
      </c>
      <c r="J7" s="291" t="s">
        <v>43</v>
      </c>
      <c r="K7" s="291" t="s">
        <v>88</v>
      </c>
      <c r="L7" s="291" t="s">
        <v>43</v>
      </c>
      <c r="M7" s="291" t="s">
        <v>88</v>
      </c>
      <c r="N7" s="291" t="s">
        <v>43</v>
      </c>
      <c r="O7" s="291" t="s">
        <v>94</v>
      </c>
      <c r="P7" s="567"/>
      <c r="Q7" s="567"/>
      <c r="R7" s="3"/>
      <c r="S7" s="3"/>
      <c r="T7" s="3"/>
      <c r="U7" s="3"/>
      <c r="V7" s="3"/>
      <c r="W7" s="3"/>
      <c r="X7" s="3"/>
    </row>
    <row r="8" spans="1:24" ht="20.25">
      <c r="A8" s="565"/>
      <c r="B8" s="565"/>
      <c r="C8" s="309" t="s">
        <v>13</v>
      </c>
      <c r="D8" s="309" t="s">
        <v>10</v>
      </c>
      <c r="E8" s="309" t="s">
        <v>9</v>
      </c>
      <c r="F8" s="309" t="s">
        <v>10</v>
      </c>
      <c r="G8" s="309" t="s">
        <v>13</v>
      </c>
      <c r="H8" s="309" t="s">
        <v>10</v>
      </c>
      <c r="I8" s="309" t="s">
        <v>13</v>
      </c>
      <c r="J8" s="309" t="s">
        <v>10</v>
      </c>
      <c r="K8" s="309" t="s">
        <v>13</v>
      </c>
      <c r="L8" s="309" t="s">
        <v>10</v>
      </c>
      <c r="M8" s="309" t="s">
        <v>13</v>
      </c>
      <c r="N8" s="309" t="s">
        <v>10</v>
      </c>
      <c r="O8" s="309" t="s">
        <v>12</v>
      </c>
      <c r="P8" s="568"/>
      <c r="Q8" s="568"/>
      <c r="R8" s="3"/>
      <c r="S8" s="3"/>
      <c r="T8" s="3"/>
      <c r="U8" s="3"/>
      <c r="V8" s="3"/>
      <c r="W8" s="3"/>
      <c r="X8" s="3"/>
    </row>
    <row r="9" spans="1:24" ht="20.25">
      <c r="A9" s="560" t="s">
        <v>14</v>
      </c>
      <c r="B9" s="560"/>
      <c r="C9" s="261">
        <v>1656</v>
      </c>
      <c r="D9" s="261">
        <v>931</v>
      </c>
      <c r="E9" s="261">
        <v>791</v>
      </c>
      <c r="F9" s="261">
        <v>621</v>
      </c>
      <c r="G9" s="261">
        <v>710</v>
      </c>
      <c r="H9" s="261">
        <v>515</v>
      </c>
      <c r="I9" s="261">
        <v>1004</v>
      </c>
      <c r="J9" s="261">
        <v>211</v>
      </c>
      <c r="K9" s="261">
        <v>1253</v>
      </c>
      <c r="L9" s="261">
        <v>758</v>
      </c>
      <c r="M9" s="261">
        <f>SUM(C9,E9,G9,I9,K9)</f>
        <v>5414</v>
      </c>
      <c r="N9" s="261">
        <f>SUM(D9,F9,H9,J9,L9)</f>
        <v>3036</v>
      </c>
      <c r="O9" s="261">
        <f>SUM(M9:N9)</f>
        <v>8450</v>
      </c>
      <c r="P9" s="507" t="s">
        <v>15</v>
      </c>
      <c r="Q9" s="507"/>
      <c r="R9" s="3"/>
      <c r="S9" s="3"/>
      <c r="T9" s="3"/>
      <c r="U9" s="3"/>
      <c r="V9" s="3"/>
      <c r="W9" s="3"/>
      <c r="X9" s="3"/>
    </row>
    <row r="10" spans="1:24" ht="20.25">
      <c r="A10" s="553" t="s">
        <v>16</v>
      </c>
      <c r="B10" s="553"/>
      <c r="C10" s="261">
        <v>530</v>
      </c>
      <c r="D10" s="261">
        <v>911</v>
      </c>
      <c r="E10" s="261">
        <v>583</v>
      </c>
      <c r="F10" s="261">
        <v>549</v>
      </c>
      <c r="G10" s="261">
        <v>256</v>
      </c>
      <c r="H10" s="261">
        <v>267</v>
      </c>
      <c r="I10" s="261">
        <v>160</v>
      </c>
      <c r="J10" s="261">
        <v>168</v>
      </c>
      <c r="K10" s="261">
        <v>234</v>
      </c>
      <c r="L10" s="261">
        <v>106</v>
      </c>
      <c r="M10" s="261">
        <f t="shared" ref="M10:N27" si="0">SUM(C10,E10,G10,I10,K10)</f>
        <v>1763</v>
      </c>
      <c r="N10" s="261">
        <f t="shared" si="0"/>
        <v>2001</v>
      </c>
      <c r="O10" s="261">
        <f t="shared" ref="O10:O27" si="1">SUM(M10:N10)</f>
        <v>3764</v>
      </c>
      <c r="P10" s="509" t="s">
        <v>17</v>
      </c>
      <c r="Q10" s="509"/>
      <c r="R10" s="3"/>
      <c r="S10" s="3"/>
      <c r="T10" s="3"/>
      <c r="U10" s="3"/>
      <c r="V10" s="3"/>
      <c r="W10" s="3"/>
      <c r="X10" s="3"/>
    </row>
    <row r="11" spans="1:24" ht="20.25">
      <c r="A11" s="553" t="s">
        <v>18</v>
      </c>
      <c r="B11" s="553"/>
      <c r="C11" s="261">
        <v>1440</v>
      </c>
      <c r="D11" s="261">
        <v>1653</v>
      </c>
      <c r="E11" s="261">
        <v>868</v>
      </c>
      <c r="F11" s="261">
        <v>820</v>
      </c>
      <c r="G11" s="261">
        <v>640</v>
      </c>
      <c r="H11" s="261">
        <v>480</v>
      </c>
      <c r="I11" s="261">
        <v>433</v>
      </c>
      <c r="J11" s="261">
        <v>236</v>
      </c>
      <c r="K11" s="261">
        <v>165</v>
      </c>
      <c r="L11" s="261">
        <v>137</v>
      </c>
      <c r="M11" s="261">
        <f t="shared" si="0"/>
        <v>3546</v>
      </c>
      <c r="N11" s="261">
        <f t="shared" si="0"/>
        <v>3326</v>
      </c>
      <c r="O11" s="261">
        <f t="shared" si="1"/>
        <v>6872</v>
      </c>
      <c r="P11" s="509" t="s">
        <v>19</v>
      </c>
      <c r="Q11" s="509"/>
      <c r="R11" s="3"/>
      <c r="S11" s="3"/>
      <c r="T11" s="3"/>
      <c r="U11" s="3"/>
      <c r="V11" s="3"/>
      <c r="W11" s="3"/>
      <c r="X11" s="3"/>
    </row>
    <row r="12" spans="1:24" ht="59.25">
      <c r="A12" s="555" t="s">
        <v>20</v>
      </c>
      <c r="B12" s="284" t="s">
        <v>498</v>
      </c>
      <c r="C12" s="261">
        <v>1287</v>
      </c>
      <c r="D12" s="261">
        <v>1626</v>
      </c>
      <c r="E12" s="261">
        <v>747</v>
      </c>
      <c r="F12" s="261">
        <v>781</v>
      </c>
      <c r="G12" s="261">
        <v>328</v>
      </c>
      <c r="H12" s="261">
        <v>317</v>
      </c>
      <c r="I12" s="261">
        <v>219</v>
      </c>
      <c r="J12" s="261">
        <v>198</v>
      </c>
      <c r="K12" s="261">
        <v>169</v>
      </c>
      <c r="L12" s="261">
        <v>103</v>
      </c>
      <c r="M12" s="261">
        <f t="shared" si="0"/>
        <v>2750</v>
      </c>
      <c r="N12" s="261">
        <f t="shared" si="0"/>
        <v>3025</v>
      </c>
      <c r="O12" s="261">
        <f t="shared" si="1"/>
        <v>5775</v>
      </c>
      <c r="P12" s="281" t="s">
        <v>44</v>
      </c>
      <c r="Q12" s="513" t="s">
        <v>455</v>
      </c>
      <c r="R12" s="3"/>
      <c r="S12" s="3"/>
      <c r="T12" s="3"/>
      <c r="U12" s="3"/>
      <c r="V12" s="3"/>
      <c r="W12" s="3"/>
      <c r="X12" s="3"/>
    </row>
    <row r="13" spans="1:24" ht="20.25">
      <c r="A13" s="556"/>
      <c r="B13" s="284" t="s">
        <v>499</v>
      </c>
      <c r="C13" s="261">
        <v>1869</v>
      </c>
      <c r="D13" s="261">
        <v>2446</v>
      </c>
      <c r="E13" s="261">
        <v>1132</v>
      </c>
      <c r="F13" s="261">
        <v>1011</v>
      </c>
      <c r="G13" s="261">
        <v>726</v>
      </c>
      <c r="H13" s="261">
        <v>448</v>
      </c>
      <c r="I13" s="261">
        <v>423</v>
      </c>
      <c r="J13" s="261">
        <v>242</v>
      </c>
      <c r="K13" s="261">
        <v>378</v>
      </c>
      <c r="L13" s="261">
        <v>132</v>
      </c>
      <c r="M13" s="261">
        <f t="shared" si="0"/>
        <v>4528</v>
      </c>
      <c r="N13" s="261">
        <f t="shared" si="0"/>
        <v>4279</v>
      </c>
      <c r="O13" s="261">
        <f t="shared" si="1"/>
        <v>8807</v>
      </c>
      <c r="P13" s="281" t="s">
        <v>45</v>
      </c>
      <c r="Q13" s="514"/>
      <c r="R13" s="3"/>
      <c r="S13" s="3"/>
      <c r="T13" s="3"/>
      <c r="U13" s="3"/>
      <c r="V13" s="3"/>
      <c r="W13" s="3"/>
      <c r="X13" s="3"/>
    </row>
    <row r="14" spans="1:24" ht="20.25">
      <c r="A14" s="556"/>
      <c r="B14" s="284" t="s">
        <v>500</v>
      </c>
      <c r="C14" s="261">
        <v>742</v>
      </c>
      <c r="D14" s="261">
        <v>840</v>
      </c>
      <c r="E14" s="261">
        <v>638</v>
      </c>
      <c r="F14" s="261">
        <v>495</v>
      </c>
      <c r="G14" s="261">
        <v>343</v>
      </c>
      <c r="H14" s="261">
        <v>270</v>
      </c>
      <c r="I14" s="261">
        <v>202</v>
      </c>
      <c r="J14" s="261">
        <v>131</v>
      </c>
      <c r="K14" s="261">
        <v>179</v>
      </c>
      <c r="L14" s="261">
        <v>61</v>
      </c>
      <c r="M14" s="261">
        <f t="shared" si="0"/>
        <v>2104</v>
      </c>
      <c r="N14" s="261">
        <f t="shared" si="0"/>
        <v>1797</v>
      </c>
      <c r="O14" s="261">
        <f t="shared" si="1"/>
        <v>3901</v>
      </c>
      <c r="P14" s="281" t="s">
        <v>46</v>
      </c>
      <c r="Q14" s="514"/>
      <c r="R14" s="3"/>
      <c r="S14" s="3"/>
      <c r="T14" s="3"/>
      <c r="U14" s="3"/>
      <c r="V14" s="3"/>
      <c r="W14" s="3"/>
      <c r="X14" s="3"/>
    </row>
    <row r="15" spans="1:24" ht="20.25">
      <c r="A15" s="556"/>
      <c r="B15" s="284" t="s">
        <v>457</v>
      </c>
      <c r="C15" s="261">
        <v>809</v>
      </c>
      <c r="D15" s="261">
        <v>805</v>
      </c>
      <c r="E15" s="261">
        <v>529</v>
      </c>
      <c r="F15" s="261">
        <v>594</v>
      </c>
      <c r="G15" s="261">
        <v>288</v>
      </c>
      <c r="H15" s="261">
        <v>272</v>
      </c>
      <c r="I15" s="261">
        <v>163</v>
      </c>
      <c r="J15" s="261">
        <v>123</v>
      </c>
      <c r="K15" s="261">
        <v>121</v>
      </c>
      <c r="L15" s="261">
        <v>127</v>
      </c>
      <c r="M15" s="261">
        <f t="shared" si="0"/>
        <v>1910</v>
      </c>
      <c r="N15" s="261">
        <f t="shared" si="0"/>
        <v>1921</v>
      </c>
      <c r="O15" s="261">
        <f t="shared" si="1"/>
        <v>3831</v>
      </c>
      <c r="P15" s="281" t="s">
        <v>47</v>
      </c>
      <c r="Q15" s="514"/>
      <c r="R15" s="3"/>
      <c r="S15" s="3"/>
      <c r="T15" s="3"/>
      <c r="U15" s="3"/>
      <c r="V15" s="3"/>
      <c r="W15" s="3"/>
      <c r="X15" s="3"/>
    </row>
    <row r="16" spans="1:24" ht="20.25">
      <c r="A16" s="556"/>
      <c r="B16" s="284" t="s">
        <v>458</v>
      </c>
      <c r="C16" s="261">
        <v>1461</v>
      </c>
      <c r="D16" s="261">
        <v>2014</v>
      </c>
      <c r="E16" s="261">
        <v>754</v>
      </c>
      <c r="F16" s="261">
        <v>781</v>
      </c>
      <c r="G16" s="261">
        <v>512</v>
      </c>
      <c r="H16" s="261">
        <v>447</v>
      </c>
      <c r="I16" s="261">
        <v>271</v>
      </c>
      <c r="J16" s="261">
        <v>198</v>
      </c>
      <c r="K16" s="261">
        <v>199</v>
      </c>
      <c r="L16" s="261">
        <v>150</v>
      </c>
      <c r="M16" s="261">
        <f t="shared" si="0"/>
        <v>3197</v>
      </c>
      <c r="N16" s="261">
        <f t="shared" si="0"/>
        <v>3590</v>
      </c>
      <c r="O16" s="261">
        <f t="shared" si="1"/>
        <v>6787</v>
      </c>
      <c r="P16" s="281" t="s">
        <v>48</v>
      </c>
      <c r="Q16" s="514"/>
      <c r="R16" s="3"/>
      <c r="S16" s="3"/>
      <c r="T16" s="3"/>
      <c r="U16" s="3"/>
      <c r="V16" s="3"/>
      <c r="W16" s="3"/>
      <c r="X16" s="3"/>
    </row>
    <row r="17" spans="1:24" ht="20.25">
      <c r="A17" s="557"/>
      <c r="B17" s="284" t="s">
        <v>459</v>
      </c>
      <c r="C17" s="261">
        <v>765</v>
      </c>
      <c r="D17" s="261">
        <v>911</v>
      </c>
      <c r="E17" s="261">
        <v>679</v>
      </c>
      <c r="F17" s="261">
        <v>595</v>
      </c>
      <c r="G17" s="261">
        <v>471</v>
      </c>
      <c r="H17" s="261">
        <v>367</v>
      </c>
      <c r="I17" s="261">
        <v>224</v>
      </c>
      <c r="J17" s="261">
        <v>179</v>
      </c>
      <c r="K17" s="261">
        <v>153</v>
      </c>
      <c r="L17" s="261">
        <v>75</v>
      </c>
      <c r="M17" s="261">
        <f t="shared" si="0"/>
        <v>2292</v>
      </c>
      <c r="N17" s="261">
        <f t="shared" si="0"/>
        <v>2127</v>
      </c>
      <c r="O17" s="261">
        <f t="shared" si="1"/>
        <v>4419</v>
      </c>
      <c r="P17" s="281" t="s">
        <v>49</v>
      </c>
      <c r="Q17" s="515"/>
      <c r="R17" s="3"/>
      <c r="S17" s="3"/>
      <c r="T17" s="3"/>
      <c r="U17" s="3"/>
      <c r="V17" s="3"/>
      <c r="W17" s="3"/>
      <c r="X17" s="3"/>
    </row>
    <row r="18" spans="1:24" ht="20.25">
      <c r="A18" s="553" t="s">
        <v>483</v>
      </c>
      <c r="B18" s="553"/>
      <c r="C18" s="261">
        <v>710</v>
      </c>
      <c r="D18" s="261">
        <v>543</v>
      </c>
      <c r="E18" s="261">
        <v>721</v>
      </c>
      <c r="F18" s="261">
        <v>471</v>
      </c>
      <c r="G18" s="261">
        <v>389</v>
      </c>
      <c r="H18" s="261">
        <v>341</v>
      </c>
      <c r="I18" s="261">
        <v>345</v>
      </c>
      <c r="J18" s="261">
        <v>246</v>
      </c>
      <c r="K18" s="261">
        <v>265</v>
      </c>
      <c r="L18" s="261">
        <v>171</v>
      </c>
      <c r="M18" s="261">
        <f t="shared" si="0"/>
        <v>2430</v>
      </c>
      <c r="N18" s="261">
        <f t="shared" si="0"/>
        <v>1772</v>
      </c>
      <c r="O18" s="261">
        <f t="shared" si="1"/>
        <v>4202</v>
      </c>
      <c r="P18" s="509" t="s">
        <v>682</v>
      </c>
      <c r="Q18" s="509"/>
      <c r="R18" s="3"/>
      <c r="S18" s="3"/>
      <c r="T18" s="3"/>
      <c r="U18" s="3"/>
      <c r="V18" s="3"/>
      <c r="W18" s="3"/>
      <c r="X18" s="3"/>
    </row>
    <row r="19" spans="1:24" ht="20.25">
      <c r="A19" s="553" t="s">
        <v>22</v>
      </c>
      <c r="B19" s="553"/>
      <c r="C19" s="261">
        <v>1242</v>
      </c>
      <c r="D19" s="261">
        <v>1233</v>
      </c>
      <c r="E19" s="261">
        <v>953</v>
      </c>
      <c r="F19" s="261">
        <v>850</v>
      </c>
      <c r="G19" s="261">
        <v>703</v>
      </c>
      <c r="H19" s="261">
        <v>371</v>
      </c>
      <c r="I19" s="261">
        <v>479</v>
      </c>
      <c r="J19" s="261">
        <v>179</v>
      </c>
      <c r="K19" s="261">
        <v>434</v>
      </c>
      <c r="L19" s="261">
        <v>143</v>
      </c>
      <c r="M19" s="261">
        <f t="shared" si="0"/>
        <v>3811</v>
      </c>
      <c r="N19" s="261">
        <f t="shared" si="0"/>
        <v>2776</v>
      </c>
      <c r="O19" s="261">
        <f t="shared" si="1"/>
        <v>6587</v>
      </c>
      <c r="P19" s="509" t="s">
        <v>50</v>
      </c>
      <c r="Q19" s="509"/>
      <c r="R19" s="3"/>
      <c r="S19" s="3"/>
      <c r="T19" s="3"/>
      <c r="U19" s="3"/>
      <c r="V19" s="3"/>
      <c r="W19" s="3"/>
      <c r="X19" s="3"/>
    </row>
    <row r="20" spans="1:24" ht="20.25">
      <c r="A20" s="553" t="s">
        <v>23</v>
      </c>
      <c r="B20" s="553"/>
      <c r="C20" s="261">
        <v>377</v>
      </c>
      <c r="D20" s="261">
        <v>635</v>
      </c>
      <c r="E20" s="261">
        <v>430</v>
      </c>
      <c r="F20" s="261">
        <v>524</v>
      </c>
      <c r="G20" s="261">
        <v>378</v>
      </c>
      <c r="H20" s="261">
        <v>281</v>
      </c>
      <c r="I20" s="261">
        <v>233</v>
      </c>
      <c r="J20" s="261">
        <v>198</v>
      </c>
      <c r="K20" s="261">
        <v>217</v>
      </c>
      <c r="L20" s="261">
        <v>169</v>
      </c>
      <c r="M20" s="261">
        <f t="shared" si="0"/>
        <v>1635</v>
      </c>
      <c r="N20" s="261">
        <f t="shared" si="0"/>
        <v>1807</v>
      </c>
      <c r="O20" s="261">
        <f t="shared" si="1"/>
        <v>3442</v>
      </c>
      <c r="P20" s="509" t="s">
        <v>24</v>
      </c>
      <c r="Q20" s="509"/>
      <c r="R20" s="3"/>
      <c r="S20" s="3"/>
      <c r="T20" s="3"/>
      <c r="U20" s="3"/>
      <c r="V20" s="3"/>
      <c r="W20" s="3"/>
      <c r="X20" s="3"/>
    </row>
    <row r="21" spans="1:24" ht="20.25">
      <c r="A21" s="553" t="s">
        <v>25</v>
      </c>
      <c r="B21" s="553"/>
      <c r="C21" s="261">
        <v>486</v>
      </c>
      <c r="D21" s="261">
        <v>650</v>
      </c>
      <c r="E21" s="261">
        <v>498</v>
      </c>
      <c r="F21" s="261">
        <v>621</v>
      </c>
      <c r="G21" s="261">
        <v>418</v>
      </c>
      <c r="H21" s="261">
        <v>349</v>
      </c>
      <c r="I21" s="261">
        <v>306</v>
      </c>
      <c r="J21" s="261">
        <v>189</v>
      </c>
      <c r="K21" s="261">
        <v>346</v>
      </c>
      <c r="L21" s="261">
        <v>196</v>
      </c>
      <c r="M21" s="261">
        <f t="shared" si="0"/>
        <v>2054</v>
      </c>
      <c r="N21" s="261">
        <f t="shared" si="0"/>
        <v>2005</v>
      </c>
      <c r="O21" s="261">
        <f t="shared" si="1"/>
        <v>4059</v>
      </c>
      <c r="P21" s="509" t="s">
        <v>51</v>
      </c>
      <c r="Q21" s="509"/>
      <c r="R21" s="3"/>
      <c r="S21" s="3"/>
      <c r="T21" s="3"/>
      <c r="U21" s="3"/>
      <c r="V21" s="3"/>
      <c r="W21" s="3"/>
      <c r="X21" s="3"/>
    </row>
    <row r="22" spans="1:24" ht="20.25">
      <c r="A22" s="553" t="s">
        <v>65</v>
      </c>
      <c r="B22" s="553"/>
      <c r="C22" s="261">
        <v>417</v>
      </c>
      <c r="D22" s="261">
        <v>546</v>
      </c>
      <c r="E22" s="261">
        <v>377</v>
      </c>
      <c r="F22" s="261">
        <v>363</v>
      </c>
      <c r="G22" s="261">
        <v>321</v>
      </c>
      <c r="H22" s="261">
        <v>217</v>
      </c>
      <c r="I22" s="261">
        <v>270</v>
      </c>
      <c r="J22" s="261">
        <v>111</v>
      </c>
      <c r="K22" s="261">
        <v>274</v>
      </c>
      <c r="L22" s="261">
        <v>138</v>
      </c>
      <c r="M22" s="261">
        <f t="shared" si="0"/>
        <v>1659</v>
      </c>
      <c r="N22" s="261">
        <f t="shared" si="0"/>
        <v>1375</v>
      </c>
      <c r="O22" s="261">
        <f t="shared" si="1"/>
        <v>3034</v>
      </c>
      <c r="P22" s="509" t="s">
        <v>52</v>
      </c>
      <c r="Q22" s="509"/>
      <c r="R22" s="3"/>
      <c r="S22" s="3"/>
      <c r="T22" s="3"/>
      <c r="U22" s="3"/>
      <c r="V22" s="3"/>
      <c r="W22" s="3"/>
      <c r="X22" s="3"/>
    </row>
    <row r="23" spans="1:24" ht="20.25">
      <c r="A23" s="553" t="s">
        <v>27</v>
      </c>
      <c r="B23" s="553"/>
      <c r="C23" s="261">
        <v>313</v>
      </c>
      <c r="D23" s="261">
        <v>377</v>
      </c>
      <c r="E23" s="261">
        <v>369</v>
      </c>
      <c r="F23" s="261">
        <v>374</v>
      </c>
      <c r="G23" s="261">
        <v>333</v>
      </c>
      <c r="H23" s="261">
        <v>250</v>
      </c>
      <c r="I23" s="261">
        <v>222</v>
      </c>
      <c r="J23" s="261">
        <v>168</v>
      </c>
      <c r="K23" s="261">
        <v>212</v>
      </c>
      <c r="L23" s="261">
        <v>82</v>
      </c>
      <c r="M23" s="261">
        <f t="shared" si="0"/>
        <v>1449</v>
      </c>
      <c r="N23" s="261">
        <f t="shared" si="0"/>
        <v>1251</v>
      </c>
      <c r="O23" s="261">
        <f t="shared" si="1"/>
        <v>2700</v>
      </c>
      <c r="P23" s="509" t="s">
        <v>28</v>
      </c>
      <c r="Q23" s="509"/>
      <c r="R23" s="3"/>
      <c r="S23" s="3"/>
      <c r="T23" s="3"/>
      <c r="U23" s="3"/>
      <c r="V23" s="3"/>
      <c r="W23" s="3"/>
      <c r="X23" s="3"/>
    </row>
    <row r="24" spans="1:24" ht="20.25">
      <c r="A24" s="553" t="s">
        <v>29</v>
      </c>
      <c r="B24" s="553"/>
      <c r="C24" s="261">
        <v>585</v>
      </c>
      <c r="D24" s="261">
        <v>722</v>
      </c>
      <c r="E24" s="261">
        <v>634</v>
      </c>
      <c r="F24" s="261">
        <v>439</v>
      </c>
      <c r="G24" s="261">
        <v>475</v>
      </c>
      <c r="H24" s="261">
        <v>306</v>
      </c>
      <c r="I24" s="261">
        <v>424</v>
      </c>
      <c r="J24" s="261">
        <v>166</v>
      </c>
      <c r="K24" s="261">
        <v>326</v>
      </c>
      <c r="L24" s="261">
        <v>83</v>
      </c>
      <c r="M24" s="261">
        <f t="shared" si="0"/>
        <v>2444</v>
      </c>
      <c r="N24" s="261">
        <f t="shared" si="0"/>
        <v>1716</v>
      </c>
      <c r="O24" s="261">
        <f t="shared" si="1"/>
        <v>4160</v>
      </c>
      <c r="P24" s="509" t="s">
        <v>30</v>
      </c>
      <c r="Q24" s="509"/>
      <c r="R24" s="3"/>
      <c r="S24" s="3"/>
      <c r="T24" s="3"/>
      <c r="U24" s="3"/>
      <c r="V24" s="3"/>
      <c r="W24" s="3"/>
      <c r="X24" s="3"/>
    </row>
    <row r="25" spans="1:24" ht="20.25">
      <c r="A25" s="553" t="s">
        <v>31</v>
      </c>
      <c r="B25" s="553"/>
      <c r="C25" s="261">
        <v>607</v>
      </c>
      <c r="D25" s="261">
        <v>746</v>
      </c>
      <c r="E25" s="261">
        <v>615</v>
      </c>
      <c r="F25" s="261">
        <v>575</v>
      </c>
      <c r="G25" s="261">
        <v>462</v>
      </c>
      <c r="H25" s="261">
        <v>367</v>
      </c>
      <c r="I25" s="261">
        <v>338</v>
      </c>
      <c r="J25" s="261">
        <v>199</v>
      </c>
      <c r="K25" s="261">
        <v>275</v>
      </c>
      <c r="L25" s="261">
        <v>176</v>
      </c>
      <c r="M25" s="261">
        <f t="shared" si="0"/>
        <v>2297</v>
      </c>
      <c r="N25" s="261">
        <f t="shared" si="0"/>
        <v>2063</v>
      </c>
      <c r="O25" s="261">
        <f t="shared" si="1"/>
        <v>4360</v>
      </c>
      <c r="P25" s="509" t="s">
        <v>32</v>
      </c>
      <c r="Q25" s="509"/>
      <c r="R25" s="3"/>
      <c r="S25" s="3"/>
      <c r="T25" s="3"/>
      <c r="U25" s="3"/>
      <c r="V25" s="3"/>
      <c r="W25" s="3"/>
      <c r="X25" s="3"/>
    </row>
    <row r="26" spans="1:24" ht="20.25">
      <c r="A26" s="553" t="s">
        <v>33</v>
      </c>
      <c r="B26" s="553"/>
      <c r="C26" s="261">
        <v>510</v>
      </c>
      <c r="D26" s="261">
        <v>474</v>
      </c>
      <c r="E26" s="261">
        <v>528</v>
      </c>
      <c r="F26" s="261">
        <v>586</v>
      </c>
      <c r="G26" s="261">
        <v>357</v>
      </c>
      <c r="H26" s="261">
        <v>271</v>
      </c>
      <c r="I26" s="261">
        <v>191</v>
      </c>
      <c r="J26" s="261">
        <v>76</v>
      </c>
      <c r="K26" s="261">
        <v>104</v>
      </c>
      <c r="L26" s="261">
        <v>40</v>
      </c>
      <c r="M26" s="261">
        <f t="shared" si="0"/>
        <v>1690</v>
      </c>
      <c r="N26" s="261">
        <f t="shared" si="0"/>
        <v>1447</v>
      </c>
      <c r="O26" s="261">
        <f t="shared" si="1"/>
        <v>3137</v>
      </c>
      <c r="P26" s="509" t="s">
        <v>34</v>
      </c>
      <c r="Q26" s="509"/>
      <c r="R26" s="3"/>
      <c r="S26" s="3"/>
      <c r="T26" s="3"/>
      <c r="U26" s="3"/>
      <c r="V26" s="3"/>
      <c r="W26" s="3"/>
      <c r="X26" s="3"/>
    </row>
    <row r="27" spans="1:24" ht="20.25">
      <c r="A27" s="559" t="s">
        <v>35</v>
      </c>
      <c r="B27" s="559"/>
      <c r="C27" s="265">
        <v>1246</v>
      </c>
      <c r="D27" s="265">
        <v>1802</v>
      </c>
      <c r="E27" s="265">
        <v>911</v>
      </c>
      <c r="F27" s="265">
        <v>1394</v>
      </c>
      <c r="G27" s="265">
        <v>587</v>
      </c>
      <c r="H27" s="265">
        <v>764</v>
      </c>
      <c r="I27" s="265">
        <v>435</v>
      </c>
      <c r="J27" s="265">
        <v>329</v>
      </c>
      <c r="K27" s="265">
        <v>422</v>
      </c>
      <c r="L27" s="265">
        <v>194</v>
      </c>
      <c r="M27" s="261">
        <f t="shared" si="0"/>
        <v>3601</v>
      </c>
      <c r="N27" s="261">
        <f t="shared" si="0"/>
        <v>4483</v>
      </c>
      <c r="O27" s="261">
        <f t="shared" si="1"/>
        <v>8084</v>
      </c>
      <c r="P27" s="548" t="s">
        <v>53</v>
      </c>
      <c r="Q27" s="548"/>
      <c r="R27" s="3"/>
      <c r="S27" s="3"/>
      <c r="T27" s="3"/>
      <c r="U27" s="3"/>
      <c r="V27" s="3"/>
      <c r="W27" s="3"/>
      <c r="X27" s="3"/>
    </row>
    <row r="28" spans="1:24" ht="20.25">
      <c r="A28" s="558" t="s">
        <v>8</v>
      </c>
      <c r="B28" s="558"/>
      <c r="C28" s="330">
        <f>SUM(C9:C27)</f>
        <v>17052</v>
      </c>
      <c r="D28" s="330">
        <f t="shared" ref="D28:O28" si="2">SUM(D9:D27)</f>
        <v>19865</v>
      </c>
      <c r="E28" s="330">
        <f t="shared" si="2"/>
        <v>12757</v>
      </c>
      <c r="F28" s="330">
        <f t="shared" si="2"/>
        <v>12444</v>
      </c>
      <c r="G28" s="330">
        <f t="shared" si="2"/>
        <v>8697</v>
      </c>
      <c r="H28" s="330">
        <f t="shared" si="2"/>
        <v>6900</v>
      </c>
      <c r="I28" s="330">
        <f t="shared" si="2"/>
        <v>6342</v>
      </c>
      <c r="J28" s="330">
        <f t="shared" si="2"/>
        <v>3547</v>
      </c>
      <c r="K28" s="330">
        <f t="shared" si="2"/>
        <v>5726</v>
      </c>
      <c r="L28" s="330">
        <f t="shared" si="2"/>
        <v>3041</v>
      </c>
      <c r="M28" s="330">
        <f t="shared" si="2"/>
        <v>50574</v>
      </c>
      <c r="N28" s="330">
        <f t="shared" si="2"/>
        <v>45797</v>
      </c>
      <c r="O28" s="330">
        <f t="shared" si="2"/>
        <v>96371</v>
      </c>
      <c r="P28" s="518" t="s">
        <v>456</v>
      </c>
      <c r="Q28" s="518"/>
      <c r="R28" s="3"/>
      <c r="S28" s="3"/>
      <c r="T28" s="3"/>
      <c r="U28" s="3"/>
      <c r="V28" s="3"/>
      <c r="W28" s="3"/>
      <c r="X28" s="3"/>
    </row>
    <row r="29" spans="1:24" ht="20.25">
      <c r="A29" s="282"/>
      <c r="B29" s="28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R29" s="3"/>
      <c r="S29" s="3"/>
      <c r="T29" s="3"/>
      <c r="U29" s="3"/>
      <c r="V29" s="3"/>
      <c r="W29" s="3"/>
      <c r="X29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88"/>
  <sheetViews>
    <sheetView rightToLeft="1" workbookViewId="0"/>
  </sheetViews>
  <sheetFormatPr defaultRowHeight="14.25"/>
  <sheetData>
    <row r="1" spans="1:28" ht="20.25">
      <c r="A1" s="282"/>
      <c r="B1" s="282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0.25">
      <c r="A2" s="549" t="s">
        <v>718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09.5">
      <c r="A3" s="570" t="s">
        <v>719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2" t="s">
        <v>608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31" t="s">
        <v>565</v>
      </c>
      <c r="Q4" s="531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631" t="s">
        <v>0</v>
      </c>
      <c r="B5" s="631"/>
      <c r="C5" s="627" t="s">
        <v>273</v>
      </c>
      <c r="D5" s="627"/>
      <c r="E5" s="627" t="s">
        <v>275</v>
      </c>
      <c r="F5" s="627"/>
      <c r="G5" s="627" t="s">
        <v>74</v>
      </c>
      <c r="H5" s="627"/>
      <c r="I5" s="627" t="s">
        <v>75</v>
      </c>
      <c r="J5" s="627"/>
      <c r="K5" s="627" t="s">
        <v>76</v>
      </c>
      <c r="L5" s="627"/>
      <c r="M5" s="627" t="s">
        <v>8</v>
      </c>
      <c r="N5" s="627"/>
      <c r="O5" s="627"/>
      <c r="P5" s="628" t="s">
        <v>683</v>
      </c>
      <c r="Q5" s="628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495"/>
      <c r="B6" s="495"/>
      <c r="C6" s="550" t="s">
        <v>93</v>
      </c>
      <c r="D6" s="550"/>
      <c r="E6" s="550" t="s">
        <v>96</v>
      </c>
      <c r="F6" s="550"/>
      <c r="G6" s="550" t="s">
        <v>84</v>
      </c>
      <c r="H6" s="550"/>
      <c r="I6" s="550" t="s">
        <v>85</v>
      </c>
      <c r="J6" s="550"/>
      <c r="K6" s="550" t="s">
        <v>86</v>
      </c>
      <c r="L6" s="550"/>
      <c r="M6" s="550" t="s">
        <v>12</v>
      </c>
      <c r="N6" s="550"/>
      <c r="O6" s="550"/>
      <c r="P6" s="629"/>
      <c r="Q6" s="629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495"/>
      <c r="B7" s="495"/>
      <c r="C7" s="287" t="s">
        <v>88</v>
      </c>
      <c r="D7" s="287" t="s">
        <v>43</v>
      </c>
      <c r="E7" s="287" t="s">
        <v>88</v>
      </c>
      <c r="F7" s="287" t="s">
        <v>43</v>
      </c>
      <c r="G7" s="287" t="s">
        <v>88</v>
      </c>
      <c r="H7" s="287" t="s">
        <v>43</v>
      </c>
      <c r="I7" s="287" t="s">
        <v>88</v>
      </c>
      <c r="J7" s="287" t="s">
        <v>43</v>
      </c>
      <c r="K7" s="287" t="s">
        <v>88</v>
      </c>
      <c r="L7" s="287" t="s">
        <v>43</v>
      </c>
      <c r="M7" s="287" t="s">
        <v>88</v>
      </c>
      <c r="N7" s="287" t="s">
        <v>43</v>
      </c>
      <c r="O7" s="287" t="s">
        <v>94</v>
      </c>
      <c r="P7" s="629"/>
      <c r="Q7" s="629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632"/>
      <c r="B8" s="632"/>
      <c r="C8" s="277" t="s">
        <v>13</v>
      </c>
      <c r="D8" s="277" t="s">
        <v>10</v>
      </c>
      <c r="E8" s="277" t="s">
        <v>9</v>
      </c>
      <c r="F8" s="277" t="s">
        <v>10</v>
      </c>
      <c r="G8" s="277" t="s">
        <v>13</v>
      </c>
      <c r="H8" s="277" t="s">
        <v>10</v>
      </c>
      <c r="I8" s="277" t="s">
        <v>13</v>
      </c>
      <c r="J8" s="277" t="s">
        <v>10</v>
      </c>
      <c r="K8" s="277" t="s">
        <v>13</v>
      </c>
      <c r="L8" s="277" t="s">
        <v>10</v>
      </c>
      <c r="M8" s="277" t="s">
        <v>13</v>
      </c>
      <c r="N8" s="277" t="s">
        <v>10</v>
      </c>
      <c r="O8" s="277" t="s">
        <v>12</v>
      </c>
      <c r="P8" s="630"/>
      <c r="Q8" s="630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0" t="s">
        <v>14</v>
      </c>
      <c r="B9" s="560"/>
      <c r="C9" s="30">
        <f t="shared" ref="C9:L24" si="0">SUM(C37,C67)</f>
        <v>1103</v>
      </c>
      <c r="D9" s="30">
        <f t="shared" si="0"/>
        <v>512</v>
      </c>
      <c r="E9" s="30">
        <f t="shared" si="0"/>
        <v>531</v>
      </c>
      <c r="F9" s="30">
        <f t="shared" si="0"/>
        <v>870</v>
      </c>
      <c r="G9" s="30">
        <f t="shared" si="0"/>
        <v>855</v>
      </c>
      <c r="H9" s="30">
        <f t="shared" si="0"/>
        <v>251</v>
      </c>
      <c r="I9" s="30">
        <f t="shared" si="0"/>
        <v>457</v>
      </c>
      <c r="J9" s="30">
        <f t="shared" si="0"/>
        <v>566</v>
      </c>
      <c r="K9" s="30">
        <f t="shared" si="0"/>
        <v>2235</v>
      </c>
      <c r="L9" s="30">
        <f t="shared" si="0"/>
        <v>1155</v>
      </c>
      <c r="M9" s="30">
        <f>SUM(C9,E9,G9,I9,K9)</f>
        <v>5181</v>
      </c>
      <c r="N9" s="30">
        <f>SUM(D9,F9,H9,J9,L9)</f>
        <v>3354</v>
      </c>
      <c r="O9" s="30">
        <f>SUM(M9:N9)</f>
        <v>8535</v>
      </c>
      <c r="P9" s="507" t="s">
        <v>15</v>
      </c>
      <c r="Q9" s="50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16</v>
      </c>
      <c r="B10" s="553"/>
      <c r="C10" s="30">
        <f t="shared" si="0"/>
        <v>1921</v>
      </c>
      <c r="D10" s="30">
        <f t="shared" si="0"/>
        <v>2209</v>
      </c>
      <c r="E10" s="30">
        <f t="shared" si="0"/>
        <v>922</v>
      </c>
      <c r="F10" s="30">
        <f t="shared" si="0"/>
        <v>1241</v>
      </c>
      <c r="G10" s="30">
        <f t="shared" si="0"/>
        <v>579</v>
      </c>
      <c r="H10" s="30">
        <f t="shared" si="0"/>
        <v>388</v>
      </c>
      <c r="I10" s="30">
        <f t="shared" si="0"/>
        <v>337</v>
      </c>
      <c r="J10" s="30">
        <f t="shared" si="0"/>
        <v>159</v>
      </c>
      <c r="K10" s="30">
        <f t="shared" si="0"/>
        <v>103</v>
      </c>
      <c r="L10" s="30">
        <f t="shared" si="0"/>
        <v>93</v>
      </c>
      <c r="M10" s="30">
        <f t="shared" ref="M10:N27" si="1">SUM(C10,E10,G10,I10,K10)</f>
        <v>3862</v>
      </c>
      <c r="N10" s="30">
        <f t="shared" si="1"/>
        <v>4090</v>
      </c>
      <c r="O10" s="30">
        <f t="shared" ref="O10:O27" si="2">SUM(M10:N10)</f>
        <v>7952</v>
      </c>
      <c r="P10" s="509" t="s">
        <v>17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18</v>
      </c>
      <c r="B11" s="553"/>
      <c r="C11" s="30">
        <f t="shared" si="0"/>
        <v>2178</v>
      </c>
      <c r="D11" s="30">
        <f t="shared" si="0"/>
        <v>2731</v>
      </c>
      <c r="E11" s="30">
        <f t="shared" si="0"/>
        <v>1264</v>
      </c>
      <c r="F11" s="30">
        <f t="shared" si="0"/>
        <v>1058</v>
      </c>
      <c r="G11" s="30">
        <f t="shared" si="0"/>
        <v>713</v>
      </c>
      <c r="H11" s="30">
        <f t="shared" si="0"/>
        <v>448</v>
      </c>
      <c r="I11" s="30">
        <f t="shared" si="0"/>
        <v>350</v>
      </c>
      <c r="J11" s="30">
        <f t="shared" si="0"/>
        <v>189</v>
      </c>
      <c r="K11" s="30">
        <f t="shared" si="0"/>
        <v>115</v>
      </c>
      <c r="L11" s="30">
        <f t="shared" si="0"/>
        <v>79</v>
      </c>
      <c r="M11" s="30">
        <f t="shared" si="1"/>
        <v>4620</v>
      </c>
      <c r="N11" s="30">
        <f t="shared" si="1"/>
        <v>4505</v>
      </c>
      <c r="O11" s="30">
        <f t="shared" si="2"/>
        <v>9125</v>
      </c>
      <c r="P11" s="509" t="s">
        <v>19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59.25">
      <c r="A12" s="555" t="s">
        <v>20</v>
      </c>
      <c r="B12" s="284" t="s">
        <v>498</v>
      </c>
      <c r="C12" s="30">
        <f t="shared" si="0"/>
        <v>1743</v>
      </c>
      <c r="D12" s="30">
        <f t="shared" si="0"/>
        <v>2600</v>
      </c>
      <c r="E12" s="30">
        <f t="shared" si="0"/>
        <v>832</v>
      </c>
      <c r="F12" s="30">
        <f t="shared" si="0"/>
        <v>754</v>
      </c>
      <c r="G12" s="30">
        <f t="shared" si="0"/>
        <v>339</v>
      </c>
      <c r="H12" s="30">
        <f t="shared" si="0"/>
        <v>243</v>
      </c>
      <c r="I12" s="30">
        <f t="shared" si="0"/>
        <v>229</v>
      </c>
      <c r="J12" s="30">
        <f t="shared" si="0"/>
        <v>102</v>
      </c>
      <c r="K12" s="30">
        <f t="shared" si="0"/>
        <v>94</v>
      </c>
      <c r="L12" s="30">
        <f t="shared" si="0"/>
        <v>31</v>
      </c>
      <c r="M12" s="30">
        <f t="shared" si="1"/>
        <v>3237</v>
      </c>
      <c r="N12" s="30">
        <f t="shared" si="1"/>
        <v>3730</v>
      </c>
      <c r="O12" s="30">
        <f t="shared" si="2"/>
        <v>6967</v>
      </c>
      <c r="P12" s="281" t="s">
        <v>44</v>
      </c>
      <c r="Q12" s="513" t="s">
        <v>455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499</v>
      </c>
      <c r="C13" s="30">
        <f t="shared" si="0"/>
        <v>3063</v>
      </c>
      <c r="D13" s="30">
        <f t="shared" si="0"/>
        <v>3428</v>
      </c>
      <c r="E13" s="30">
        <f t="shared" si="0"/>
        <v>840</v>
      </c>
      <c r="F13" s="30">
        <f t="shared" si="0"/>
        <v>1295</v>
      </c>
      <c r="G13" s="30">
        <f t="shared" si="0"/>
        <v>531</v>
      </c>
      <c r="H13" s="30">
        <f t="shared" si="0"/>
        <v>361</v>
      </c>
      <c r="I13" s="30">
        <f t="shared" si="0"/>
        <v>275</v>
      </c>
      <c r="J13" s="30">
        <f t="shared" si="0"/>
        <v>162</v>
      </c>
      <c r="K13" s="30">
        <f t="shared" si="0"/>
        <v>119</v>
      </c>
      <c r="L13" s="30">
        <f t="shared" si="0"/>
        <v>56</v>
      </c>
      <c r="M13" s="30">
        <f t="shared" si="1"/>
        <v>4828</v>
      </c>
      <c r="N13" s="30">
        <f t="shared" si="1"/>
        <v>5302</v>
      </c>
      <c r="O13" s="30">
        <f t="shared" si="2"/>
        <v>10130</v>
      </c>
      <c r="P13" s="281" t="s">
        <v>45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500</v>
      </c>
      <c r="C14" s="30">
        <f t="shared" si="0"/>
        <v>897</v>
      </c>
      <c r="D14" s="30">
        <f t="shared" si="0"/>
        <v>943</v>
      </c>
      <c r="E14" s="30">
        <f t="shared" si="0"/>
        <v>655</v>
      </c>
      <c r="F14" s="30">
        <f t="shared" si="0"/>
        <v>699</v>
      </c>
      <c r="G14" s="30">
        <f t="shared" si="0"/>
        <v>331</v>
      </c>
      <c r="H14" s="30">
        <f t="shared" si="0"/>
        <v>214</v>
      </c>
      <c r="I14" s="30">
        <f t="shared" si="0"/>
        <v>157</v>
      </c>
      <c r="J14" s="30">
        <f t="shared" si="0"/>
        <v>120</v>
      </c>
      <c r="K14" s="30">
        <f t="shared" si="0"/>
        <v>57</v>
      </c>
      <c r="L14" s="30">
        <f t="shared" si="0"/>
        <v>82</v>
      </c>
      <c r="M14" s="30">
        <f t="shared" si="1"/>
        <v>2097</v>
      </c>
      <c r="N14" s="30">
        <f t="shared" si="1"/>
        <v>2058</v>
      </c>
      <c r="O14" s="30">
        <f t="shared" si="2"/>
        <v>4155</v>
      </c>
      <c r="P14" s="281" t="s">
        <v>46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457</v>
      </c>
      <c r="C15" s="30">
        <f t="shared" si="0"/>
        <v>1963</v>
      </c>
      <c r="D15" s="30">
        <f t="shared" si="0"/>
        <v>2040</v>
      </c>
      <c r="E15" s="30">
        <f t="shared" si="0"/>
        <v>775</v>
      </c>
      <c r="F15" s="30">
        <f t="shared" si="0"/>
        <v>655</v>
      </c>
      <c r="G15" s="30">
        <f t="shared" si="0"/>
        <v>280</v>
      </c>
      <c r="H15" s="30">
        <f t="shared" si="0"/>
        <v>209</v>
      </c>
      <c r="I15" s="30">
        <f t="shared" si="0"/>
        <v>96</v>
      </c>
      <c r="J15" s="30">
        <f t="shared" si="0"/>
        <v>65</v>
      </c>
      <c r="K15" s="30">
        <f t="shared" si="0"/>
        <v>41</v>
      </c>
      <c r="L15" s="30">
        <f t="shared" si="0"/>
        <v>43</v>
      </c>
      <c r="M15" s="30">
        <f t="shared" si="1"/>
        <v>3155</v>
      </c>
      <c r="N15" s="30">
        <f t="shared" si="1"/>
        <v>3012</v>
      </c>
      <c r="O15" s="30">
        <f t="shared" si="2"/>
        <v>6167</v>
      </c>
      <c r="P15" s="281" t="s">
        <v>47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84" t="s">
        <v>458</v>
      </c>
      <c r="C16" s="30">
        <f t="shared" si="0"/>
        <v>2240</v>
      </c>
      <c r="D16" s="30">
        <f t="shared" si="0"/>
        <v>3038</v>
      </c>
      <c r="E16" s="30">
        <f t="shared" si="0"/>
        <v>669</v>
      </c>
      <c r="F16" s="30">
        <f t="shared" si="0"/>
        <v>722</v>
      </c>
      <c r="G16" s="30">
        <f t="shared" si="0"/>
        <v>482</v>
      </c>
      <c r="H16" s="30">
        <f t="shared" si="0"/>
        <v>296</v>
      </c>
      <c r="I16" s="30">
        <f t="shared" si="0"/>
        <v>202</v>
      </c>
      <c r="J16" s="30">
        <f t="shared" si="0"/>
        <v>123</v>
      </c>
      <c r="K16" s="30">
        <f t="shared" si="0"/>
        <v>106</v>
      </c>
      <c r="L16" s="30">
        <f t="shared" si="0"/>
        <v>81</v>
      </c>
      <c r="M16" s="30">
        <f t="shared" si="1"/>
        <v>3699</v>
      </c>
      <c r="N16" s="30">
        <f t="shared" si="1"/>
        <v>4260</v>
      </c>
      <c r="O16" s="30">
        <f t="shared" si="2"/>
        <v>7959</v>
      </c>
      <c r="P16" s="281" t="s">
        <v>48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7"/>
      <c r="B17" s="284" t="s">
        <v>459</v>
      </c>
      <c r="C17" s="30">
        <f t="shared" si="0"/>
        <v>1067</v>
      </c>
      <c r="D17" s="30">
        <f t="shared" si="0"/>
        <v>1529</v>
      </c>
      <c r="E17" s="30">
        <f t="shared" si="0"/>
        <v>752</v>
      </c>
      <c r="F17" s="30">
        <f t="shared" si="0"/>
        <v>913</v>
      </c>
      <c r="G17" s="30">
        <f t="shared" si="0"/>
        <v>409</v>
      </c>
      <c r="H17" s="30">
        <f t="shared" si="0"/>
        <v>315</v>
      </c>
      <c r="I17" s="30">
        <f t="shared" si="0"/>
        <v>160</v>
      </c>
      <c r="J17" s="30">
        <f t="shared" si="0"/>
        <v>92</v>
      </c>
      <c r="K17" s="30">
        <f t="shared" si="0"/>
        <v>89</v>
      </c>
      <c r="L17" s="30">
        <f t="shared" si="0"/>
        <v>47</v>
      </c>
      <c r="M17" s="30">
        <f t="shared" si="1"/>
        <v>2477</v>
      </c>
      <c r="N17" s="30">
        <f t="shared" si="1"/>
        <v>2896</v>
      </c>
      <c r="O17" s="30">
        <f t="shared" si="2"/>
        <v>5373</v>
      </c>
      <c r="P17" s="281" t="s">
        <v>49</v>
      </c>
      <c r="Q17" s="515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483</v>
      </c>
      <c r="B18" s="553"/>
      <c r="C18" s="30">
        <f t="shared" si="0"/>
        <v>1344</v>
      </c>
      <c r="D18" s="30">
        <f t="shared" si="0"/>
        <v>1284</v>
      </c>
      <c r="E18" s="30">
        <f t="shared" si="0"/>
        <v>838</v>
      </c>
      <c r="F18" s="30">
        <f t="shared" si="0"/>
        <v>740</v>
      </c>
      <c r="G18" s="30">
        <f t="shared" si="0"/>
        <v>426</v>
      </c>
      <c r="H18" s="30">
        <f t="shared" si="0"/>
        <v>395</v>
      </c>
      <c r="I18" s="30">
        <f t="shared" si="0"/>
        <v>279</v>
      </c>
      <c r="J18" s="30">
        <f t="shared" si="0"/>
        <v>255</v>
      </c>
      <c r="K18" s="30">
        <f t="shared" si="0"/>
        <v>161</v>
      </c>
      <c r="L18" s="30">
        <f t="shared" si="0"/>
        <v>82</v>
      </c>
      <c r="M18" s="30">
        <f t="shared" si="1"/>
        <v>3048</v>
      </c>
      <c r="N18" s="30">
        <f t="shared" si="1"/>
        <v>2756</v>
      </c>
      <c r="O18" s="30">
        <f t="shared" si="2"/>
        <v>5804</v>
      </c>
      <c r="P18" s="509" t="s">
        <v>682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22</v>
      </c>
      <c r="B19" s="553"/>
      <c r="C19" s="30">
        <f t="shared" si="0"/>
        <v>3940</v>
      </c>
      <c r="D19" s="30">
        <f t="shared" si="0"/>
        <v>3689</v>
      </c>
      <c r="E19" s="30">
        <f t="shared" si="0"/>
        <v>2167</v>
      </c>
      <c r="F19" s="30">
        <f t="shared" si="0"/>
        <v>2436</v>
      </c>
      <c r="G19" s="30">
        <f t="shared" si="0"/>
        <v>1202</v>
      </c>
      <c r="H19" s="30">
        <f t="shared" si="0"/>
        <v>726</v>
      </c>
      <c r="I19" s="30">
        <f t="shared" si="0"/>
        <v>658</v>
      </c>
      <c r="J19" s="30">
        <f t="shared" si="0"/>
        <v>369</v>
      </c>
      <c r="K19" s="30">
        <f t="shared" si="0"/>
        <v>363</v>
      </c>
      <c r="L19" s="30">
        <f t="shared" si="0"/>
        <v>154</v>
      </c>
      <c r="M19" s="30">
        <f t="shared" si="1"/>
        <v>8330</v>
      </c>
      <c r="N19" s="30">
        <f t="shared" si="1"/>
        <v>7374</v>
      </c>
      <c r="O19" s="30">
        <f t="shared" si="2"/>
        <v>15704</v>
      </c>
      <c r="P19" s="509" t="s">
        <v>50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23</v>
      </c>
      <c r="B20" s="553"/>
      <c r="C20" s="30">
        <f t="shared" si="0"/>
        <v>1857</v>
      </c>
      <c r="D20" s="30">
        <f t="shared" si="0"/>
        <v>2272</v>
      </c>
      <c r="E20" s="30">
        <f t="shared" si="0"/>
        <v>1068</v>
      </c>
      <c r="F20" s="30">
        <f t="shared" si="0"/>
        <v>1318</v>
      </c>
      <c r="G20" s="30">
        <f t="shared" si="0"/>
        <v>738</v>
      </c>
      <c r="H20" s="30">
        <f t="shared" si="0"/>
        <v>576</v>
      </c>
      <c r="I20" s="30">
        <f t="shared" si="0"/>
        <v>409</v>
      </c>
      <c r="J20" s="30">
        <f t="shared" si="0"/>
        <v>286</v>
      </c>
      <c r="K20" s="30">
        <f t="shared" si="0"/>
        <v>315</v>
      </c>
      <c r="L20" s="30">
        <f t="shared" si="0"/>
        <v>211</v>
      </c>
      <c r="M20" s="30">
        <f t="shared" si="1"/>
        <v>4387</v>
      </c>
      <c r="N20" s="30">
        <f t="shared" si="1"/>
        <v>4663</v>
      </c>
      <c r="O20" s="30">
        <f t="shared" si="2"/>
        <v>9050</v>
      </c>
      <c r="P20" s="509" t="s">
        <v>24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25</v>
      </c>
      <c r="B21" s="553"/>
      <c r="C21" s="30">
        <f t="shared" si="0"/>
        <v>2035</v>
      </c>
      <c r="D21" s="30">
        <f t="shared" si="0"/>
        <v>2009</v>
      </c>
      <c r="E21" s="30">
        <f t="shared" si="0"/>
        <v>1271</v>
      </c>
      <c r="F21" s="30">
        <f t="shared" si="0"/>
        <v>1642</v>
      </c>
      <c r="G21" s="30">
        <f t="shared" si="0"/>
        <v>843</v>
      </c>
      <c r="H21" s="30">
        <f t="shared" si="0"/>
        <v>683</v>
      </c>
      <c r="I21" s="30">
        <f t="shared" si="0"/>
        <v>558</v>
      </c>
      <c r="J21" s="30">
        <f t="shared" si="0"/>
        <v>327</v>
      </c>
      <c r="K21" s="30">
        <f t="shared" si="0"/>
        <v>346</v>
      </c>
      <c r="L21" s="30">
        <f t="shared" si="0"/>
        <v>269</v>
      </c>
      <c r="M21" s="30">
        <f t="shared" si="1"/>
        <v>5053</v>
      </c>
      <c r="N21" s="30">
        <f t="shared" si="1"/>
        <v>4930</v>
      </c>
      <c r="O21" s="30">
        <f t="shared" si="2"/>
        <v>9983</v>
      </c>
      <c r="P21" s="509" t="s">
        <v>51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65</v>
      </c>
      <c r="B22" s="553"/>
      <c r="C22" s="30">
        <f t="shared" si="0"/>
        <v>1526</v>
      </c>
      <c r="D22" s="30">
        <f t="shared" si="0"/>
        <v>2282</v>
      </c>
      <c r="E22" s="30">
        <f t="shared" si="0"/>
        <v>1586</v>
      </c>
      <c r="F22" s="30">
        <f t="shared" si="0"/>
        <v>1394</v>
      </c>
      <c r="G22" s="30">
        <f t="shared" si="0"/>
        <v>890</v>
      </c>
      <c r="H22" s="30">
        <f t="shared" si="0"/>
        <v>690</v>
      </c>
      <c r="I22" s="30">
        <f t="shared" si="0"/>
        <v>498</v>
      </c>
      <c r="J22" s="30">
        <f t="shared" si="0"/>
        <v>347</v>
      </c>
      <c r="K22" s="30">
        <f t="shared" si="0"/>
        <v>280</v>
      </c>
      <c r="L22" s="30">
        <f t="shared" si="0"/>
        <v>345</v>
      </c>
      <c r="M22" s="30">
        <f t="shared" si="1"/>
        <v>4780</v>
      </c>
      <c r="N22" s="30">
        <f t="shared" si="1"/>
        <v>5058</v>
      </c>
      <c r="O22" s="30">
        <f t="shared" si="2"/>
        <v>9838</v>
      </c>
      <c r="P22" s="509" t="s">
        <v>52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27</v>
      </c>
      <c r="B23" s="553"/>
      <c r="C23" s="30">
        <f t="shared" si="0"/>
        <v>944</v>
      </c>
      <c r="D23" s="30">
        <f t="shared" si="0"/>
        <v>1242</v>
      </c>
      <c r="E23" s="30">
        <f t="shared" si="0"/>
        <v>661</v>
      </c>
      <c r="F23" s="30">
        <f t="shared" si="0"/>
        <v>539</v>
      </c>
      <c r="G23" s="30">
        <f t="shared" si="0"/>
        <v>450</v>
      </c>
      <c r="H23" s="30">
        <f t="shared" si="0"/>
        <v>325</v>
      </c>
      <c r="I23" s="30">
        <f t="shared" si="0"/>
        <v>354</v>
      </c>
      <c r="J23" s="30">
        <f t="shared" si="0"/>
        <v>188</v>
      </c>
      <c r="K23" s="30">
        <f t="shared" si="0"/>
        <v>214</v>
      </c>
      <c r="L23" s="30">
        <f t="shared" si="0"/>
        <v>70</v>
      </c>
      <c r="M23" s="30">
        <f t="shared" si="1"/>
        <v>2623</v>
      </c>
      <c r="N23" s="30">
        <f t="shared" si="1"/>
        <v>2364</v>
      </c>
      <c r="O23" s="30">
        <f t="shared" si="2"/>
        <v>4987</v>
      </c>
      <c r="P23" s="509" t="s">
        <v>28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29</v>
      </c>
      <c r="B24" s="553"/>
      <c r="C24" s="30">
        <f t="shared" si="0"/>
        <v>1564</v>
      </c>
      <c r="D24" s="30">
        <f t="shared" si="0"/>
        <v>1873</v>
      </c>
      <c r="E24" s="30">
        <f t="shared" si="0"/>
        <v>1189</v>
      </c>
      <c r="F24" s="30">
        <f t="shared" si="0"/>
        <v>572</v>
      </c>
      <c r="G24" s="30">
        <f t="shared" si="0"/>
        <v>510</v>
      </c>
      <c r="H24" s="30">
        <f t="shared" si="0"/>
        <v>242</v>
      </c>
      <c r="I24" s="30">
        <f t="shared" si="0"/>
        <v>263</v>
      </c>
      <c r="J24" s="30">
        <f t="shared" si="0"/>
        <v>124</v>
      </c>
      <c r="K24" s="30">
        <f t="shared" si="0"/>
        <v>169</v>
      </c>
      <c r="L24" s="30">
        <f t="shared" si="0"/>
        <v>49</v>
      </c>
      <c r="M24" s="30">
        <f t="shared" si="1"/>
        <v>3695</v>
      </c>
      <c r="N24" s="30">
        <f t="shared" si="1"/>
        <v>2860</v>
      </c>
      <c r="O24" s="30">
        <f t="shared" si="2"/>
        <v>6555</v>
      </c>
      <c r="P24" s="509" t="s">
        <v>30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31</v>
      </c>
      <c r="B25" s="553"/>
      <c r="C25" s="30">
        <f t="shared" ref="C25:L27" si="3">SUM(C53,C83)</f>
        <v>3412</v>
      </c>
      <c r="D25" s="30">
        <f t="shared" si="3"/>
        <v>3060</v>
      </c>
      <c r="E25" s="30">
        <f t="shared" si="3"/>
        <v>2044</v>
      </c>
      <c r="F25" s="30">
        <f t="shared" si="3"/>
        <v>1903</v>
      </c>
      <c r="G25" s="30">
        <f t="shared" si="3"/>
        <v>1333</v>
      </c>
      <c r="H25" s="30">
        <f t="shared" si="3"/>
        <v>1080</v>
      </c>
      <c r="I25" s="30">
        <f t="shared" si="3"/>
        <v>829</v>
      </c>
      <c r="J25" s="30">
        <f t="shared" si="3"/>
        <v>558</v>
      </c>
      <c r="K25" s="30">
        <f t="shared" si="3"/>
        <v>460</v>
      </c>
      <c r="L25" s="30">
        <f t="shared" si="3"/>
        <v>331</v>
      </c>
      <c r="M25" s="30">
        <f t="shared" si="1"/>
        <v>8078</v>
      </c>
      <c r="N25" s="30">
        <f t="shared" si="1"/>
        <v>6932</v>
      </c>
      <c r="O25" s="30">
        <f t="shared" si="2"/>
        <v>15010</v>
      </c>
      <c r="P25" s="509" t="s">
        <v>32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33</v>
      </c>
      <c r="B26" s="553"/>
      <c r="C26" s="30">
        <f t="shared" si="3"/>
        <v>1014</v>
      </c>
      <c r="D26" s="30">
        <f t="shared" si="3"/>
        <v>1190</v>
      </c>
      <c r="E26" s="30">
        <f t="shared" si="3"/>
        <v>670</v>
      </c>
      <c r="F26" s="30">
        <f t="shared" si="3"/>
        <v>598</v>
      </c>
      <c r="G26" s="30">
        <f t="shared" si="3"/>
        <v>390</v>
      </c>
      <c r="H26" s="30">
        <f t="shared" si="3"/>
        <v>281</v>
      </c>
      <c r="I26" s="30">
        <f t="shared" si="3"/>
        <v>375</v>
      </c>
      <c r="J26" s="30">
        <f t="shared" si="3"/>
        <v>110</v>
      </c>
      <c r="K26" s="30">
        <f t="shared" si="3"/>
        <v>146</v>
      </c>
      <c r="L26" s="30">
        <f t="shared" si="3"/>
        <v>25</v>
      </c>
      <c r="M26" s="30">
        <f t="shared" si="1"/>
        <v>2595</v>
      </c>
      <c r="N26" s="30">
        <f t="shared" si="1"/>
        <v>2204</v>
      </c>
      <c r="O26" s="30">
        <f t="shared" si="2"/>
        <v>4799</v>
      </c>
      <c r="P26" s="509" t="s">
        <v>34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9" t="s">
        <v>35</v>
      </c>
      <c r="B27" s="559"/>
      <c r="C27" s="30">
        <f t="shared" si="3"/>
        <v>3017</v>
      </c>
      <c r="D27" s="30">
        <f t="shared" si="3"/>
        <v>3808</v>
      </c>
      <c r="E27" s="30">
        <f t="shared" si="3"/>
        <v>2346</v>
      </c>
      <c r="F27" s="30">
        <f t="shared" si="3"/>
        <v>1995</v>
      </c>
      <c r="G27" s="30">
        <f t="shared" si="3"/>
        <v>1273</v>
      </c>
      <c r="H27" s="30">
        <f t="shared" si="3"/>
        <v>792</v>
      </c>
      <c r="I27" s="30">
        <f t="shared" si="3"/>
        <v>922</v>
      </c>
      <c r="J27" s="30">
        <f t="shared" si="3"/>
        <v>417</v>
      </c>
      <c r="K27" s="30">
        <f t="shared" si="3"/>
        <v>483</v>
      </c>
      <c r="L27" s="30">
        <f t="shared" si="3"/>
        <v>195</v>
      </c>
      <c r="M27" s="30">
        <f t="shared" si="1"/>
        <v>8041</v>
      </c>
      <c r="N27" s="30">
        <f t="shared" si="1"/>
        <v>7207</v>
      </c>
      <c r="O27" s="30">
        <f t="shared" si="2"/>
        <v>15248</v>
      </c>
      <c r="P27" s="548" t="s">
        <v>53</v>
      </c>
      <c r="Q27" s="54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8" t="s">
        <v>8</v>
      </c>
      <c r="B28" s="558"/>
      <c r="C28" s="24">
        <f>SUM(C9:C27)</f>
        <v>36828</v>
      </c>
      <c r="D28" s="24">
        <f t="shared" ref="D28:O28" si="4">SUM(D9:D27)</f>
        <v>41739</v>
      </c>
      <c r="E28" s="24">
        <f t="shared" si="4"/>
        <v>21080</v>
      </c>
      <c r="F28" s="24">
        <f t="shared" si="4"/>
        <v>21344</v>
      </c>
      <c r="G28" s="24">
        <f t="shared" si="4"/>
        <v>12574</v>
      </c>
      <c r="H28" s="24">
        <f t="shared" si="4"/>
        <v>8515</v>
      </c>
      <c r="I28" s="24">
        <f t="shared" si="4"/>
        <v>7408</v>
      </c>
      <c r="J28" s="24">
        <f t="shared" si="4"/>
        <v>4559</v>
      </c>
      <c r="K28" s="24">
        <f t="shared" si="4"/>
        <v>5896</v>
      </c>
      <c r="L28" s="24">
        <f t="shared" si="4"/>
        <v>3398</v>
      </c>
      <c r="M28" s="24">
        <f t="shared" si="4"/>
        <v>83786</v>
      </c>
      <c r="N28" s="24">
        <f t="shared" si="4"/>
        <v>79555</v>
      </c>
      <c r="O28" s="24">
        <f t="shared" si="4"/>
        <v>163341</v>
      </c>
      <c r="P28" s="518" t="s">
        <v>456</v>
      </c>
      <c r="Q28" s="51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82"/>
      <c r="B29" s="28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549" t="s">
        <v>610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50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409.5">
      <c r="A31" s="570" t="s">
        <v>720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>
      <c r="A32" s="562" t="s">
        <v>609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31" t="s">
        <v>722</v>
      </c>
      <c r="Q32" s="531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>
      <c r="A33" s="631" t="s">
        <v>0</v>
      </c>
      <c r="B33" s="631"/>
      <c r="C33" s="627" t="s">
        <v>273</v>
      </c>
      <c r="D33" s="627"/>
      <c r="E33" s="627" t="s">
        <v>275</v>
      </c>
      <c r="F33" s="627"/>
      <c r="G33" s="627" t="s">
        <v>74</v>
      </c>
      <c r="H33" s="627"/>
      <c r="I33" s="627" t="s">
        <v>75</v>
      </c>
      <c r="J33" s="627"/>
      <c r="K33" s="627" t="s">
        <v>76</v>
      </c>
      <c r="L33" s="627"/>
      <c r="M33" s="627" t="s">
        <v>8</v>
      </c>
      <c r="N33" s="627"/>
      <c r="O33" s="627"/>
      <c r="P33" s="628" t="s">
        <v>683</v>
      </c>
      <c r="Q33" s="628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>
      <c r="A34" s="495"/>
      <c r="B34" s="495"/>
      <c r="C34" s="550" t="s">
        <v>93</v>
      </c>
      <c r="D34" s="550"/>
      <c r="E34" s="550" t="s">
        <v>96</v>
      </c>
      <c r="F34" s="550"/>
      <c r="G34" s="550" t="s">
        <v>84</v>
      </c>
      <c r="H34" s="550"/>
      <c r="I34" s="550" t="s">
        <v>85</v>
      </c>
      <c r="J34" s="550"/>
      <c r="K34" s="550" t="s">
        <v>86</v>
      </c>
      <c r="L34" s="550"/>
      <c r="M34" s="550" t="s">
        <v>12</v>
      </c>
      <c r="N34" s="550"/>
      <c r="O34" s="550"/>
      <c r="P34" s="629"/>
      <c r="Q34" s="629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>
      <c r="A35" s="495"/>
      <c r="B35" s="495"/>
      <c r="C35" s="287" t="s">
        <v>88</v>
      </c>
      <c r="D35" s="287" t="s">
        <v>43</v>
      </c>
      <c r="E35" s="287" t="s">
        <v>88</v>
      </c>
      <c r="F35" s="287" t="s">
        <v>43</v>
      </c>
      <c r="G35" s="287" t="s">
        <v>88</v>
      </c>
      <c r="H35" s="287" t="s">
        <v>43</v>
      </c>
      <c r="I35" s="287" t="s">
        <v>88</v>
      </c>
      <c r="J35" s="287" t="s">
        <v>43</v>
      </c>
      <c r="K35" s="287" t="s">
        <v>88</v>
      </c>
      <c r="L35" s="287" t="s">
        <v>43</v>
      </c>
      <c r="M35" s="287" t="s">
        <v>88</v>
      </c>
      <c r="N35" s="287" t="s">
        <v>43</v>
      </c>
      <c r="O35" s="287" t="s">
        <v>94</v>
      </c>
      <c r="P35" s="629"/>
      <c r="Q35" s="629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>
      <c r="A36" s="632"/>
      <c r="B36" s="632"/>
      <c r="C36" s="277" t="s">
        <v>13</v>
      </c>
      <c r="D36" s="277" t="s">
        <v>10</v>
      </c>
      <c r="E36" s="277" t="s">
        <v>9</v>
      </c>
      <c r="F36" s="277" t="s">
        <v>10</v>
      </c>
      <c r="G36" s="277" t="s">
        <v>13</v>
      </c>
      <c r="H36" s="277" t="s">
        <v>10</v>
      </c>
      <c r="I36" s="277" t="s">
        <v>13</v>
      </c>
      <c r="J36" s="277" t="s">
        <v>10</v>
      </c>
      <c r="K36" s="277" t="s">
        <v>13</v>
      </c>
      <c r="L36" s="277" t="s">
        <v>10</v>
      </c>
      <c r="M36" s="277" t="s">
        <v>13</v>
      </c>
      <c r="N36" s="277" t="s">
        <v>10</v>
      </c>
      <c r="O36" s="277" t="s">
        <v>12</v>
      </c>
      <c r="P36" s="630"/>
      <c r="Q36" s="630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>
      <c r="A37" s="560" t="s">
        <v>14</v>
      </c>
      <c r="B37" s="560"/>
      <c r="C37" s="30">
        <v>390</v>
      </c>
      <c r="D37" s="30">
        <v>202</v>
      </c>
      <c r="E37" s="30">
        <v>300</v>
      </c>
      <c r="F37" s="30">
        <v>630</v>
      </c>
      <c r="G37" s="30">
        <v>512</v>
      </c>
      <c r="H37" s="30">
        <v>140</v>
      </c>
      <c r="I37" s="30">
        <v>240</v>
      </c>
      <c r="J37" s="30">
        <v>152</v>
      </c>
      <c r="K37" s="30">
        <v>1226</v>
      </c>
      <c r="L37" s="30">
        <v>389</v>
      </c>
      <c r="M37" s="30">
        <f>SUM(C37,E37,G37,I37,K37)</f>
        <v>2668</v>
      </c>
      <c r="N37" s="30">
        <f>SUM(D37,F37,H37,J37,L37)</f>
        <v>1513</v>
      </c>
      <c r="O37" s="30">
        <f>SUM(M37:N37)</f>
        <v>4181</v>
      </c>
      <c r="P37" s="507" t="s">
        <v>15</v>
      </c>
      <c r="Q37" s="507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>
      <c r="A38" s="553" t="s">
        <v>16</v>
      </c>
      <c r="B38" s="553"/>
      <c r="C38" s="30">
        <v>1198</v>
      </c>
      <c r="D38" s="30">
        <v>1515</v>
      </c>
      <c r="E38" s="30">
        <v>526</v>
      </c>
      <c r="F38" s="30">
        <v>858</v>
      </c>
      <c r="G38" s="30">
        <v>358</v>
      </c>
      <c r="H38" s="30">
        <v>238</v>
      </c>
      <c r="I38" s="30">
        <v>145</v>
      </c>
      <c r="J38" s="30">
        <v>90</v>
      </c>
      <c r="K38" s="30">
        <v>46</v>
      </c>
      <c r="L38" s="30">
        <v>60</v>
      </c>
      <c r="M38" s="30">
        <f t="shared" ref="M38:N55" si="5">SUM(C38,E38,G38,I38,K38)</f>
        <v>2273</v>
      </c>
      <c r="N38" s="30">
        <f t="shared" si="5"/>
        <v>2761</v>
      </c>
      <c r="O38" s="30">
        <f t="shared" ref="O38:O55" si="6">SUM(M38:N38)</f>
        <v>5034</v>
      </c>
      <c r="P38" s="509" t="s">
        <v>17</v>
      </c>
      <c r="Q38" s="509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>
      <c r="A39" s="553" t="s">
        <v>18</v>
      </c>
      <c r="B39" s="553"/>
      <c r="C39" s="30">
        <v>1381</v>
      </c>
      <c r="D39" s="30">
        <v>2164</v>
      </c>
      <c r="E39" s="30">
        <v>769</v>
      </c>
      <c r="F39" s="30">
        <v>747</v>
      </c>
      <c r="G39" s="30">
        <v>430</v>
      </c>
      <c r="H39" s="30">
        <v>328</v>
      </c>
      <c r="I39" s="30">
        <v>198</v>
      </c>
      <c r="J39" s="30">
        <v>118</v>
      </c>
      <c r="K39" s="30">
        <v>63</v>
      </c>
      <c r="L39" s="30">
        <v>56</v>
      </c>
      <c r="M39" s="30">
        <f t="shared" si="5"/>
        <v>2841</v>
      </c>
      <c r="N39" s="30">
        <f t="shared" si="5"/>
        <v>3413</v>
      </c>
      <c r="O39" s="30">
        <f t="shared" si="6"/>
        <v>6254</v>
      </c>
      <c r="P39" s="509" t="s">
        <v>19</v>
      </c>
      <c r="Q39" s="509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59.25">
      <c r="A40" s="555" t="s">
        <v>20</v>
      </c>
      <c r="B40" s="284" t="s">
        <v>498</v>
      </c>
      <c r="C40" s="30">
        <v>1005</v>
      </c>
      <c r="D40" s="30">
        <v>1972</v>
      </c>
      <c r="E40" s="30">
        <v>478</v>
      </c>
      <c r="F40" s="30">
        <v>506</v>
      </c>
      <c r="G40" s="30">
        <v>167</v>
      </c>
      <c r="H40" s="30">
        <v>152</v>
      </c>
      <c r="I40" s="30">
        <v>106</v>
      </c>
      <c r="J40" s="30">
        <v>64</v>
      </c>
      <c r="K40" s="30">
        <v>42</v>
      </c>
      <c r="L40" s="30">
        <v>17</v>
      </c>
      <c r="M40" s="30">
        <f t="shared" si="5"/>
        <v>1798</v>
      </c>
      <c r="N40" s="30">
        <f t="shared" si="5"/>
        <v>2711</v>
      </c>
      <c r="O40" s="30">
        <f t="shared" si="6"/>
        <v>4509</v>
      </c>
      <c r="P40" s="281" t="s">
        <v>44</v>
      </c>
      <c r="Q40" s="513" t="s">
        <v>455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>
      <c r="A41" s="556"/>
      <c r="B41" s="284" t="s">
        <v>499</v>
      </c>
      <c r="C41" s="30">
        <v>1695</v>
      </c>
      <c r="D41" s="30">
        <v>2540</v>
      </c>
      <c r="E41" s="30">
        <v>419</v>
      </c>
      <c r="F41" s="30">
        <v>966</v>
      </c>
      <c r="G41" s="30">
        <v>217</v>
      </c>
      <c r="H41" s="30">
        <v>253</v>
      </c>
      <c r="I41" s="30">
        <v>100</v>
      </c>
      <c r="J41" s="30">
        <v>92</v>
      </c>
      <c r="K41" s="30">
        <v>53</v>
      </c>
      <c r="L41" s="30">
        <v>27</v>
      </c>
      <c r="M41" s="30">
        <f t="shared" si="5"/>
        <v>2484</v>
      </c>
      <c r="N41" s="30">
        <f t="shared" si="5"/>
        <v>3878</v>
      </c>
      <c r="O41" s="30">
        <f t="shared" si="6"/>
        <v>6362</v>
      </c>
      <c r="P41" s="281" t="s">
        <v>45</v>
      </c>
      <c r="Q41" s="514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>
      <c r="A42" s="556"/>
      <c r="B42" s="284" t="s">
        <v>500</v>
      </c>
      <c r="C42" s="30">
        <v>482</v>
      </c>
      <c r="D42" s="30">
        <v>747</v>
      </c>
      <c r="E42" s="30">
        <v>357</v>
      </c>
      <c r="F42" s="30">
        <v>596</v>
      </c>
      <c r="G42" s="30">
        <v>149</v>
      </c>
      <c r="H42" s="30">
        <v>152</v>
      </c>
      <c r="I42" s="30">
        <v>93</v>
      </c>
      <c r="J42" s="30">
        <v>88</v>
      </c>
      <c r="K42" s="30">
        <v>31</v>
      </c>
      <c r="L42" s="30">
        <v>64</v>
      </c>
      <c r="M42" s="30">
        <f t="shared" si="5"/>
        <v>1112</v>
      </c>
      <c r="N42" s="30">
        <f t="shared" si="5"/>
        <v>1647</v>
      </c>
      <c r="O42" s="30">
        <f t="shared" si="6"/>
        <v>2759</v>
      </c>
      <c r="P42" s="281" t="s">
        <v>46</v>
      </c>
      <c r="Q42" s="514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>
      <c r="A43" s="556"/>
      <c r="B43" s="284" t="s">
        <v>457</v>
      </c>
      <c r="C43" s="30">
        <v>1128</v>
      </c>
      <c r="D43" s="30">
        <v>1654</v>
      </c>
      <c r="E43" s="30">
        <v>479</v>
      </c>
      <c r="F43" s="30">
        <v>438</v>
      </c>
      <c r="G43" s="30">
        <v>163</v>
      </c>
      <c r="H43" s="30">
        <v>145</v>
      </c>
      <c r="I43" s="30">
        <v>48</v>
      </c>
      <c r="J43" s="30">
        <v>38</v>
      </c>
      <c r="K43" s="30">
        <v>22</v>
      </c>
      <c r="L43" s="30">
        <v>28</v>
      </c>
      <c r="M43" s="30">
        <f t="shared" si="5"/>
        <v>1840</v>
      </c>
      <c r="N43" s="30">
        <f t="shared" si="5"/>
        <v>2303</v>
      </c>
      <c r="O43" s="30">
        <f t="shared" si="6"/>
        <v>4143</v>
      </c>
      <c r="P43" s="281" t="s">
        <v>47</v>
      </c>
      <c r="Q43" s="514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>
      <c r="A44" s="556"/>
      <c r="B44" s="284" t="s">
        <v>458</v>
      </c>
      <c r="C44" s="30">
        <v>1100</v>
      </c>
      <c r="D44" s="30">
        <v>2275</v>
      </c>
      <c r="E44" s="30">
        <v>331</v>
      </c>
      <c r="F44" s="30">
        <v>472</v>
      </c>
      <c r="G44" s="30">
        <v>226</v>
      </c>
      <c r="H44" s="30">
        <v>193</v>
      </c>
      <c r="I44" s="30">
        <v>83</v>
      </c>
      <c r="J44" s="30">
        <v>79</v>
      </c>
      <c r="K44" s="30">
        <v>37</v>
      </c>
      <c r="L44" s="30">
        <v>54</v>
      </c>
      <c r="M44" s="30">
        <f t="shared" si="5"/>
        <v>1777</v>
      </c>
      <c r="N44" s="30">
        <f t="shared" si="5"/>
        <v>3073</v>
      </c>
      <c r="O44" s="30">
        <f t="shared" si="6"/>
        <v>4850</v>
      </c>
      <c r="P44" s="281" t="s">
        <v>48</v>
      </c>
      <c r="Q44" s="514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>
      <c r="A45" s="557"/>
      <c r="B45" s="284" t="s">
        <v>459</v>
      </c>
      <c r="C45" s="30">
        <v>663</v>
      </c>
      <c r="D45" s="30">
        <v>1186</v>
      </c>
      <c r="E45" s="30">
        <v>424</v>
      </c>
      <c r="F45" s="30">
        <v>738</v>
      </c>
      <c r="G45" s="30">
        <v>215</v>
      </c>
      <c r="H45" s="30">
        <v>224</v>
      </c>
      <c r="I45" s="30">
        <v>83</v>
      </c>
      <c r="J45" s="30">
        <v>69</v>
      </c>
      <c r="K45" s="30">
        <v>36</v>
      </c>
      <c r="L45" s="30">
        <v>27</v>
      </c>
      <c r="M45" s="30">
        <f t="shared" si="5"/>
        <v>1421</v>
      </c>
      <c r="N45" s="30">
        <f t="shared" si="5"/>
        <v>2244</v>
      </c>
      <c r="O45" s="30">
        <f t="shared" si="6"/>
        <v>3665</v>
      </c>
      <c r="P45" s="281" t="s">
        <v>49</v>
      </c>
      <c r="Q45" s="515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>
      <c r="A46" s="553" t="s">
        <v>483</v>
      </c>
      <c r="B46" s="553"/>
      <c r="C46" s="30">
        <v>909</v>
      </c>
      <c r="D46" s="30">
        <v>1138</v>
      </c>
      <c r="E46" s="30">
        <v>560</v>
      </c>
      <c r="F46" s="30">
        <v>653</v>
      </c>
      <c r="G46" s="30">
        <v>301</v>
      </c>
      <c r="H46" s="30">
        <v>336</v>
      </c>
      <c r="I46" s="30">
        <v>187</v>
      </c>
      <c r="J46" s="30">
        <v>208</v>
      </c>
      <c r="K46" s="30">
        <v>111</v>
      </c>
      <c r="L46" s="30">
        <v>67</v>
      </c>
      <c r="M46" s="30">
        <f t="shared" si="5"/>
        <v>2068</v>
      </c>
      <c r="N46" s="30">
        <f t="shared" si="5"/>
        <v>2402</v>
      </c>
      <c r="O46" s="30">
        <f t="shared" si="6"/>
        <v>4470</v>
      </c>
      <c r="P46" s="509" t="s">
        <v>682</v>
      </c>
      <c r="Q46" s="509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>
      <c r="A47" s="553" t="s">
        <v>22</v>
      </c>
      <c r="B47" s="553"/>
      <c r="C47" s="30">
        <v>2396</v>
      </c>
      <c r="D47" s="30">
        <v>2710</v>
      </c>
      <c r="E47" s="30">
        <v>1209</v>
      </c>
      <c r="F47" s="30">
        <v>1694</v>
      </c>
      <c r="G47" s="30">
        <v>637</v>
      </c>
      <c r="H47" s="30">
        <v>460</v>
      </c>
      <c r="I47" s="30">
        <v>352</v>
      </c>
      <c r="J47" s="30">
        <v>236</v>
      </c>
      <c r="K47" s="30">
        <v>205</v>
      </c>
      <c r="L47" s="30">
        <v>91</v>
      </c>
      <c r="M47" s="30">
        <f t="shared" si="5"/>
        <v>4799</v>
      </c>
      <c r="N47" s="30">
        <f t="shared" si="5"/>
        <v>5191</v>
      </c>
      <c r="O47" s="30">
        <f t="shared" si="6"/>
        <v>9990</v>
      </c>
      <c r="P47" s="509" t="s">
        <v>50</v>
      </c>
      <c r="Q47" s="509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>
      <c r="A48" s="553" t="s">
        <v>23</v>
      </c>
      <c r="B48" s="553"/>
      <c r="C48" s="30">
        <v>1111</v>
      </c>
      <c r="D48" s="30">
        <v>1627</v>
      </c>
      <c r="E48" s="30">
        <v>446</v>
      </c>
      <c r="F48" s="30">
        <v>776</v>
      </c>
      <c r="G48" s="30">
        <v>311</v>
      </c>
      <c r="H48" s="30">
        <v>270</v>
      </c>
      <c r="I48" s="30">
        <v>136</v>
      </c>
      <c r="J48" s="30">
        <v>123</v>
      </c>
      <c r="K48" s="30">
        <v>88</v>
      </c>
      <c r="L48" s="30">
        <v>94</v>
      </c>
      <c r="M48" s="30">
        <f t="shared" si="5"/>
        <v>2092</v>
      </c>
      <c r="N48" s="30">
        <f t="shared" si="5"/>
        <v>2890</v>
      </c>
      <c r="O48" s="30">
        <f t="shared" si="6"/>
        <v>4982</v>
      </c>
      <c r="P48" s="509" t="s">
        <v>24</v>
      </c>
      <c r="Q48" s="509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>
      <c r="A49" s="553" t="s">
        <v>25</v>
      </c>
      <c r="B49" s="553"/>
      <c r="C49" s="30">
        <v>1308</v>
      </c>
      <c r="D49" s="30">
        <v>1570</v>
      </c>
      <c r="E49" s="30">
        <v>758</v>
      </c>
      <c r="F49" s="30">
        <v>1241</v>
      </c>
      <c r="G49" s="30">
        <v>445</v>
      </c>
      <c r="H49" s="30">
        <v>459</v>
      </c>
      <c r="I49" s="30">
        <v>287</v>
      </c>
      <c r="J49" s="30">
        <v>217</v>
      </c>
      <c r="K49" s="30">
        <v>159</v>
      </c>
      <c r="L49" s="30">
        <v>186</v>
      </c>
      <c r="M49" s="30">
        <f t="shared" si="5"/>
        <v>2957</v>
      </c>
      <c r="N49" s="30">
        <f t="shared" si="5"/>
        <v>3673</v>
      </c>
      <c r="O49" s="30">
        <f t="shared" si="6"/>
        <v>6630</v>
      </c>
      <c r="P49" s="509" t="s">
        <v>51</v>
      </c>
      <c r="Q49" s="509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>
      <c r="A50" s="553" t="s">
        <v>65</v>
      </c>
      <c r="B50" s="553"/>
      <c r="C50" s="30">
        <v>950</v>
      </c>
      <c r="D50" s="30">
        <v>1669</v>
      </c>
      <c r="E50" s="30">
        <v>894</v>
      </c>
      <c r="F50" s="30">
        <v>988</v>
      </c>
      <c r="G50" s="30">
        <v>489</v>
      </c>
      <c r="H50" s="30">
        <v>456</v>
      </c>
      <c r="I50" s="30">
        <v>243</v>
      </c>
      <c r="J50" s="30">
        <v>215</v>
      </c>
      <c r="K50" s="30">
        <v>162</v>
      </c>
      <c r="L50" s="30">
        <v>237</v>
      </c>
      <c r="M50" s="30">
        <f t="shared" si="5"/>
        <v>2738</v>
      </c>
      <c r="N50" s="30">
        <f t="shared" si="5"/>
        <v>3565</v>
      </c>
      <c r="O50" s="30">
        <f t="shared" si="6"/>
        <v>6303</v>
      </c>
      <c r="P50" s="509" t="s">
        <v>52</v>
      </c>
      <c r="Q50" s="509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>
      <c r="A51" s="553" t="s">
        <v>27</v>
      </c>
      <c r="B51" s="553"/>
      <c r="C51" s="30">
        <v>501</v>
      </c>
      <c r="D51" s="30">
        <v>793</v>
      </c>
      <c r="E51" s="30">
        <v>277</v>
      </c>
      <c r="F51" s="30">
        <v>271</v>
      </c>
      <c r="G51" s="30">
        <v>163</v>
      </c>
      <c r="H51" s="30">
        <v>164</v>
      </c>
      <c r="I51" s="30">
        <v>115</v>
      </c>
      <c r="J51" s="30">
        <v>137</v>
      </c>
      <c r="K51" s="30">
        <v>85</v>
      </c>
      <c r="L51" s="30">
        <v>44</v>
      </c>
      <c r="M51" s="30">
        <f t="shared" si="5"/>
        <v>1141</v>
      </c>
      <c r="N51" s="30">
        <f t="shared" si="5"/>
        <v>1409</v>
      </c>
      <c r="O51" s="30">
        <f t="shared" si="6"/>
        <v>2550</v>
      </c>
      <c r="P51" s="509" t="s">
        <v>28</v>
      </c>
      <c r="Q51" s="509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>
      <c r="A52" s="553" t="s">
        <v>29</v>
      </c>
      <c r="B52" s="553"/>
      <c r="C52" s="30">
        <v>1096</v>
      </c>
      <c r="D52" s="30">
        <v>1491</v>
      </c>
      <c r="E52" s="30">
        <v>746</v>
      </c>
      <c r="F52" s="30">
        <v>453</v>
      </c>
      <c r="G52" s="30">
        <v>303</v>
      </c>
      <c r="H52" s="30">
        <v>177</v>
      </c>
      <c r="I52" s="30">
        <v>162</v>
      </c>
      <c r="J52" s="30">
        <v>102</v>
      </c>
      <c r="K52" s="30">
        <v>105</v>
      </c>
      <c r="L52" s="30">
        <v>38</v>
      </c>
      <c r="M52" s="30">
        <f t="shared" si="5"/>
        <v>2412</v>
      </c>
      <c r="N52" s="30">
        <f t="shared" si="5"/>
        <v>2261</v>
      </c>
      <c r="O52" s="30">
        <f t="shared" si="6"/>
        <v>4673</v>
      </c>
      <c r="P52" s="509" t="s">
        <v>30</v>
      </c>
      <c r="Q52" s="509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>
      <c r="A53" s="553" t="s">
        <v>31</v>
      </c>
      <c r="B53" s="553"/>
      <c r="C53" s="30">
        <v>1916</v>
      </c>
      <c r="D53" s="30">
        <v>2241</v>
      </c>
      <c r="E53" s="30">
        <v>977</v>
      </c>
      <c r="F53" s="30">
        <v>1339</v>
      </c>
      <c r="G53" s="30">
        <v>627</v>
      </c>
      <c r="H53" s="30">
        <v>713</v>
      </c>
      <c r="I53" s="30">
        <v>408</v>
      </c>
      <c r="J53" s="30">
        <v>326</v>
      </c>
      <c r="K53" s="30">
        <v>189</v>
      </c>
      <c r="L53" s="30">
        <v>182</v>
      </c>
      <c r="M53" s="30">
        <f t="shared" si="5"/>
        <v>4117</v>
      </c>
      <c r="N53" s="30">
        <f t="shared" si="5"/>
        <v>4801</v>
      </c>
      <c r="O53" s="30">
        <f t="shared" si="6"/>
        <v>8918</v>
      </c>
      <c r="P53" s="509" t="s">
        <v>32</v>
      </c>
      <c r="Q53" s="509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>
      <c r="A54" s="553" t="s">
        <v>33</v>
      </c>
      <c r="B54" s="553"/>
      <c r="C54" s="30">
        <v>462</v>
      </c>
      <c r="D54" s="30">
        <v>592</v>
      </c>
      <c r="E54" s="30">
        <v>343</v>
      </c>
      <c r="F54" s="30">
        <v>291</v>
      </c>
      <c r="G54" s="30">
        <v>186</v>
      </c>
      <c r="H54" s="30">
        <v>107</v>
      </c>
      <c r="I54" s="30">
        <v>220</v>
      </c>
      <c r="J54" s="30">
        <v>31</v>
      </c>
      <c r="K54" s="30">
        <v>118</v>
      </c>
      <c r="L54" s="30">
        <v>9</v>
      </c>
      <c r="M54" s="30">
        <f t="shared" si="5"/>
        <v>1329</v>
      </c>
      <c r="N54" s="30">
        <f t="shared" si="5"/>
        <v>1030</v>
      </c>
      <c r="O54" s="30">
        <f t="shared" si="6"/>
        <v>2359</v>
      </c>
      <c r="P54" s="509" t="s">
        <v>34</v>
      </c>
      <c r="Q54" s="509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>
      <c r="A55" s="559" t="s">
        <v>35</v>
      </c>
      <c r="B55" s="559"/>
      <c r="C55" s="31">
        <v>690</v>
      </c>
      <c r="D55" s="31">
        <v>2060</v>
      </c>
      <c r="E55" s="31">
        <v>529</v>
      </c>
      <c r="F55" s="31">
        <v>929</v>
      </c>
      <c r="G55" s="31">
        <v>222</v>
      </c>
      <c r="H55" s="31">
        <v>343</v>
      </c>
      <c r="I55" s="31">
        <v>181</v>
      </c>
      <c r="J55" s="31">
        <v>171</v>
      </c>
      <c r="K55" s="31">
        <v>53</v>
      </c>
      <c r="L55" s="31">
        <v>66</v>
      </c>
      <c r="M55" s="30">
        <f t="shared" si="5"/>
        <v>1675</v>
      </c>
      <c r="N55" s="30">
        <f t="shared" si="5"/>
        <v>3569</v>
      </c>
      <c r="O55" s="30">
        <f t="shared" si="6"/>
        <v>5244</v>
      </c>
      <c r="P55" s="548" t="s">
        <v>53</v>
      </c>
      <c r="Q55" s="548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>
      <c r="A56" s="558" t="s">
        <v>8</v>
      </c>
      <c r="B56" s="558"/>
      <c r="C56" s="24">
        <f>SUM(C37:C55)</f>
        <v>20381</v>
      </c>
      <c r="D56" s="24">
        <f t="shared" ref="D56:O56" si="7">SUM(D37:D55)</f>
        <v>30146</v>
      </c>
      <c r="E56" s="24">
        <f t="shared" si="7"/>
        <v>10822</v>
      </c>
      <c r="F56" s="24">
        <f t="shared" si="7"/>
        <v>14586</v>
      </c>
      <c r="G56" s="24">
        <f t="shared" si="7"/>
        <v>6121</v>
      </c>
      <c r="H56" s="24">
        <f t="shared" si="7"/>
        <v>5310</v>
      </c>
      <c r="I56" s="24">
        <f t="shared" si="7"/>
        <v>3387</v>
      </c>
      <c r="J56" s="24">
        <f t="shared" si="7"/>
        <v>2556</v>
      </c>
      <c r="K56" s="24">
        <f t="shared" si="7"/>
        <v>2831</v>
      </c>
      <c r="L56" s="24">
        <f t="shared" si="7"/>
        <v>1736</v>
      </c>
      <c r="M56" s="24">
        <f t="shared" si="7"/>
        <v>43542</v>
      </c>
      <c r="N56" s="24">
        <f t="shared" si="7"/>
        <v>54334</v>
      </c>
      <c r="O56" s="24">
        <f t="shared" si="7"/>
        <v>97876</v>
      </c>
      <c r="P56" s="518" t="s">
        <v>456</v>
      </c>
      <c r="Q56" s="518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>
      <c r="A57" s="282"/>
      <c r="B57" s="28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>
      <c r="A58" s="282"/>
      <c r="B58" s="28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>
      <c r="A59" s="282"/>
      <c r="B59" s="28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>
      <c r="A60" s="549" t="s">
        <v>611</v>
      </c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55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09.5">
      <c r="A61" s="570" t="s">
        <v>721</v>
      </c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>
      <c r="A62" s="562" t="s">
        <v>609</v>
      </c>
      <c r="B62" s="562"/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31" t="s">
        <v>722</v>
      </c>
      <c r="Q62" s="531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>
      <c r="A63" s="631" t="s">
        <v>0</v>
      </c>
      <c r="B63" s="631"/>
      <c r="C63" s="627" t="s">
        <v>273</v>
      </c>
      <c r="D63" s="627"/>
      <c r="E63" s="627" t="s">
        <v>275</v>
      </c>
      <c r="F63" s="627"/>
      <c r="G63" s="627" t="s">
        <v>74</v>
      </c>
      <c r="H63" s="627"/>
      <c r="I63" s="627" t="s">
        <v>75</v>
      </c>
      <c r="J63" s="627"/>
      <c r="K63" s="627" t="s">
        <v>76</v>
      </c>
      <c r="L63" s="627"/>
      <c r="M63" s="627" t="s">
        <v>8</v>
      </c>
      <c r="N63" s="627"/>
      <c r="O63" s="627"/>
      <c r="P63" s="628" t="s">
        <v>683</v>
      </c>
      <c r="Q63" s="628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>
      <c r="A64" s="495"/>
      <c r="B64" s="495"/>
      <c r="C64" s="550" t="s">
        <v>93</v>
      </c>
      <c r="D64" s="550"/>
      <c r="E64" s="550" t="s">
        <v>96</v>
      </c>
      <c r="F64" s="550"/>
      <c r="G64" s="550" t="s">
        <v>84</v>
      </c>
      <c r="H64" s="550"/>
      <c r="I64" s="550" t="s">
        <v>85</v>
      </c>
      <c r="J64" s="550"/>
      <c r="K64" s="550" t="s">
        <v>86</v>
      </c>
      <c r="L64" s="550"/>
      <c r="M64" s="550" t="s">
        <v>12</v>
      </c>
      <c r="N64" s="550"/>
      <c r="O64" s="550"/>
      <c r="P64" s="629"/>
      <c r="Q64" s="629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>
      <c r="A65" s="495"/>
      <c r="B65" s="495"/>
      <c r="C65" s="287" t="s">
        <v>88</v>
      </c>
      <c r="D65" s="287" t="s">
        <v>43</v>
      </c>
      <c r="E65" s="287" t="s">
        <v>88</v>
      </c>
      <c r="F65" s="287" t="s">
        <v>43</v>
      </c>
      <c r="G65" s="287" t="s">
        <v>88</v>
      </c>
      <c r="H65" s="287" t="s">
        <v>43</v>
      </c>
      <c r="I65" s="287" t="s">
        <v>88</v>
      </c>
      <c r="J65" s="287" t="s">
        <v>43</v>
      </c>
      <c r="K65" s="287" t="s">
        <v>88</v>
      </c>
      <c r="L65" s="287" t="s">
        <v>43</v>
      </c>
      <c r="M65" s="287" t="s">
        <v>88</v>
      </c>
      <c r="N65" s="287" t="s">
        <v>43</v>
      </c>
      <c r="O65" s="287" t="s">
        <v>94</v>
      </c>
      <c r="P65" s="629"/>
      <c r="Q65" s="629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>
      <c r="A66" s="632"/>
      <c r="B66" s="632"/>
      <c r="C66" s="277" t="s">
        <v>13</v>
      </c>
      <c r="D66" s="277" t="s">
        <v>10</v>
      </c>
      <c r="E66" s="277" t="s">
        <v>9</v>
      </c>
      <c r="F66" s="277" t="s">
        <v>10</v>
      </c>
      <c r="G66" s="277" t="s">
        <v>13</v>
      </c>
      <c r="H66" s="277" t="s">
        <v>10</v>
      </c>
      <c r="I66" s="277" t="s">
        <v>13</v>
      </c>
      <c r="J66" s="277" t="s">
        <v>10</v>
      </c>
      <c r="K66" s="277" t="s">
        <v>13</v>
      </c>
      <c r="L66" s="277" t="s">
        <v>10</v>
      </c>
      <c r="M66" s="277" t="s">
        <v>13</v>
      </c>
      <c r="N66" s="277" t="s">
        <v>10</v>
      </c>
      <c r="O66" s="277" t="s">
        <v>12</v>
      </c>
      <c r="P66" s="630"/>
      <c r="Q66" s="630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>
      <c r="A67" s="560" t="s">
        <v>14</v>
      </c>
      <c r="B67" s="560"/>
      <c r="C67" s="30">
        <v>713</v>
      </c>
      <c r="D67" s="30">
        <v>310</v>
      </c>
      <c r="E67" s="30">
        <v>231</v>
      </c>
      <c r="F67" s="30">
        <v>240</v>
      </c>
      <c r="G67" s="30">
        <v>343</v>
      </c>
      <c r="H67" s="30">
        <v>111</v>
      </c>
      <c r="I67" s="30">
        <v>217</v>
      </c>
      <c r="J67" s="30">
        <v>414</v>
      </c>
      <c r="K67" s="30">
        <v>1009</v>
      </c>
      <c r="L67" s="30">
        <v>766</v>
      </c>
      <c r="M67" s="30">
        <f>SUM(C67,E67,G67,I67,K67)</f>
        <v>2513</v>
      </c>
      <c r="N67" s="30">
        <f>SUM(D67,F67,H67,J67,L67)</f>
        <v>1841</v>
      </c>
      <c r="O67" s="30">
        <f>SUM(M67:N67)</f>
        <v>4354</v>
      </c>
      <c r="P67" s="507" t="s">
        <v>15</v>
      </c>
      <c r="Q67" s="507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>
      <c r="A68" s="553" t="s">
        <v>16</v>
      </c>
      <c r="B68" s="553"/>
      <c r="C68" s="30">
        <v>723</v>
      </c>
      <c r="D68" s="30">
        <v>694</v>
      </c>
      <c r="E68" s="30">
        <v>396</v>
      </c>
      <c r="F68" s="30">
        <v>383</v>
      </c>
      <c r="G68" s="30">
        <v>221</v>
      </c>
      <c r="H68" s="30">
        <v>150</v>
      </c>
      <c r="I68" s="30">
        <v>192</v>
      </c>
      <c r="J68" s="30">
        <v>69</v>
      </c>
      <c r="K68" s="30">
        <v>57</v>
      </c>
      <c r="L68" s="30">
        <v>33</v>
      </c>
      <c r="M68" s="30">
        <f t="shared" ref="M68:N85" si="8">SUM(C68,E68,G68,I68,K68)</f>
        <v>1589</v>
      </c>
      <c r="N68" s="30">
        <f t="shared" si="8"/>
        <v>1329</v>
      </c>
      <c r="O68" s="30">
        <f t="shared" ref="O68:O85" si="9">SUM(M68:N68)</f>
        <v>2918</v>
      </c>
      <c r="P68" s="509" t="s">
        <v>17</v>
      </c>
      <c r="Q68" s="509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>
      <c r="A69" s="553" t="s">
        <v>18</v>
      </c>
      <c r="B69" s="553"/>
      <c r="C69" s="30">
        <v>797</v>
      </c>
      <c r="D69" s="30">
        <v>567</v>
      </c>
      <c r="E69" s="30">
        <v>495</v>
      </c>
      <c r="F69" s="30">
        <v>311</v>
      </c>
      <c r="G69" s="30">
        <v>283</v>
      </c>
      <c r="H69" s="30">
        <v>120</v>
      </c>
      <c r="I69" s="30">
        <v>152</v>
      </c>
      <c r="J69" s="30">
        <v>71</v>
      </c>
      <c r="K69" s="30">
        <v>52</v>
      </c>
      <c r="L69" s="30">
        <v>23</v>
      </c>
      <c r="M69" s="30">
        <f t="shared" si="8"/>
        <v>1779</v>
      </c>
      <c r="N69" s="30">
        <f t="shared" si="8"/>
        <v>1092</v>
      </c>
      <c r="O69" s="30">
        <f t="shared" si="9"/>
        <v>2871</v>
      </c>
      <c r="P69" s="509" t="s">
        <v>19</v>
      </c>
      <c r="Q69" s="509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59.25">
      <c r="A70" s="555" t="s">
        <v>20</v>
      </c>
      <c r="B70" s="284" t="s">
        <v>498</v>
      </c>
      <c r="C70" s="30">
        <v>738</v>
      </c>
      <c r="D70" s="30">
        <v>628</v>
      </c>
      <c r="E70" s="30">
        <v>354</v>
      </c>
      <c r="F70" s="30">
        <v>248</v>
      </c>
      <c r="G70" s="30">
        <v>172</v>
      </c>
      <c r="H70" s="30">
        <v>91</v>
      </c>
      <c r="I70" s="30">
        <v>123</v>
      </c>
      <c r="J70" s="30">
        <v>38</v>
      </c>
      <c r="K70" s="30">
        <v>52</v>
      </c>
      <c r="L70" s="30">
        <v>14</v>
      </c>
      <c r="M70" s="30">
        <f t="shared" si="8"/>
        <v>1439</v>
      </c>
      <c r="N70" s="30">
        <f t="shared" si="8"/>
        <v>1019</v>
      </c>
      <c r="O70" s="30">
        <f t="shared" si="9"/>
        <v>2458</v>
      </c>
      <c r="P70" s="281" t="s">
        <v>44</v>
      </c>
      <c r="Q70" s="513" t="s">
        <v>455</v>
      </c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>
      <c r="A71" s="556"/>
      <c r="B71" s="284" t="s">
        <v>499</v>
      </c>
      <c r="C71" s="30">
        <v>1368</v>
      </c>
      <c r="D71" s="30">
        <v>888</v>
      </c>
      <c r="E71" s="30">
        <v>421</v>
      </c>
      <c r="F71" s="30">
        <v>329</v>
      </c>
      <c r="G71" s="30">
        <v>314</v>
      </c>
      <c r="H71" s="30">
        <v>108</v>
      </c>
      <c r="I71" s="30">
        <v>175</v>
      </c>
      <c r="J71" s="30">
        <v>70</v>
      </c>
      <c r="K71" s="30">
        <v>66</v>
      </c>
      <c r="L71" s="30">
        <v>29</v>
      </c>
      <c r="M71" s="30">
        <f t="shared" si="8"/>
        <v>2344</v>
      </c>
      <c r="N71" s="30">
        <f t="shared" si="8"/>
        <v>1424</v>
      </c>
      <c r="O71" s="30">
        <f t="shared" si="9"/>
        <v>3768</v>
      </c>
      <c r="P71" s="281" t="s">
        <v>45</v>
      </c>
      <c r="Q71" s="514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>
      <c r="A72" s="556"/>
      <c r="B72" s="284" t="s">
        <v>500</v>
      </c>
      <c r="C72" s="30">
        <v>415</v>
      </c>
      <c r="D72" s="30">
        <v>196</v>
      </c>
      <c r="E72" s="30">
        <v>298</v>
      </c>
      <c r="F72" s="30">
        <v>103</v>
      </c>
      <c r="G72" s="30">
        <v>182</v>
      </c>
      <c r="H72" s="30">
        <v>62</v>
      </c>
      <c r="I72" s="30">
        <v>64</v>
      </c>
      <c r="J72" s="30">
        <v>32</v>
      </c>
      <c r="K72" s="30">
        <v>26</v>
      </c>
      <c r="L72" s="30">
        <v>18</v>
      </c>
      <c r="M72" s="30">
        <f t="shared" si="8"/>
        <v>985</v>
      </c>
      <c r="N72" s="30">
        <f t="shared" si="8"/>
        <v>411</v>
      </c>
      <c r="O72" s="30">
        <f t="shared" si="9"/>
        <v>1396</v>
      </c>
      <c r="P72" s="281" t="s">
        <v>46</v>
      </c>
      <c r="Q72" s="514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>
      <c r="A73" s="556"/>
      <c r="B73" s="284" t="s">
        <v>457</v>
      </c>
      <c r="C73" s="30">
        <v>835</v>
      </c>
      <c r="D73" s="30">
        <v>386</v>
      </c>
      <c r="E73" s="30">
        <v>296</v>
      </c>
      <c r="F73" s="30">
        <v>217</v>
      </c>
      <c r="G73" s="30">
        <v>117</v>
      </c>
      <c r="H73" s="30">
        <v>64</v>
      </c>
      <c r="I73" s="30">
        <v>48</v>
      </c>
      <c r="J73" s="30">
        <v>27</v>
      </c>
      <c r="K73" s="30">
        <v>19</v>
      </c>
      <c r="L73" s="30">
        <v>15</v>
      </c>
      <c r="M73" s="30">
        <f t="shared" si="8"/>
        <v>1315</v>
      </c>
      <c r="N73" s="30">
        <f t="shared" si="8"/>
        <v>709</v>
      </c>
      <c r="O73" s="30">
        <f t="shared" si="9"/>
        <v>2024</v>
      </c>
      <c r="P73" s="281" t="s">
        <v>47</v>
      </c>
      <c r="Q73" s="514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>
      <c r="A74" s="556"/>
      <c r="B74" s="284" t="s">
        <v>458</v>
      </c>
      <c r="C74" s="30">
        <v>1140</v>
      </c>
      <c r="D74" s="30">
        <v>763</v>
      </c>
      <c r="E74" s="30">
        <v>338</v>
      </c>
      <c r="F74" s="30">
        <v>250</v>
      </c>
      <c r="G74" s="30">
        <v>256</v>
      </c>
      <c r="H74" s="30">
        <v>103</v>
      </c>
      <c r="I74" s="30">
        <v>119</v>
      </c>
      <c r="J74" s="30">
        <v>44</v>
      </c>
      <c r="K74" s="30">
        <v>69</v>
      </c>
      <c r="L74" s="30">
        <v>27</v>
      </c>
      <c r="M74" s="30">
        <f t="shared" si="8"/>
        <v>1922</v>
      </c>
      <c r="N74" s="30">
        <f t="shared" si="8"/>
        <v>1187</v>
      </c>
      <c r="O74" s="30">
        <f t="shared" si="9"/>
        <v>3109</v>
      </c>
      <c r="P74" s="281" t="s">
        <v>48</v>
      </c>
      <c r="Q74" s="514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>
      <c r="A75" s="557"/>
      <c r="B75" s="284" t="s">
        <v>459</v>
      </c>
      <c r="C75" s="30">
        <v>404</v>
      </c>
      <c r="D75" s="30">
        <v>343</v>
      </c>
      <c r="E75" s="30">
        <v>328</v>
      </c>
      <c r="F75" s="30">
        <v>175</v>
      </c>
      <c r="G75" s="30">
        <v>194</v>
      </c>
      <c r="H75" s="30">
        <v>91</v>
      </c>
      <c r="I75" s="30">
        <v>77</v>
      </c>
      <c r="J75" s="30">
        <v>23</v>
      </c>
      <c r="K75" s="30">
        <v>53</v>
      </c>
      <c r="L75" s="30">
        <v>20</v>
      </c>
      <c r="M75" s="30">
        <f t="shared" si="8"/>
        <v>1056</v>
      </c>
      <c r="N75" s="30">
        <f t="shared" si="8"/>
        <v>652</v>
      </c>
      <c r="O75" s="30">
        <f t="shared" si="9"/>
        <v>1708</v>
      </c>
      <c r="P75" s="281" t="s">
        <v>49</v>
      </c>
      <c r="Q75" s="515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>
      <c r="A76" s="553" t="s">
        <v>483</v>
      </c>
      <c r="B76" s="553"/>
      <c r="C76" s="30">
        <v>435</v>
      </c>
      <c r="D76" s="30">
        <v>146</v>
      </c>
      <c r="E76" s="30">
        <v>278</v>
      </c>
      <c r="F76" s="30">
        <v>87</v>
      </c>
      <c r="G76" s="30">
        <v>125</v>
      </c>
      <c r="H76" s="30">
        <v>59</v>
      </c>
      <c r="I76" s="30">
        <v>92</v>
      </c>
      <c r="J76" s="30">
        <v>47</v>
      </c>
      <c r="K76" s="30">
        <v>50</v>
      </c>
      <c r="L76" s="30">
        <v>15</v>
      </c>
      <c r="M76" s="30">
        <f t="shared" si="8"/>
        <v>980</v>
      </c>
      <c r="N76" s="30">
        <f t="shared" si="8"/>
        <v>354</v>
      </c>
      <c r="O76" s="30">
        <f t="shared" si="9"/>
        <v>1334</v>
      </c>
      <c r="P76" s="509" t="s">
        <v>682</v>
      </c>
      <c r="Q76" s="509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>
      <c r="A77" s="553" t="s">
        <v>22</v>
      </c>
      <c r="B77" s="553"/>
      <c r="C77" s="30">
        <v>1544</v>
      </c>
      <c r="D77" s="30">
        <v>979</v>
      </c>
      <c r="E77" s="30">
        <v>958</v>
      </c>
      <c r="F77" s="30">
        <v>742</v>
      </c>
      <c r="G77" s="30">
        <v>565</v>
      </c>
      <c r="H77" s="30">
        <v>266</v>
      </c>
      <c r="I77" s="30">
        <v>306</v>
      </c>
      <c r="J77" s="30">
        <v>133</v>
      </c>
      <c r="K77" s="30">
        <v>158</v>
      </c>
      <c r="L77" s="30">
        <v>63</v>
      </c>
      <c r="M77" s="30">
        <f t="shared" si="8"/>
        <v>3531</v>
      </c>
      <c r="N77" s="30">
        <f t="shared" si="8"/>
        <v>2183</v>
      </c>
      <c r="O77" s="30">
        <f t="shared" si="9"/>
        <v>5714</v>
      </c>
      <c r="P77" s="509" t="s">
        <v>50</v>
      </c>
      <c r="Q77" s="509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>
      <c r="A78" s="553" t="s">
        <v>23</v>
      </c>
      <c r="B78" s="553"/>
      <c r="C78" s="30">
        <v>746</v>
      </c>
      <c r="D78" s="30">
        <v>645</v>
      </c>
      <c r="E78" s="30">
        <v>622</v>
      </c>
      <c r="F78" s="30">
        <v>542</v>
      </c>
      <c r="G78" s="30">
        <v>427</v>
      </c>
      <c r="H78" s="30">
        <v>306</v>
      </c>
      <c r="I78" s="30">
        <v>273</v>
      </c>
      <c r="J78" s="30">
        <v>163</v>
      </c>
      <c r="K78" s="30">
        <v>227</v>
      </c>
      <c r="L78" s="30">
        <v>117</v>
      </c>
      <c r="M78" s="30">
        <f t="shared" si="8"/>
        <v>2295</v>
      </c>
      <c r="N78" s="30">
        <f t="shared" si="8"/>
        <v>1773</v>
      </c>
      <c r="O78" s="30">
        <f t="shared" si="9"/>
        <v>4068</v>
      </c>
      <c r="P78" s="509" t="s">
        <v>24</v>
      </c>
      <c r="Q78" s="509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>
      <c r="A79" s="553" t="s">
        <v>25</v>
      </c>
      <c r="B79" s="553"/>
      <c r="C79" s="30">
        <v>727</v>
      </c>
      <c r="D79" s="30">
        <v>439</v>
      </c>
      <c r="E79" s="30">
        <v>513</v>
      </c>
      <c r="F79" s="30">
        <v>401</v>
      </c>
      <c r="G79" s="30">
        <v>398</v>
      </c>
      <c r="H79" s="30">
        <v>224</v>
      </c>
      <c r="I79" s="30">
        <v>271</v>
      </c>
      <c r="J79" s="30">
        <v>110</v>
      </c>
      <c r="K79" s="30">
        <v>187</v>
      </c>
      <c r="L79" s="30">
        <v>83</v>
      </c>
      <c r="M79" s="30">
        <f t="shared" si="8"/>
        <v>2096</v>
      </c>
      <c r="N79" s="30">
        <f t="shared" si="8"/>
        <v>1257</v>
      </c>
      <c r="O79" s="30">
        <f t="shared" si="9"/>
        <v>3353</v>
      </c>
      <c r="P79" s="509" t="s">
        <v>51</v>
      </c>
      <c r="Q79" s="509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>
      <c r="A80" s="553" t="s">
        <v>65</v>
      </c>
      <c r="B80" s="553"/>
      <c r="C80" s="30">
        <v>576</v>
      </c>
      <c r="D80" s="30">
        <v>613</v>
      </c>
      <c r="E80" s="30">
        <v>692</v>
      </c>
      <c r="F80" s="30">
        <v>406</v>
      </c>
      <c r="G80" s="30">
        <v>401</v>
      </c>
      <c r="H80" s="30">
        <v>234</v>
      </c>
      <c r="I80" s="30">
        <v>255</v>
      </c>
      <c r="J80" s="30">
        <v>132</v>
      </c>
      <c r="K80" s="30">
        <v>118</v>
      </c>
      <c r="L80" s="30">
        <v>108</v>
      </c>
      <c r="M80" s="30">
        <f t="shared" si="8"/>
        <v>2042</v>
      </c>
      <c r="N80" s="30">
        <f t="shared" si="8"/>
        <v>1493</v>
      </c>
      <c r="O80" s="30">
        <f t="shared" si="9"/>
        <v>3535</v>
      </c>
      <c r="P80" s="509" t="s">
        <v>52</v>
      </c>
      <c r="Q80" s="509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>
      <c r="A81" s="553" t="s">
        <v>27</v>
      </c>
      <c r="B81" s="553"/>
      <c r="C81" s="30">
        <v>443</v>
      </c>
      <c r="D81" s="30">
        <v>449</v>
      </c>
      <c r="E81" s="30">
        <v>384</v>
      </c>
      <c r="F81" s="30">
        <v>268</v>
      </c>
      <c r="G81" s="30">
        <v>287</v>
      </c>
      <c r="H81" s="30">
        <v>161</v>
      </c>
      <c r="I81" s="30">
        <v>239</v>
      </c>
      <c r="J81" s="30">
        <v>51</v>
      </c>
      <c r="K81" s="30">
        <v>129</v>
      </c>
      <c r="L81" s="30">
        <v>26</v>
      </c>
      <c r="M81" s="30">
        <f t="shared" si="8"/>
        <v>1482</v>
      </c>
      <c r="N81" s="30">
        <f t="shared" si="8"/>
        <v>955</v>
      </c>
      <c r="O81" s="30">
        <f t="shared" si="9"/>
        <v>2437</v>
      </c>
      <c r="P81" s="509" t="s">
        <v>28</v>
      </c>
      <c r="Q81" s="509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>
      <c r="A82" s="553" t="s">
        <v>29</v>
      </c>
      <c r="B82" s="553"/>
      <c r="C82" s="30">
        <v>468</v>
      </c>
      <c r="D82" s="30">
        <v>382</v>
      </c>
      <c r="E82" s="30">
        <v>443</v>
      </c>
      <c r="F82" s="30">
        <v>119</v>
      </c>
      <c r="G82" s="30">
        <v>207</v>
      </c>
      <c r="H82" s="30">
        <v>65</v>
      </c>
      <c r="I82" s="30">
        <v>101</v>
      </c>
      <c r="J82" s="30">
        <v>22</v>
      </c>
      <c r="K82" s="30">
        <v>64</v>
      </c>
      <c r="L82" s="30">
        <v>11</v>
      </c>
      <c r="M82" s="30">
        <f t="shared" si="8"/>
        <v>1283</v>
      </c>
      <c r="N82" s="30">
        <f t="shared" si="8"/>
        <v>599</v>
      </c>
      <c r="O82" s="30">
        <f t="shared" si="9"/>
        <v>1882</v>
      </c>
      <c r="P82" s="509" t="s">
        <v>30</v>
      </c>
      <c r="Q82" s="509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>
      <c r="A83" s="553" t="s">
        <v>31</v>
      </c>
      <c r="B83" s="553"/>
      <c r="C83" s="30">
        <v>1496</v>
      </c>
      <c r="D83" s="30">
        <v>819</v>
      </c>
      <c r="E83" s="30">
        <v>1067</v>
      </c>
      <c r="F83" s="30">
        <v>564</v>
      </c>
      <c r="G83" s="30">
        <v>706</v>
      </c>
      <c r="H83" s="30">
        <v>367</v>
      </c>
      <c r="I83" s="30">
        <v>421</v>
      </c>
      <c r="J83" s="30">
        <v>232</v>
      </c>
      <c r="K83" s="30">
        <v>271</v>
      </c>
      <c r="L83" s="30">
        <v>149</v>
      </c>
      <c r="M83" s="30">
        <f t="shared" si="8"/>
        <v>3961</v>
      </c>
      <c r="N83" s="30">
        <f t="shared" si="8"/>
        <v>2131</v>
      </c>
      <c r="O83" s="30">
        <f t="shared" si="9"/>
        <v>6092</v>
      </c>
      <c r="P83" s="509" t="s">
        <v>32</v>
      </c>
      <c r="Q83" s="509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>
      <c r="A84" s="553" t="s">
        <v>33</v>
      </c>
      <c r="B84" s="553"/>
      <c r="C84" s="30">
        <v>552</v>
      </c>
      <c r="D84" s="30">
        <v>598</v>
      </c>
      <c r="E84" s="30">
        <v>327</v>
      </c>
      <c r="F84" s="30">
        <v>307</v>
      </c>
      <c r="G84" s="30">
        <v>204</v>
      </c>
      <c r="H84" s="30">
        <v>174</v>
      </c>
      <c r="I84" s="30">
        <v>155</v>
      </c>
      <c r="J84" s="30">
        <v>79</v>
      </c>
      <c r="K84" s="30">
        <v>28</v>
      </c>
      <c r="L84" s="30">
        <v>16</v>
      </c>
      <c r="M84" s="30">
        <f t="shared" si="8"/>
        <v>1266</v>
      </c>
      <c r="N84" s="30">
        <f t="shared" si="8"/>
        <v>1174</v>
      </c>
      <c r="O84" s="30">
        <f t="shared" si="9"/>
        <v>2440</v>
      </c>
      <c r="P84" s="509" t="s">
        <v>34</v>
      </c>
      <c r="Q84" s="509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>
      <c r="A85" s="559" t="s">
        <v>35</v>
      </c>
      <c r="B85" s="559"/>
      <c r="C85" s="31">
        <v>2327</v>
      </c>
      <c r="D85" s="31">
        <v>1748</v>
      </c>
      <c r="E85" s="31">
        <v>1817</v>
      </c>
      <c r="F85" s="31">
        <v>1066</v>
      </c>
      <c r="G85" s="31">
        <v>1051</v>
      </c>
      <c r="H85" s="31">
        <v>449</v>
      </c>
      <c r="I85" s="31">
        <v>741</v>
      </c>
      <c r="J85" s="31">
        <v>246</v>
      </c>
      <c r="K85" s="31">
        <v>430</v>
      </c>
      <c r="L85" s="31">
        <v>129</v>
      </c>
      <c r="M85" s="30">
        <f t="shared" si="8"/>
        <v>6366</v>
      </c>
      <c r="N85" s="30">
        <f t="shared" si="8"/>
        <v>3638</v>
      </c>
      <c r="O85" s="30">
        <f t="shared" si="9"/>
        <v>10004</v>
      </c>
      <c r="P85" s="548" t="s">
        <v>53</v>
      </c>
      <c r="Q85" s="548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>
      <c r="A86" s="558" t="s">
        <v>8</v>
      </c>
      <c r="B86" s="558"/>
      <c r="C86" s="24">
        <f>SUM(C67:C85)</f>
        <v>16447</v>
      </c>
      <c r="D86" s="24">
        <f t="shared" ref="D86:O86" si="10">SUM(D67:D85)</f>
        <v>11593</v>
      </c>
      <c r="E86" s="24">
        <f t="shared" si="10"/>
        <v>10258</v>
      </c>
      <c r="F86" s="24">
        <f t="shared" si="10"/>
        <v>6758</v>
      </c>
      <c r="G86" s="24">
        <f t="shared" si="10"/>
        <v>6453</v>
      </c>
      <c r="H86" s="24">
        <f t="shared" si="10"/>
        <v>3205</v>
      </c>
      <c r="I86" s="24">
        <f t="shared" si="10"/>
        <v>4021</v>
      </c>
      <c r="J86" s="24">
        <f t="shared" si="10"/>
        <v>2003</v>
      </c>
      <c r="K86" s="24">
        <f t="shared" si="10"/>
        <v>3065</v>
      </c>
      <c r="L86" s="24">
        <f t="shared" si="10"/>
        <v>1662</v>
      </c>
      <c r="M86" s="24">
        <f t="shared" si="10"/>
        <v>40244</v>
      </c>
      <c r="N86" s="24">
        <f t="shared" si="10"/>
        <v>25221</v>
      </c>
      <c r="O86" s="24">
        <f t="shared" si="10"/>
        <v>65465</v>
      </c>
      <c r="P86" s="518" t="s">
        <v>456</v>
      </c>
      <c r="Q86" s="518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25">
      <c r="A87" s="282"/>
      <c r="B87" s="28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3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25">
      <c r="A88" s="282"/>
      <c r="B88" s="28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33"/>
      <c r="S88" s="3"/>
      <c r="T88" s="3"/>
      <c r="U88" s="3"/>
      <c r="V88" s="3"/>
      <c r="W88" s="3"/>
      <c r="X88" s="3"/>
      <c r="Y88" s="3"/>
      <c r="Z88" s="3"/>
      <c r="AA88" s="3"/>
      <c r="AB88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29"/>
  <sheetViews>
    <sheetView rightToLeft="1" workbookViewId="0"/>
  </sheetViews>
  <sheetFormatPr defaultRowHeight="14.25"/>
  <sheetData>
    <row r="1" spans="1:28" ht="20.25">
      <c r="A1" s="282"/>
      <c r="B1" s="28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0.25">
      <c r="A2" s="549" t="s">
        <v>613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09.5">
      <c r="A3" s="570" t="s">
        <v>492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30" t="s">
        <v>612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71" t="s">
        <v>566</v>
      </c>
      <c r="Q4" s="571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3" t="s">
        <v>0</v>
      </c>
      <c r="B5" s="563"/>
      <c r="C5" s="552" t="s">
        <v>273</v>
      </c>
      <c r="D5" s="552"/>
      <c r="E5" s="552" t="s">
        <v>275</v>
      </c>
      <c r="F5" s="552"/>
      <c r="G5" s="552" t="s">
        <v>74</v>
      </c>
      <c r="H5" s="552"/>
      <c r="I5" s="552" t="s">
        <v>75</v>
      </c>
      <c r="J5" s="552"/>
      <c r="K5" s="552" t="s">
        <v>76</v>
      </c>
      <c r="L5" s="552"/>
      <c r="M5" s="552" t="s">
        <v>8</v>
      </c>
      <c r="N5" s="552"/>
      <c r="O5" s="552"/>
      <c r="P5" s="566" t="s">
        <v>683</v>
      </c>
      <c r="Q5" s="566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554" t="s">
        <v>93</v>
      </c>
      <c r="D6" s="554"/>
      <c r="E6" s="554" t="s">
        <v>96</v>
      </c>
      <c r="F6" s="554"/>
      <c r="G6" s="554" t="s">
        <v>84</v>
      </c>
      <c r="H6" s="554"/>
      <c r="I6" s="554" t="s">
        <v>85</v>
      </c>
      <c r="J6" s="554"/>
      <c r="K6" s="554" t="s">
        <v>86</v>
      </c>
      <c r="L6" s="554"/>
      <c r="M6" s="554" t="s">
        <v>12</v>
      </c>
      <c r="N6" s="554"/>
      <c r="O6" s="554"/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4"/>
      <c r="B7" s="564"/>
      <c r="C7" s="291" t="s">
        <v>88</v>
      </c>
      <c r="D7" s="291" t="s">
        <v>43</v>
      </c>
      <c r="E7" s="291" t="s">
        <v>88</v>
      </c>
      <c r="F7" s="291" t="s">
        <v>43</v>
      </c>
      <c r="G7" s="291" t="s">
        <v>88</v>
      </c>
      <c r="H7" s="291" t="s">
        <v>43</v>
      </c>
      <c r="I7" s="291" t="s">
        <v>88</v>
      </c>
      <c r="J7" s="291" t="s">
        <v>43</v>
      </c>
      <c r="K7" s="291" t="s">
        <v>88</v>
      </c>
      <c r="L7" s="291" t="s">
        <v>43</v>
      </c>
      <c r="M7" s="291" t="s">
        <v>88</v>
      </c>
      <c r="N7" s="291" t="s">
        <v>43</v>
      </c>
      <c r="O7" s="291" t="s">
        <v>94</v>
      </c>
      <c r="P7" s="567"/>
      <c r="Q7" s="56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5"/>
      <c r="B8" s="565"/>
      <c r="C8" s="309" t="s">
        <v>13</v>
      </c>
      <c r="D8" s="309" t="s">
        <v>10</v>
      </c>
      <c r="E8" s="309" t="s">
        <v>9</v>
      </c>
      <c r="F8" s="309" t="s">
        <v>10</v>
      </c>
      <c r="G8" s="309" t="s">
        <v>13</v>
      </c>
      <c r="H8" s="309" t="s">
        <v>10</v>
      </c>
      <c r="I8" s="309" t="s">
        <v>13</v>
      </c>
      <c r="J8" s="309" t="s">
        <v>10</v>
      </c>
      <c r="K8" s="309" t="s">
        <v>13</v>
      </c>
      <c r="L8" s="309" t="s">
        <v>10</v>
      </c>
      <c r="M8" s="309" t="s">
        <v>13</v>
      </c>
      <c r="N8" s="309" t="s">
        <v>10</v>
      </c>
      <c r="O8" s="309" t="s">
        <v>12</v>
      </c>
      <c r="P8" s="568"/>
      <c r="Q8" s="56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0" t="s">
        <v>14</v>
      </c>
      <c r="B9" s="560"/>
      <c r="C9" s="30">
        <v>1400</v>
      </c>
      <c r="D9" s="30">
        <v>610</v>
      </c>
      <c r="E9" s="30">
        <v>330</v>
      </c>
      <c r="F9" s="30">
        <v>510</v>
      </c>
      <c r="G9" s="30">
        <v>234</v>
      </c>
      <c r="H9" s="30">
        <v>127</v>
      </c>
      <c r="I9" s="30">
        <v>116</v>
      </c>
      <c r="J9" s="30">
        <v>104</v>
      </c>
      <c r="K9" s="30">
        <v>1718</v>
      </c>
      <c r="L9" s="30">
        <v>101</v>
      </c>
      <c r="M9" s="30">
        <f>SUM(C9,E9,G9,I9,K9)</f>
        <v>3798</v>
      </c>
      <c r="N9" s="30">
        <f>SUM(D9,F9,H9,J9,L9)</f>
        <v>1452</v>
      </c>
      <c r="O9" s="30">
        <f>SUM(M9:N9)</f>
        <v>5250</v>
      </c>
      <c r="P9" s="507" t="s">
        <v>15</v>
      </c>
      <c r="Q9" s="507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16</v>
      </c>
      <c r="B10" s="553"/>
      <c r="C10" s="30">
        <v>529</v>
      </c>
      <c r="D10" s="30">
        <v>957</v>
      </c>
      <c r="E10" s="30">
        <v>406</v>
      </c>
      <c r="F10" s="30">
        <v>587</v>
      </c>
      <c r="G10" s="30">
        <v>327</v>
      </c>
      <c r="H10" s="30">
        <v>287</v>
      </c>
      <c r="I10" s="30">
        <v>241</v>
      </c>
      <c r="J10" s="30">
        <v>203</v>
      </c>
      <c r="K10" s="30">
        <v>388</v>
      </c>
      <c r="L10" s="30">
        <v>201</v>
      </c>
      <c r="M10" s="30">
        <f t="shared" ref="M10:N27" si="0">SUM(C10,E10,G10,I10,K10)</f>
        <v>1891</v>
      </c>
      <c r="N10" s="30">
        <f t="shared" si="0"/>
        <v>2235</v>
      </c>
      <c r="O10" s="30">
        <f t="shared" ref="O10:O27" si="1">SUM(M10:N10)</f>
        <v>4126</v>
      </c>
      <c r="P10" s="509" t="s">
        <v>17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18</v>
      </c>
      <c r="B11" s="553"/>
      <c r="C11" s="30">
        <v>1396</v>
      </c>
      <c r="D11" s="30">
        <v>1487</v>
      </c>
      <c r="E11" s="30">
        <v>932</v>
      </c>
      <c r="F11" s="30">
        <v>831</v>
      </c>
      <c r="G11" s="30">
        <v>732</v>
      </c>
      <c r="H11" s="30">
        <v>509</v>
      </c>
      <c r="I11" s="30">
        <v>484</v>
      </c>
      <c r="J11" s="30">
        <v>280</v>
      </c>
      <c r="K11" s="30">
        <v>355</v>
      </c>
      <c r="L11" s="30">
        <v>209</v>
      </c>
      <c r="M11" s="30">
        <f t="shared" si="0"/>
        <v>3899</v>
      </c>
      <c r="N11" s="30">
        <f t="shared" si="0"/>
        <v>3316</v>
      </c>
      <c r="O11" s="30">
        <f t="shared" si="1"/>
        <v>7215</v>
      </c>
      <c r="P11" s="509" t="s">
        <v>19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59.25">
      <c r="A12" s="555" t="s">
        <v>20</v>
      </c>
      <c r="B12" s="284" t="s">
        <v>498</v>
      </c>
      <c r="C12" s="30">
        <v>1088</v>
      </c>
      <c r="D12" s="30">
        <v>1667</v>
      </c>
      <c r="E12" s="30">
        <v>656</v>
      </c>
      <c r="F12" s="30">
        <v>744</v>
      </c>
      <c r="G12" s="30">
        <v>390</v>
      </c>
      <c r="H12" s="30">
        <v>363</v>
      </c>
      <c r="I12" s="30">
        <v>289</v>
      </c>
      <c r="J12" s="30">
        <v>176</v>
      </c>
      <c r="K12" s="30">
        <v>242</v>
      </c>
      <c r="L12" s="30">
        <v>100</v>
      </c>
      <c r="M12" s="30">
        <f t="shared" si="0"/>
        <v>2665</v>
      </c>
      <c r="N12" s="30">
        <f t="shared" si="0"/>
        <v>3050</v>
      </c>
      <c r="O12" s="30">
        <f t="shared" si="1"/>
        <v>5715</v>
      </c>
      <c r="P12" s="305" t="s">
        <v>44</v>
      </c>
      <c r="Q12" s="513" t="s">
        <v>455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499</v>
      </c>
      <c r="C13" s="30">
        <v>1853</v>
      </c>
      <c r="D13" s="30">
        <v>2446</v>
      </c>
      <c r="E13" s="30">
        <v>765</v>
      </c>
      <c r="F13" s="30">
        <v>985</v>
      </c>
      <c r="G13" s="30">
        <v>559</v>
      </c>
      <c r="H13" s="30">
        <v>435</v>
      </c>
      <c r="I13" s="30">
        <v>389</v>
      </c>
      <c r="J13" s="30">
        <v>250</v>
      </c>
      <c r="K13" s="30">
        <v>253</v>
      </c>
      <c r="L13" s="30">
        <v>118</v>
      </c>
      <c r="M13" s="30">
        <f t="shared" si="0"/>
        <v>3819</v>
      </c>
      <c r="N13" s="30">
        <f t="shared" si="0"/>
        <v>4234</v>
      </c>
      <c r="O13" s="30">
        <f t="shared" si="1"/>
        <v>8053</v>
      </c>
      <c r="P13" s="305" t="s">
        <v>45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500</v>
      </c>
      <c r="C14" s="30">
        <v>736</v>
      </c>
      <c r="D14" s="30">
        <v>734</v>
      </c>
      <c r="E14" s="30">
        <v>604</v>
      </c>
      <c r="F14" s="30">
        <v>398</v>
      </c>
      <c r="G14" s="30">
        <v>356</v>
      </c>
      <c r="H14" s="30">
        <v>258</v>
      </c>
      <c r="I14" s="30">
        <v>146</v>
      </c>
      <c r="J14" s="30">
        <v>158</v>
      </c>
      <c r="K14" s="30">
        <v>140</v>
      </c>
      <c r="L14" s="30">
        <v>96</v>
      </c>
      <c r="M14" s="30">
        <f t="shared" si="0"/>
        <v>1982</v>
      </c>
      <c r="N14" s="30">
        <f t="shared" si="0"/>
        <v>1644</v>
      </c>
      <c r="O14" s="30">
        <f t="shared" si="1"/>
        <v>3626</v>
      </c>
      <c r="P14" s="305" t="s">
        <v>46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457</v>
      </c>
      <c r="C15" s="30">
        <v>775</v>
      </c>
      <c r="D15" s="30">
        <v>684</v>
      </c>
      <c r="E15" s="30">
        <v>416</v>
      </c>
      <c r="F15" s="30">
        <v>471</v>
      </c>
      <c r="G15" s="30">
        <v>264</v>
      </c>
      <c r="H15" s="30">
        <v>197</v>
      </c>
      <c r="I15" s="30">
        <v>201</v>
      </c>
      <c r="J15" s="30">
        <v>118</v>
      </c>
      <c r="K15" s="30">
        <v>110</v>
      </c>
      <c r="L15" s="30">
        <v>128</v>
      </c>
      <c r="M15" s="30">
        <f t="shared" si="0"/>
        <v>1766</v>
      </c>
      <c r="N15" s="30">
        <f t="shared" si="0"/>
        <v>1598</v>
      </c>
      <c r="O15" s="30">
        <f t="shared" si="1"/>
        <v>3364</v>
      </c>
      <c r="P15" s="305" t="s">
        <v>47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84" t="s">
        <v>458</v>
      </c>
      <c r="C16" s="30">
        <v>1304</v>
      </c>
      <c r="D16" s="30">
        <v>1762</v>
      </c>
      <c r="E16" s="30">
        <v>601</v>
      </c>
      <c r="F16" s="30">
        <v>733</v>
      </c>
      <c r="G16" s="30">
        <v>427</v>
      </c>
      <c r="H16" s="30">
        <v>373</v>
      </c>
      <c r="I16" s="30">
        <v>326</v>
      </c>
      <c r="J16" s="30">
        <v>216</v>
      </c>
      <c r="K16" s="30">
        <v>399</v>
      </c>
      <c r="L16" s="30">
        <v>209</v>
      </c>
      <c r="M16" s="30">
        <f t="shared" si="0"/>
        <v>3057</v>
      </c>
      <c r="N16" s="30">
        <f t="shared" si="0"/>
        <v>3293</v>
      </c>
      <c r="O16" s="30">
        <f t="shared" si="1"/>
        <v>6350</v>
      </c>
      <c r="P16" s="305" t="s">
        <v>48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7"/>
      <c r="B17" s="284" t="s">
        <v>459</v>
      </c>
      <c r="C17" s="30">
        <v>643</v>
      </c>
      <c r="D17" s="30">
        <v>892</v>
      </c>
      <c r="E17" s="30">
        <v>566</v>
      </c>
      <c r="F17" s="30">
        <v>515</v>
      </c>
      <c r="G17" s="30">
        <v>365</v>
      </c>
      <c r="H17" s="30">
        <v>312</v>
      </c>
      <c r="I17" s="30">
        <v>287</v>
      </c>
      <c r="J17" s="30">
        <v>141</v>
      </c>
      <c r="K17" s="30">
        <v>175</v>
      </c>
      <c r="L17" s="30">
        <v>53</v>
      </c>
      <c r="M17" s="30">
        <f t="shared" si="0"/>
        <v>2036</v>
      </c>
      <c r="N17" s="30">
        <f t="shared" si="0"/>
        <v>1913</v>
      </c>
      <c r="O17" s="30">
        <f t="shared" si="1"/>
        <v>3949</v>
      </c>
      <c r="P17" s="305" t="s">
        <v>49</v>
      </c>
      <c r="Q17" s="515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483</v>
      </c>
      <c r="B18" s="553"/>
      <c r="C18" s="30">
        <v>723</v>
      </c>
      <c r="D18" s="30">
        <v>720</v>
      </c>
      <c r="E18" s="30">
        <v>565</v>
      </c>
      <c r="F18" s="30">
        <v>490</v>
      </c>
      <c r="G18" s="30">
        <v>436</v>
      </c>
      <c r="H18" s="30">
        <v>271</v>
      </c>
      <c r="I18" s="30">
        <v>307</v>
      </c>
      <c r="J18" s="30">
        <v>177</v>
      </c>
      <c r="K18" s="30">
        <v>228</v>
      </c>
      <c r="L18" s="30">
        <v>82</v>
      </c>
      <c r="M18" s="30">
        <f t="shared" si="0"/>
        <v>2259</v>
      </c>
      <c r="N18" s="30">
        <f t="shared" si="0"/>
        <v>1740</v>
      </c>
      <c r="O18" s="30">
        <f t="shared" si="1"/>
        <v>3999</v>
      </c>
      <c r="P18" s="509" t="s">
        <v>682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22</v>
      </c>
      <c r="B19" s="553"/>
      <c r="C19" s="30">
        <v>1272</v>
      </c>
      <c r="D19" s="30">
        <v>1220</v>
      </c>
      <c r="E19" s="30">
        <v>967</v>
      </c>
      <c r="F19" s="30">
        <v>900</v>
      </c>
      <c r="G19" s="30">
        <v>789</v>
      </c>
      <c r="H19" s="30">
        <v>402</v>
      </c>
      <c r="I19" s="30">
        <v>608</v>
      </c>
      <c r="J19" s="30">
        <v>226</v>
      </c>
      <c r="K19" s="30">
        <v>554</v>
      </c>
      <c r="L19" s="30">
        <v>183</v>
      </c>
      <c r="M19" s="30">
        <f t="shared" si="0"/>
        <v>4190</v>
      </c>
      <c r="N19" s="30">
        <f t="shared" si="0"/>
        <v>2931</v>
      </c>
      <c r="O19" s="30">
        <f t="shared" si="1"/>
        <v>7121</v>
      </c>
      <c r="P19" s="509" t="s">
        <v>50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23</v>
      </c>
      <c r="B20" s="553"/>
      <c r="C20" s="30">
        <v>385</v>
      </c>
      <c r="D20" s="30">
        <v>619</v>
      </c>
      <c r="E20" s="30">
        <v>390</v>
      </c>
      <c r="F20" s="30">
        <v>442</v>
      </c>
      <c r="G20" s="30">
        <v>328</v>
      </c>
      <c r="H20" s="30">
        <v>268</v>
      </c>
      <c r="I20" s="30">
        <v>252</v>
      </c>
      <c r="J20" s="30">
        <v>183</v>
      </c>
      <c r="K20" s="30">
        <v>284</v>
      </c>
      <c r="L20" s="30">
        <v>153</v>
      </c>
      <c r="M20" s="30">
        <f t="shared" si="0"/>
        <v>1639</v>
      </c>
      <c r="N20" s="30">
        <f t="shared" si="0"/>
        <v>1665</v>
      </c>
      <c r="O20" s="30">
        <f t="shared" si="1"/>
        <v>3304</v>
      </c>
      <c r="P20" s="509" t="s">
        <v>24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25</v>
      </c>
      <c r="B21" s="553"/>
      <c r="C21" s="30">
        <v>432</v>
      </c>
      <c r="D21" s="30">
        <v>517</v>
      </c>
      <c r="E21" s="30">
        <v>422</v>
      </c>
      <c r="F21" s="30">
        <v>672</v>
      </c>
      <c r="G21" s="30">
        <v>371</v>
      </c>
      <c r="H21" s="30">
        <v>355</v>
      </c>
      <c r="I21" s="30">
        <v>409</v>
      </c>
      <c r="J21" s="30">
        <v>191</v>
      </c>
      <c r="K21" s="30">
        <v>367</v>
      </c>
      <c r="L21" s="30">
        <v>165</v>
      </c>
      <c r="M21" s="30">
        <f t="shared" si="0"/>
        <v>2001</v>
      </c>
      <c r="N21" s="30">
        <f t="shared" si="0"/>
        <v>1900</v>
      </c>
      <c r="O21" s="30">
        <f t="shared" si="1"/>
        <v>3901</v>
      </c>
      <c r="P21" s="509" t="s">
        <v>51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65</v>
      </c>
      <c r="B22" s="553"/>
      <c r="C22" s="30">
        <v>429</v>
      </c>
      <c r="D22" s="30">
        <v>547</v>
      </c>
      <c r="E22" s="30">
        <v>369</v>
      </c>
      <c r="F22" s="30">
        <v>351</v>
      </c>
      <c r="G22" s="30">
        <v>329</v>
      </c>
      <c r="H22" s="30">
        <v>212</v>
      </c>
      <c r="I22" s="30">
        <v>345</v>
      </c>
      <c r="J22" s="30">
        <v>132</v>
      </c>
      <c r="K22" s="30">
        <v>335</v>
      </c>
      <c r="L22" s="30">
        <v>76</v>
      </c>
      <c r="M22" s="30">
        <f t="shared" si="0"/>
        <v>1807</v>
      </c>
      <c r="N22" s="30">
        <f t="shared" si="0"/>
        <v>1318</v>
      </c>
      <c r="O22" s="30">
        <f t="shared" si="1"/>
        <v>3125</v>
      </c>
      <c r="P22" s="509" t="s">
        <v>52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27</v>
      </c>
      <c r="B23" s="553"/>
      <c r="C23" s="30">
        <v>387</v>
      </c>
      <c r="D23" s="30">
        <v>399</v>
      </c>
      <c r="E23" s="30">
        <v>492</v>
      </c>
      <c r="F23" s="30">
        <v>347</v>
      </c>
      <c r="G23" s="30">
        <v>428</v>
      </c>
      <c r="H23" s="30">
        <v>230</v>
      </c>
      <c r="I23" s="30">
        <v>346</v>
      </c>
      <c r="J23" s="30">
        <v>164</v>
      </c>
      <c r="K23" s="30">
        <v>403</v>
      </c>
      <c r="L23" s="30">
        <v>150</v>
      </c>
      <c r="M23" s="30">
        <f t="shared" si="0"/>
        <v>2056</v>
      </c>
      <c r="N23" s="30">
        <f t="shared" si="0"/>
        <v>1290</v>
      </c>
      <c r="O23" s="30">
        <f t="shared" si="1"/>
        <v>3346</v>
      </c>
      <c r="P23" s="509" t="s">
        <v>28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29</v>
      </c>
      <c r="B24" s="553"/>
      <c r="C24" s="30">
        <v>438</v>
      </c>
      <c r="D24" s="30">
        <v>726</v>
      </c>
      <c r="E24" s="30">
        <v>564</v>
      </c>
      <c r="F24" s="30">
        <v>438</v>
      </c>
      <c r="G24" s="30">
        <v>372</v>
      </c>
      <c r="H24" s="30">
        <v>258</v>
      </c>
      <c r="I24" s="30">
        <v>328</v>
      </c>
      <c r="J24" s="30">
        <v>166</v>
      </c>
      <c r="K24" s="30">
        <v>252</v>
      </c>
      <c r="L24" s="30">
        <v>79</v>
      </c>
      <c r="M24" s="30">
        <f t="shared" si="0"/>
        <v>1954</v>
      </c>
      <c r="N24" s="30">
        <f t="shared" si="0"/>
        <v>1667</v>
      </c>
      <c r="O24" s="30">
        <f t="shared" si="1"/>
        <v>3621</v>
      </c>
      <c r="P24" s="509" t="s">
        <v>30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31</v>
      </c>
      <c r="B25" s="553"/>
      <c r="C25" s="30">
        <v>470</v>
      </c>
      <c r="D25" s="30">
        <v>660</v>
      </c>
      <c r="E25" s="30">
        <v>482</v>
      </c>
      <c r="F25" s="30">
        <v>462</v>
      </c>
      <c r="G25" s="30">
        <v>417</v>
      </c>
      <c r="H25" s="30">
        <v>315</v>
      </c>
      <c r="I25" s="30">
        <v>318</v>
      </c>
      <c r="J25" s="30">
        <v>212</v>
      </c>
      <c r="K25" s="30">
        <v>252</v>
      </c>
      <c r="L25" s="30">
        <v>154</v>
      </c>
      <c r="M25" s="30">
        <f t="shared" si="0"/>
        <v>1939</v>
      </c>
      <c r="N25" s="30">
        <f t="shared" si="0"/>
        <v>1803</v>
      </c>
      <c r="O25" s="30">
        <f t="shared" si="1"/>
        <v>3742</v>
      </c>
      <c r="P25" s="509" t="s">
        <v>32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33</v>
      </c>
      <c r="B26" s="553"/>
      <c r="C26" s="30">
        <v>491</v>
      </c>
      <c r="D26" s="30">
        <v>586</v>
      </c>
      <c r="E26" s="30">
        <v>414</v>
      </c>
      <c r="F26" s="30">
        <v>338</v>
      </c>
      <c r="G26" s="30">
        <v>220</v>
      </c>
      <c r="H26" s="30">
        <v>180</v>
      </c>
      <c r="I26" s="30">
        <v>322</v>
      </c>
      <c r="J26" s="30">
        <v>91</v>
      </c>
      <c r="K26" s="30">
        <v>150</v>
      </c>
      <c r="L26" s="30">
        <v>60</v>
      </c>
      <c r="M26" s="30">
        <f t="shared" si="0"/>
        <v>1597</v>
      </c>
      <c r="N26" s="30">
        <f t="shared" si="0"/>
        <v>1255</v>
      </c>
      <c r="O26" s="30">
        <f t="shared" si="1"/>
        <v>2852</v>
      </c>
      <c r="P26" s="509" t="s">
        <v>34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9" t="s">
        <v>35</v>
      </c>
      <c r="B27" s="559"/>
      <c r="C27" s="31">
        <v>962</v>
      </c>
      <c r="D27" s="31">
        <v>1531</v>
      </c>
      <c r="E27" s="31">
        <v>857</v>
      </c>
      <c r="F27" s="31">
        <v>1179</v>
      </c>
      <c r="G27" s="31">
        <v>566</v>
      </c>
      <c r="H27" s="31">
        <v>640</v>
      </c>
      <c r="I27" s="31">
        <v>530</v>
      </c>
      <c r="J27" s="31">
        <v>411</v>
      </c>
      <c r="K27" s="31">
        <v>449</v>
      </c>
      <c r="L27" s="31">
        <v>237</v>
      </c>
      <c r="M27" s="30">
        <f t="shared" si="0"/>
        <v>3364</v>
      </c>
      <c r="N27" s="30">
        <f t="shared" si="0"/>
        <v>3998</v>
      </c>
      <c r="O27" s="30">
        <f t="shared" si="1"/>
        <v>7362</v>
      </c>
      <c r="P27" s="548" t="s">
        <v>53</v>
      </c>
      <c r="Q27" s="54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8" t="s">
        <v>8</v>
      </c>
      <c r="B28" s="558"/>
      <c r="C28" s="24">
        <f>SUM(C9:C27)</f>
        <v>15713</v>
      </c>
      <c r="D28" s="24">
        <f t="shared" ref="D28:O28" si="2">SUM(D9:D27)</f>
        <v>18764</v>
      </c>
      <c r="E28" s="24">
        <f t="shared" si="2"/>
        <v>10798</v>
      </c>
      <c r="F28" s="24">
        <f t="shared" si="2"/>
        <v>11393</v>
      </c>
      <c r="G28" s="24">
        <f t="shared" si="2"/>
        <v>7910</v>
      </c>
      <c r="H28" s="24">
        <f t="shared" si="2"/>
        <v>5992</v>
      </c>
      <c r="I28" s="24">
        <f t="shared" si="2"/>
        <v>6244</v>
      </c>
      <c r="J28" s="24">
        <f t="shared" si="2"/>
        <v>3599</v>
      </c>
      <c r="K28" s="24">
        <f t="shared" si="2"/>
        <v>7054</v>
      </c>
      <c r="L28" s="24">
        <f t="shared" si="2"/>
        <v>2554</v>
      </c>
      <c r="M28" s="24">
        <f t="shared" si="2"/>
        <v>47719</v>
      </c>
      <c r="N28" s="24">
        <f t="shared" si="2"/>
        <v>42302</v>
      </c>
      <c r="O28" s="24">
        <f t="shared" si="2"/>
        <v>90021</v>
      </c>
      <c r="P28" s="518" t="s">
        <v>456</v>
      </c>
      <c r="Q28" s="51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307"/>
      <c r="B29" s="30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89"/>
  <sheetViews>
    <sheetView rightToLeft="1" workbookViewId="0"/>
  </sheetViews>
  <sheetFormatPr defaultRowHeight="14.25"/>
  <sheetData>
    <row r="1" spans="1:28" ht="20.25">
      <c r="A1" s="550" t="s">
        <v>723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70" t="s">
        <v>724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30" t="s">
        <v>614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71" t="s">
        <v>567</v>
      </c>
      <c r="Q3" s="57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0</v>
      </c>
      <c r="B4" s="563"/>
      <c r="C4" s="552" t="s">
        <v>275</v>
      </c>
      <c r="D4" s="552"/>
      <c r="E4" s="552" t="s">
        <v>74</v>
      </c>
      <c r="F4" s="552"/>
      <c r="G4" s="552" t="s">
        <v>75</v>
      </c>
      <c r="H4" s="552"/>
      <c r="I4" s="552" t="s">
        <v>76</v>
      </c>
      <c r="J4" s="552"/>
      <c r="K4" s="552" t="s">
        <v>77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96</v>
      </c>
      <c r="D5" s="554"/>
      <c r="E5" s="554" t="s">
        <v>84</v>
      </c>
      <c r="F5" s="554"/>
      <c r="G5" s="554" t="s">
        <v>85</v>
      </c>
      <c r="H5" s="554"/>
      <c r="I5" s="554" t="s">
        <v>86</v>
      </c>
      <c r="J5" s="554"/>
      <c r="K5" s="554" t="s">
        <v>87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f t="shared" ref="C8:L8" si="0">SUM(C37,C67)</f>
        <v>2423</v>
      </c>
      <c r="D8" s="30">
        <f t="shared" si="0"/>
        <v>1510</v>
      </c>
      <c r="E8" s="30">
        <f t="shared" si="0"/>
        <v>1917</v>
      </c>
      <c r="F8" s="30">
        <f t="shared" si="0"/>
        <v>567</v>
      </c>
      <c r="G8" s="30">
        <f t="shared" si="0"/>
        <v>451</v>
      </c>
      <c r="H8" s="30">
        <f t="shared" si="0"/>
        <v>929</v>
      </c>
      <c r="I8" s="30">
        <f t="shared" si="0"/>
        <v>349</v>
      </c>
      <c r="J8" s="30">
        <f t="shared" si="0"/>
        <v>761</v>
      </c>
      <c r="K8" s="30">
        <f t="shared" si="0"/>
        <v>1515</v>
      </c>
      <c r="L8" s="30">
        <f t="shared" si="0"/>
        <v>856</v>
      </c>
      <c r="M8" s="30">
        <f>SUM(C8,E8,G8,I8,K8)</f>
        <v>6655</v>
      </c>
      <c r="N8" s="30">
        <f>SUM(D8,F8,H8,J8,L8)</f>
        <v>4623</v>
      </c>
      <c r="O8" s="30">
        <f>SUM(M8:N8)</f>
        <v>11278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f t="shared" ref="C9:L9" si="1">SUM(C38,C68)</f>
        <v>2163</v>
      </c>
      <c r="D9" s="30">
        <f t="shared" si="1"/>
        <v>2008</v>
      </c>
      <c r="E9" s="30">
        <f t="shared" si="1"/>
        <v>1239</v>
      </c>
      <c r="F9" s="30">
        <f t="shared" si="1"/>
        <v>1370</v>
      </c>
      <c r="G9" s="30">
        <f t="shared" si="1"/>
        <v>902</v>
      </c>
      <c r="H9" s="30">
        <f t="shared" si="1"/>
        <v>823</v>
      </c>
      <c r="I9" s="30">
        <f t="shared" si="1"/>
        <v>698</v>
      </c>
      <c r="J9" s="30">
        <f t="shared" si="1"/>
        <v>439</v>
      </c>
      <c r="K9" s="30">
        <f t="shared" si="1"/>
        <v>410</v>
      </c>
      <c r="L9" s="30">
        <f t="shared" si="1"/>
        <v>221</v>
      </c>
      <c r="M9" s="30">
        <f t="shared" ref="M9:N26" si="2">SUM(C9,E9,G9,I9,K9)</f>
        <v>5412</v>
      </c>
      <c r="N9" s="30">
        <f t="shared" si="2"/>
        <v>4861</v>
      </c>
      <c r="O9" s="30">
        <f t="shared" ref="O9:O26" si="3">SUM(M9:N9)</f>
        <v>10273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f t="shared" ref="C10:L10" si="4">SUM(C39,C69)</f>
        <v>2146</v>
      </c>
      <c r="D10" s="30">
        <f t="shared" si="4"/>
        <v>2415</v>
      </c>
      <c r="E10" s="30">
        <f t="shared" si="4"/>
        <v>1803</v>
      </c>
      <c r="F10" s="30">
        <f t="shared" si="4"/>
        <v>1554</v>
      </c>
      <c r="G10" s="30">
        <f t="shared" si="4"/>
        <v>1126</v>
      </c>
      <c r="H10" s="30">
        <f t="shared" si="4"/>
        <v>676</v>
      </c>
      <c r="I10" s="30">
        <f t="shared" si="4"/>
        <v>834</v>
      </c>
      <c r="J10" s="30">
        <f t="shared" si="4"/>
        <v>308</v>
      </c>
      <c r="K10" s="30">
        <f t="shared" si="4"/>
        <v>480</v>
      </c>
      <c r="L10" s="30">
        <f t="shared" si="4"/>
        <v>338</v>
      </c>
      <c r="M10" s="30">
        <f t="shared" si="2"/>
        <v>6389</v>
      </c>
      <c r="N10" s="30">
        <f t="shared" si="2"/>
        <v>5291</v>
      </c>
      <c r="O10" s="30">
        <f t="shared" si="3"/>
        <v>11680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84" t="s">
        <v>498</v>
      </c>
      <c r="C11" s="30">
        <f t="shared" ref="C11:L11" si="5">SUM(C40,C70)</f>
        <v>1572</v>
      </c>
      <c r="D11" s="30">
        <f t="shared" si="5"/>
        <v>2398</v>
      </c>
      <c r="E11" s="30">
        <f t="shared" si="5"/>
        <v>997</v>
      </c>
      <c r="F11" s="30">
        <f t="shared" si="5"/>
        <v>1199</v>
      </c>
      <c r="G11" s="30">
        <f t="shared" si="5"/>
        <v>647</v>
      </c>
      <c r="H11" s="30">
        <f t="shared" si="5"/>
        <v>474</v>
      </c>
      <c r="I11" s="30">
        <f t="shared" si="5"/>
        <v>460</v>
      </c>
      <c r="J11" s="30">
        <f t="shared" si="5"/>
        <v>279</v>
      </c>
      <c r="K11" s="30">
        <f t="shared" si="5"/>
        <v>489</v>
      </c>
      <c r="L11" s="30">
        <f t="shared" si="5"/>
        <v>94</v>
      </c>
      <c r="M11" s="30">
        <f t="shared" si="2"/>
        <v>4165</v>
      </c>
      <c r="N11" s="30">
        <f t="shared" si="2"/>
        <v>4444</v>
      </c>
      <c r="O11" s="30">
        <f t="shared" si="3"/>
        <v>8609</v>
      </c>
      <c r="P11" s="281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84" t="s">
        <v>499</v>
      </c>
      <c r="C12" s="30">
        <f t="shared" ref="C12:L12" si="6">SUM(C41,C71)</f>
        <v>3003</v>
      </c>
      <c r="D12" s="30">
        <f t="shared" si="6"/>
        <v>2973</v>
      </c>
      <c r="E12" s="30">
        <f t="shared" si="6"/>
        <v>1147</v>
      </c>
      <c r="F12" s="30">
        <f t="shared" si="6"/>
        <v>1465</v>
      </c>
      <c r="G12" s="30">
        <f t="shared" si="6"/>
        <v>981</v>
      </c>
      <c r="H12" s="30">
        <f t="shared" si="6"/>
        <v>488</v>
      </c>
      <c r="I12" s="30">
        <f t="shared" si="6"/>
        <v>545</v>
      </c>
      <c r="J12" s="30">
        <f t="shared" si="6"/>
        <v>284</v>
      </c>
      <c r="K12" s="30">
        <f t="shared" si="6"/>
        <v>476</v>
      </c>
      <c r="L12" s="30">
        <f t="shared" si="6"/>
        <v>201</v>
      </c>
      <c r="M12" s="30">
        <f t="shared" si="2"/>
        <v>6152</v>
      </c>
      <c r="N12" s="30">
        <f t="shared" si="2"/>
        <v>5411</v>
      </c>
      <c r="O12" s="30">
        <f t="shared" si="3"/>
        <v>11563</v>
      </c>
      <c r="P12" s="281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84" t="s">
        <v>500</v>
      </c>
      <c r="C13" s="30">
        <f t="shared" ref="C13:L13" si="7">SUM(C42,C72)</f>
        <v>754</v>
      </c>
      <c r="D13" s="30">
        <f t="shared" si="7"/>
        <v>870</v>
      </c>
      <c r="E13" s="30">
        <f t="shared" si="7"/>
        <v>734</v>
      </c>
      <c r="F13" s="30">
        <f t="shared" si="7"/>
        <v>632</v>
      </c>
      <c r="G13" s="30">
        <f t="shared" si="7"/>
        <v>535</v>
      </c>
      <c r="H13" s="30">
        <f t="shared" si="7"/>
        <v>403</v>
      </c>
      <c r="I13" s="30">
        <f t="shared" si="7"/>
        <v>335</v>
      </c>
      <c r="J13" s="30">
        <f t="shared" si="7"/>
        <v>196</v>
      </c>
      <c r="K13" s="30">
        <f t="shared" si="7"/>
        <v>447</v>
      </c>
      <c r="L13" s="30">
        <f t="shared" si="7"/>
        <v>111</v>
      </c>
      <c r="M13" s="30">
        <f t="shared" si="2"/>
        <v>2805</v>
      </c>
      <c r="N13" s="30">
        <f t="shared" si="2"/>
        <v>2212</v>
      </c>
      <c r="O13" s="30">
        <f t="shared" si="3"/>
        <v>5017</v>
      </c>
      <c r="P13" s="281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457</v>
      </c>
      <c r="C14" s="30">
        <f t="shared" ref="C14:L14" si="8">SUM(C43,C73)</f>
        <v>2043</v>
      </c>
      <c r="D14" s="30">
        <f t="shared" si="8"/>
        <v>1792</v>
      </c>
      <c r="E14" s="30">
        <f t="shared" si="8"/>
        <v>1000</v>
      </c>
      <c r="F14" s="30">
        <f t="shared" si="8"/>
        <v>976</v>
      </c>
      <c r="G14" s="30">
        <f t="shared" si="8"/>
        <v>606</v>
      </c>
      <c r="H14" s="30">
        <f t="shared" si="8"/>
        <v>351</v>
      </c>
      <c r="I14" s="30">
        <f t="shared" si="8"/>
        <v>268</v>
      </c>
      <c r="J14" s="30">
        <f t="shared" si="8"/>
        <v>249</v>
      </c>
      <c r="K14" s="30">
        <f t="shared" si="8"/>
        <v>216</v>
      </c>
      <c r="L14" s="30">
        <f t="shared" si="8"/>
        <v>107</v>
      </c>
      <c r="M14" s="30">
        <f t="shared" si="2"/>
        <v>4133</v>
      </c>
      <c r="N14" s="30">
        <f t="shared" si="2"/>
        <v>3475</v>
      </c>
      <c r="O14" s="30">
        <f t="shared" si="3"/>
        <v>7608</v>
      </c>
      <c r="P14" s="281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458</v>
      </c>
      <c r="C15" s="30">
        <f t="shared" ref="C15:L15" si="9">SUM(C44,C74)</f>
        <v>2642</v>
      </c>
      <c r="D15" s="30">
        <f t="shared" si="9"/>
        <v>2747</v>
      </c>
      <c r="E15" s="30">
        <f t="shared" si="9"/>
        <v>1178</v>
      </c>
      <c r="F15" s="30">
        <f t="shared" si="9"/>
        <v>1288</v>
      </c>
      <c r="G15" s="30">
        <f t="shared" si="9"/>
        <v>891</v>
      </c>
      <c r="H15" s="30">
        <f t="shared" si="9"/>
        <v>524</v>
      </c>
      <c r="I15" s="30">
        <f t="shared" si="9"/>
        <v>663</v>
      </c>
      <c r="J15" s="30">
        <f t="shared" si="9"/>
        <v>207</v>
      </c>
      <c r="K15" s="30">
        <f t="shared" si="9"/>
        <v>205</v>
      </c>
      <c r="L15" s="30">
        <f t="shared" si="9"/>
        <v>311</v>
      </c>
      <c r="M15" s="30">
        <f t="shared" si="2"/>
        <v>5579</v>
      </c>
      <c r="N15" s="30">
        <f t="shared" si="2"/>
        <v>5077</v>
      </c>
      <c r="O15" s="30">
        <f t="shared" si="3"/>
        <v>10656</v>
      </c>
      <c r="P15" s="281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84" t="s">
        <v>459</v>
      </c>
      <c r="C16" s="30">
        <f t="shared" ref="C16:L16" si="10">SUM(C45,C75)</f>
        <v>1220</v>
      </c>
      <c r="D16" s="30">
        <f t="shared" si="10"/>
        <v>1236</v>
      </c>
      <c r="E16" s="30">
        <f t="shared" si="10"/>
        <v>910</v>
      </c>
      <c r="F16" s="30">
        <f t="shared" si="10"/>
        <v>880</v>
      </c>
      <c r="G16" s="30">
        <f t="shared" si="10"/>
        <v>640</v>
      </c>
      <c r="H16" s="30">
        <f t="shared" si="10"/>
        <v>519</v>
      </c>
      <c r="I16" s="30">
        <f t="shared" si="10"/>
        <v>375</v>
      </c>
      <c r="J16" s="30">
        <f t="shared" si="10"/>
        <v>300</v>
      </c>
      <c r="K16" s="30">
        <f t="shared" si="10"/>
        <v>274</v>
      </c>
      <c r="L16" s="30">
        <f t="shared" si="10"/>
        <v>76</v>
      </c>
      <c r="M16" s="30">
        <f t="shared" si="2"/>
        <v>3419</v>
      </c>
      <c r="N16" s="30">
        <f t="shared" si="2"/>
        <v>3011</v>
      </c>
      <c r="O16" s="30">
        <f t="shared" si="3"/>
        <v>6430</v>
      </c>
      <c r="P16" s="281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f t="shared" ref="C17:L17" si="11">SUM(C46,C76)</f>
        <v>1742</v>
      </c>
      <c r="D17" s="30">
        <f t="shared" si="11"/>
        <v>1321</v>
      </c>
      <c r="E17" s="30">
        <f t="shared" si="11"/>
        <v>1051</v>
      </c>
      <c r="F17" s="30">
        <f t="shared" si="11"/>
        <v>865</v>
      </c>
      <c r="G17" s="30">
        <f t="shared" si="11"/>
        <v>851</v>
      </c>
      <c r="H17" s="30">
        <f t="shared" si="11"/>
        <v>693</v>
      </c>
      <c r="I17" s="30">
        <f t="shared" si="11"/>
        <v>646</v>
      </c>
      <c r="J17" s="30">
        <f t="shared" si="11"/>
        <v>507</v>
      </c>
      <c r="K17" s="30">
        <f t="shared" si="11"/>
        <v>475</v>
      </c>
      <c r="L17" s="30">
        <f t="shared" si="11"/>
        <v>213</v>
      </c>
      <c r="M17" s="30">
        <f t="shared" si="2"/>
        <v>4765</v>
      </c>
      <c r="N17" s="30">
        <f t="shared" si="2"/>
        <v>3599</v>
      </c>
      <c r="O17" s="30">
        <f t="shared" si="3"/>
        <v>8364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f t="shared" ref="C18:L18" si="12">SUM(C47,C77)</f>
        <v>3532</v>
      </c>
      <c r="D18" s="30">
        <f t="shared" si="12"/>
        <v>3320</v>
      </c>
      <c r="E18" s="30">
        <f t="shared" si="12"/>
        <v>2894</v>
      </c>
      <c r="F18" s="30">
        <f t="shared" si="12"/>
        <v>2473</v>
      </c>
      <c r="G18" s="30">
        <f t="shared" si="12"/>
        <v>1755</v>
      </c>
      <c r="H18" s="30">
        <f t="shared" si="12"/>
        <v>1367</v>
      </c>
      <c r="I18" s="30">
        <f t="shared" si="12"/>
        <v>1366</v>
      </c>
      <c r="J18" s="30">
        <f t="shared" si="12"/>
        <v>769</v>
      </c>
      <c r="K18" s="30">
        <f t="shared" si="12"/>
        <v>1623</v>
      </c>
      <c r="L18" s="30">
        <f t="shared" si="12"/>
        <v>321</v>
      </c>
      <c r="M18" s="30">
        <f t="shared" si="2"/>
        <v>11170</v>
      </c>
      <c r="N18" s="30">
        <f t="shared" si="2"/>
        <v>8250</v>
      </c>
      <c r="O18" s="30">
        <f t="shared" si="3"/>
        <v>19420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f t="shared" ref="C19:L19" si="13">SUM(C48,C78)</f>
        <v>1673</v>
      </c>
      <c r="D19" s="30">
        <f t="shared" si="13"/>
        <v>1770</v>
      </c>
      <c r="E19" s="30">
        <f t="shared" si="13"/>
        <v>1560</v>
      </c>
      <c r="F19" s="30">
        <f t="shared" si="13"/>
        <v>1638</v>
      </c>
      <c r="G19" s="30">
        <f t="shared" si="13"/>
        <v>1199</v>
      </c>
      <c r="H19" s="30">
        <f t="shared" si="13"/>
        <v>966</v>
      </c>
      <c r="I19" s="30">
        <f t="shared" si="13"/>
        <v>933</v>
      </c>
      <c r="J19" s="30">
        <f t="shared" si="13"/>
        <v>499</v>
      </c>
      <c r="K19" s="30">
        <f t="shared" si="13"/>
        <v>754</v>
      </c>
      <c r="L19" s="30">
        <f t="shared" si="13"/>
        <v>651</v>
      </c>
      <c r="M19" s="30">
        <f t="shared" si="2"/>
        <v>6119</v>
      </c>
      <c r="N19" s="30">
        <f t="shared" si="2"/>
        <v>5524</v>
      </c>
      <c r="O19" s="30">
        <f t="shared" si="3"/>
        <v>11643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f t="shared" ref="C20:L20" si="14">SUM(C49,C79)</f>
        <v>1077</v>
      </c>
      <c r="D20" s="30">
        <f t="shared" si="14"/>
        <v>1599</v>
      </c>
      <c r="E20" s="30">
        <f t="shared" si="14"/>
        <v>1255</v>
      </c>
      <c r="F20" s="30">
        <f t="shared" si="14"/>
        <v>983</v>
      </c>
      <c r="G20" s="30">
        <f t="shared" si="14"/>
        <v>1750</v>
      </c>
      <c r="H20" s="30">
        <f t="shared" si="14"/>
        <v>886</v>
      </c>
      <c r="I20" s="30">
        <f t="shared" si="14"/>
        <v>1698</v>
      </c>
      <c r="J20" s="30">
        <f t="shared" si="14"/>
        <v>439</v>
      </c>
      <c r="K20" s="30">
        <f t="shared" si="14"/>
        <v>1290</v>
      </c>
      <c r="L20" s="30">
        <f t="shared" si="14"/>
        <v>606</v>
      </c>
      <c r="M20" s="30">
        <f t="shared" si="2"/>
        <v>7070</v>
      </c>
      <c r="N20" s="30">
        <f t="shared" si="2"/>
        <v>4513</v>
      </c>
      <c r="O20" s="30">
        <f t="shared" si="3"/>
        <v>11583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f t="shared" ref="C21:L21" si="15">SUM(C50,C80)</f>
        <v>1889</v>
      </c>
      <c r="D21" s="30">
        <f t="shared" si="15"/>
        <v>2222</v>
      </c>
      <c r="E21" s="30">
        <f t="shared" si="15"/>
        <v>1622</v>
      </c>
      <c r="F21" s="30">
        <f t="shared" si="15"/>
        <v>1723</v>
      </c>
      <c r="G21" s="30">
        <f t="shared" si="15"/>
        <v>1571</v>
      </c>
      <c r="H21" s="30">
        <f t="shared" si="15"/>
        <v>876</v>
      </c>
      <c r="I21" s="30">
        <f t="shared" si="15"/>
        <v>859</v>
      </c>
      <c r="J21" s="30">
        <f t="shared" si="15"/>
        <v>514</v>
      </c>
      <c r="K21" s="30">
        <f t="shared" si="15"/>
        <v>889</v>
      </c>
      <c r="L21" s="30">
        <f t="shared" si="15"/>
        <v>496</v>
      </c>
      <c r="M21" s="30">
        <f t="shared" si="2"/>
        <v>6830</v>
      </c>
      <c r="N21" s="30">
        <f t="shared" si="2"/>
        <v>5831</v>
      </c>
      <c r="O21" s="30">
        <f t="shared" si="3"/>
        <v>12661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f t="shared" ref="C22:L22" si="16">SUM(C51,C81)</f>
        <v>1120</v>
      </c>
      <c r="D22" s="30">
        <f t="shared" si="16"/>
        <v>1131</v>
      </c>
      <c r="E22" s="30">
        <f t="shared" si="16"/>
        <v>672</v>
      </c>
      <c r="F22" s="30">
        <f t="shared" si="16"/>
        <v>676</v>
      </c>
      <c r="G22" s="30">
        <f t="shared" si="16"/>
        <v>605</v>
      </c>
      <c r="H22" s="30">
        <f t="shared" si="16"/>
        <v>476</v>
      </c>
      <c r="I22" s="30">
        <f t="shared" si="16"/>
        <v>558</v>
      </c>
      <c r="J22" s="30">
        <f t="shared" si="16"/>
        <v>189</v>
      </c>
      <c r="K22" s="30">
        <f t="shared" si="16"/>
        <v>684</v>
      </c>
      <c r="L22" s="30">
        <f t="shared" si="16"/>
        <v>120</v>
      </c>
      <c r="M22" s="30">
        <f t="shared" si="2"/>
        <v>3639</v>
      </c>
      <c r="N22" s="30">
        <f t="shared" si="2"/>
        <v>2592</v>
      </c>
      <c r="O22" s="30">
        <f t="shared" si="3"/>
        <v>6231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f t="shared" ref="C23:L23" si="17">SUM(C52,C82)</f>
        <v>1517</v>
      </c>
      <c r="D23" s="30">
        <f t="shared" si="17"/>
        <v>1735</v>
      </c>
      <c r="E23" s="30">
        <f t="shared" si="17"/>
        <v>1610</v>
      </c>
      <c r="F23" s="30">
        <f t="shared" si="17"/>
        <v>958</v>
      </c>
      <c r="G23" s="30">
        <f t="shared" si="17"/>
        <v>903</v>
      </c>
      <c r="H23" s="30">
        <f t="shared" si="17"/>
        <v>420</v>
      </c>
      <c r="I23" s="30">
        <f t="shared" si="17"/>
        <v>675</v>
      </c>
      <c r="J23" s="30">
        <f t="shared" si="17"/>
        <v>250</v>
      </c>
      <c r="K23" s="30">
        <f t="shared" si="17"/>
        <v>703</v>
      </c>
      <c r="L23" s="30">
        <f t="shared" si="17"/>
        <v>274</v>
      </c>
      <c r="M23" s="30">
        <f t="shared" si="2"/>
        <v>5408</v>
      </c>
      <c r="N23" s="30">
        <f t="shared" si="2"/>
        <v>3637</v>
      </c>
      <c r="O23" s="30">
        <f t="shared" si="3"/>
        <v>9045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f t="shared" ref="C24:L24" si="18">SUM(C53,C83)</f>
        <v>3702</v>
      </c>
      <c r="D24" s="30">
        <f t="shared" si="18"/>
        <v>2272</v>
      </c>
      <c r="E24" s="30">
        <f t="shared" si="18"/>
        <v>2606</v>
      </c>
      <c r="F24" s="30">
        <f t="shared" si="18"/>
        <v>2080</v>
      </c>
      <c r="G24" s="30">
        <f t="shared" si="18"/>
        <v>2023</v>
      </c>
      <c r="H24" s="30">
        <f t="shared" si="18"/>
        <v>1353</v>
      </c>
      <c r="I24" s="30">
        <f t="shared" si="18"/>
        <v>1687</v>
      </c>
      <c r="J24" s="30">
        <f t="shared" si="18"/>
        <v>825</v>
      </c>
      <c r="K24" s="30">
        <f t="shared" si="18"/>
        <v>1887</v>
      </c>
      <c r="L24" s="30">
        <f t="shared" si="18"/>
        <v>706</v>
      </c>
      <c r="M24" s="30">
        <f t="shared" si="2"/>
        <v>11905</v>
      </c>
      <c r="N24" s="30">
        <f t="shared" si="2"/>
        <v>7236</v>
      </c>
      <c r="O24" s="30">
        <f t="shared" si="3"/>
        <v>19141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f t="shared" ref="C25:L25" si="19">SUM(C54,C84)</f>
        <v>854</v>
      </c>
      <c r="D25" s="30">
        <f t="shared" si="19"/>
        <v>1159</v>
      </c>
      <c r="E25" s="30">
        <f t="shared" si="19"/>
        <v>770</v>
      </c>
      <c r="F25" s="30">
        <f t="shared" si="19"/>
        <v>708</v>
      </c>
      <c r="G25" s="30">
        <f t="shared" si="19"/>
        <v>521</v>
      </c>
      <c r="H25" s="30">
        <f t="shared" si="19"/>
        <v>397</v>
      </c>
      <c r="I25" s="30">
        <f t="shared" si="19"/>
        <v>1023</v>
      </c>
      <c r="J25" s="30">
        <f t="shared" si="19"/>
        <v>208</v>
      </c>
      <c r="K25" s="30">
        <f t="shared" si="19"/>
        <v>352</v>
      </c>
      <c r="L25" s="30">
        <f t="shared" si="19"/>
        <v>114</v>
      </c>
      <c r="M25" s="30">
        <f t="shared" si="2"/>
        <v>3520</v>
      </c>
      <c r="N25" s="30">
        <f t="shared" si="2"/>
        <v>2586</v>
      </c>
      <c r="O25" s="30">
        <f t="shared" si="3"/>
        <v>6106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0">
        <f t="shared" ref="C26:L26" si="20">SUM(C55,C85)</f>
        <v>2806</v>
      </c>
      <c r="D26" s="30">
        <f t="shared" si="20"/>
        <v>2419</v>
      </c>
      <c r="E26" s="30">
        <f t="shared" si="20"/>
        <v>2318</v>
      </c>
      <c r="F26" s="30">
        <f t="shared" si="20"/>
        <v>1866</v>
      </c>
      <c r="G26" s="30">
        <f t="shared" si="20"/>
        <v>1776</v>
      </c>
      <c r="H26" s="30">
        <f t="shared" si="20"/>
        <v>1232</v>
      </c>
      <c r="I26" s="30">
        <f t="shared" si="20"/>
        <v>1686</v>
      </c>
      <c r="J26" s="30">
        <f t="shared" si="20"/>
        <v>684</v>
      </c>
      <c r="K26" s="30">
        <f t="shared" si="20"/>
        <v>1435</v>
      </c>
      <c r="L26" s="30">
        <f t="shared" si="20"/>
        <v>469</v>
      </c>
      <c r="M26" s="30">
        <f t="shared" si="2"/>
        <v>10021</v>
      </c>
      <c r="N26" s="30">
        <f t="shared" si="2"/>
        <v>6670</v>
      </c>
      <c r="O26" s="30">
        <f t="shared" si="3"/>
        <v>16691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37878</v>
      </c>
      <c r="D27" s="24">
        <f t="shared" ref="D27:O27" si="21">SUM(D8:D26)</f>
        <v>36897</v>
      </c>
      <c r="E27" s="24">
        <f t="shared" si="21"/>
        <v>27283</v>
      </c>
      <c r="F27" s="24">
        <f t="shared" si="21"/>
        <v>23901</v>
      </c>
      <c r="G27" s="24">
        <f t="shared" si="21"/>
        <v>19733</v>
      </c>
      <c r="H27" s="24">
        <f t="shared" si="21"/>
        <v>13853</v>
      </c>
      <c r="I27" s="24">
        <f t="shared" si="21"/>
        <v>15658</v>
      </c>
      <c r="J27" s="24">
        <f t="shared" si="21"/>
        <v>7907</v>
      </c>
      <c r="K27" s="24">
        <f t="shared" si="21"/>
        <v>14604</v>
      </c>
      <c r="L27" s="24">
        <f t="shared" si="21"/>
        <v>6285</v>
      </c>
      <c r="M27" s="24">
        <f t="shared" si="21"/>
        <v>115156</v>
      </c>
      <c r="N27" s="24">
        <f t="shared" si="21"/>
        <v>88843</v>
      </c>
      <c r="O27" s="24">
        <f t="shared" si="21"/>
        <v>203999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307"/>
      <c r="B28" s="30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307"/>
      <c r="B29" s="30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550" t="s">
        <v>616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409.5">
      <c r="A31" s="570" t="s">
        <v>725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>
      <c r="A32" s="530" t="s">
        <v>615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71" t="s">
        <v>726</v>
      </c>
      <c r="Q32" s="571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>
      <c r="A33" s="563" t="s">
        <v>0</v>
      </c>
      <c r="B33" s="563"/>
      <c r="C33" s="552" t="s">
        <v>275</v>
      </c>
      <c r="D33" s="552"/>
      <c r="E33" s="552" t="s">
        <v>74</v>
      </c>
      <c r="F33" s="552"/>
      <c r="G33" s="552" t="s">
        <v>75</v>
      </c>
      <c r="H33" s="552"/>
      <c r="I33" s="552" t="s">
        <v>76</v>
      </c>
      <c r="J33" s="552"/>
      <c r="K33" s="552" t="s">
        <v>77</v>
      </c>
      <c r="L33" s="552"/>
      <c r="M33" s="552" t="s">
        <v>8</v>
      </c>
      <c r="N33" s="552"/>
      <c r="O33" s="552"/>
      <c r="P33" s="566" t="s">
        <v>683</v>
      </c>
      <c r="Q33" s="566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>
      <c r="A34" s="564"/>
      <c r="B34" s="564"/>
      <c r="C34" s="554" t="s">
        <v>96</v>
      </c>
      <c r="D34" s="554"/>
      <c r="E34" s="554" t="s">
        <v>84</v>
      </c>
      <c r="F34" s="554"/>
      <c r="G34" s="554" t="s">
        <v>85</v>
      </c>
      <c r="H34" s="554"/>
      <c r="I34" s="554" t="s">
        <v>86</v>
      </c>
      <c r="J34" s="554"/>
      <c r="K34" s="554" t="s">
        <v>87</v>
      </c>
      <c r="L34" s="554"/>
      <c r="M34" s="554" t="s">
        <v>12</v>
      </c>
      <c r="N34" s="554"/>
      <c r="O34" s="554"/>
      <c r="P34" s="567"/>
      <c r="Q34" s="567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>
      <c r="A35" s="564"/>
      <c r="B35" s="564"/>
      <c r="C35" s="291" t="s">
        <v>88</v>
      </c>
      <c r="D35" s="291" t="s">
        <v>43</v>
      </c>
      <c r="E35" s="291" t="s">
        <v>88</v>
      </c>
      <c r="F35" s="291" t="s">
        <v>43</v>
      </c>
      <c r="G35" s="291" t="s">
        <v>88</v>
      </c>
      <c r="H35" s="291" t="s">
        <v>43</v>
      </c>
      <c r="I35" s="291" t="s">
        <v>88</v>
      </c>
      <c r="J35" s="291" t="s">
        <v>43</v>
      </c>
      <c r="K35" s="291" t="s">
        <v>88</v>
      </c>
      <c r="L35" s="291" t="s">
        <v>43</v>
      </c>
      <c r="M35" s="291" t="s">
        <v>88</v>
      </c>
      <c r="N35" s="291" t="s">
        <v>43</v>
      </c>
      <c r="O35" s="291" t="s">
        <v>94</v>
      </c>
      <c r="P35" s="567"/>
      <c r="Q35" s="567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>
      <c r="A36" s="565"/>
      <c r="B36" s="565"/>
      <c r="C36" s="309" t="s">
        <v>13</v>
      </c>
      <c r="D36" s="309" t="s">
        <v>10</v>
      </c>
      <c r="E36" s="309" t="s">
        <v>9</v>
      </c>
      <c r="F36" s="309" t="s">
        <v>10</v>
      </c>
      <c r="G36" s="309" t="s">
        <v>13</v>
      </c>
      <c r="H36" s="309" t="s">
        <v>10</v>
      </c>
      <c r="I36" s="309" t="s">
        <v>13</v>
      </c>
      <c r="J36" s="309" t="s">
        <v>10</v>
      </c>
      <c r="K36" s="309" t="s">
        <v>13</v>
      </c>
      <c r="L36" s="309" t="s">
        <v>10</v>
      </c>
      <c r="M36" s="309" t="s">
        <v>13</v>
      </c>
      <c r="N36" s="309" t="s">
        <v>10</v>
      </c>
      <c r="O36" s="309" t="s">
        <v>12</v>
      </c>
      <c r="P36" s="568"/>
      <c r="Q36" s="568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>
      <c r="A37" s="560" t="s">
        <v>14</v>
      </c>
      <c r="B37" s="560"/>
      <c r="C37" s="30">
        <v>1302</v>
      </c>
      <c r="D37" s="30">
        <v>1250</v>
      </c>
      <c r="E37" s="30">
        <v>613</v>
      </c>
      <c r="F37" s="30">
        <v>333</v>
      </c>
      <c r="G37" s="30">
        <v>332</v>
      </c>
      <c r="H37" s="30">
        <v>516</v>
      </c>
      <c r="I37" s="30">
        <v>227</v>
      </c>
      <c r="J37" s="30">
        <v>440</v>
      </c>
      <c r="K37" s="30">
        <v>791</v>
      </c>
      <c r="L37" s="30">
        <v>176</v>
      </c>
      <c r="M37" s="30">
        <f>SUM(C37,E37,G37,I37,K37)</f>
        <v>3265</v>
      </c>
      <c r="N37" s="30">
        <f>SUM(D37,F37,H37,J37,L37)</f>
        <v>2715</v>
      </c>
      <c r="O37" s="30">
        <f>SUM(M37:N37)</f>
        <v>5980</v>
      </c>
      <c r="P37" s="507" t="s">
        <v>15</v>
      </c>
      <c r="Q37" s="507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>
      <c r="A38" s="553" t="s">
        <v>16</v>
      </c>
      <c r="B38" s="553"/>
      <c r="C38" s="30">
        <v>1115</v>
      </c>
      <c r="D38" s="30">
        <v>1266</v>
      </c>
      <c r="E38" s="30">
        <v>670</v>
      </c>
      <c r="F38" s="30">
        <v>930</v>
      </c>
      <c r="G38" s="30">
        <v>497</v>
      </c>
      <c r="H38" s="30">
        <v>520</v>
      </c>
      <c r="I38" s="30">
        <v>374</v>
      </c>
      <c r="J38" s="30">
        <v>229</v>
      </c>
      <c r="K38" s="30">
        <v>166</v>
      </c>
      <c r="L38" s="30">
        <v>126</v>
      </c>
      <c r="M38" s="30">
        <f t="shared" ref="M38:N55" si="22">SUM(C38,E38,G38,I38,K38)</f>
        <v>2822</v>
      </c>
      <c r="N38" s="30">
        <f t="shared" si="22"/>
        <v>3071</v>
      </c>
      <c r="O38" s="30">
        <f t="shared" ref="O38:O55" si="23">SUM(M38:N38)</f>
        <v>5893</v>
      </c>
      <c r="P38" s="509" t="s">
        <v>17</v>
      </c>
      <c r="Q38" s="509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>
      <c r="A39" s="553" t="s">
        <v>18</v>
      </c>
      <c r="B39" s="553"/>
      <c r="C39" s="30">
        <v>1337</v>
      </c>
      <c r="D39" s="30">
        <v>1852</v>
      </c>
      <c r="E39" s="30">
        <v>1103</v>
      </c>
      <c r="F39" s="30">
        <v>1146</v>
      </c>
      <c r="G39" s="30">
        <v>690</v>
      </c>
      <c r="H39" s="30">
        <v>490</v>
      </c>
      <c r="I39" s="30">
        <v>473</v>
      </c>
      <c r="J39" s="30">
        <v>219</v>
      </c>
      <c r="K39" s="30">
        <v>232</v>
      </c>
      <c r="L39" s="30">
        <v>227</v>
      </c>
      <c r="M39" s="30">
        <f t="shared" si="22"/>
        <v>3835</v>
      </c>
      <c r="N39" s="30">
        <f t="shared" si="22"/>
        <v>3934</v>
      </c>
      <c r="O39" s="30">
        <f t="shared" si="23"/>
        <v>7769</v>
      </c>
      <c r="P39" s="509" t="s">
        <v>19</v>
      </c>
      <c r="Q39" s="509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59.25">
      <c r="A40" s="555" t="s">
        <v>20</v>
      </c>
      <c r="B40" s="284" t="s">
        <v>498</v>
      </c>
      <c r="C40" s="30">
        <v>870</v>
      </c>
      <c r="D40" s="30">
        <v>1748</v>
      </c>
      <c r="E40" s="30">
        <v>502</v>
      </c>
      <c r="F40" s="30">
        <v>824</v>
      </c>
      <c r="G40" s="30">
        <v>282</v>
      </c>
      <c r="H40" s="30">
        <v>296</v>
      </c>
      <c r="I40" s="30">
        <v>219</v>
      </c>
      <c r="J40" s="30">
        <v>160</v>
      </c>
      <c r="K40" s="30">
        <v>195</v>
      </c>
      <c r="L40" s="30">
        <v>59</v>
      </c>
      <c r="M40" s="30">
        <f t="shared" si="22"/>
        <v>2068</v>
      </c>
      <c r="N40" s="30">
        <f t="shared" si="22"/>
        <v>3087</v>
      </c>
      <c r="O40" s="30">
        <f t="shared" si="23"/>
        <v>5155</v>
      </c>
      <c r="P40" s="281" t="s">
        <v>44</v>
      </c>
      <c r="Q40" s="513" t="s">
        <v>455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>
      <c r="A41" s="556"/>
      <c r="B41" s="284" t="s">
        <v>499</v>
      </c>
      <c r="C41" s="30">
        <v>1529</v>
      </c>
      <c r="D41" s="30">
        <v>2216</v>
      </c>
      <c r="E41" s="30">
        <v>579</v>
      </c>
      <c r="F41" s="30">
        <v>1059</v>
      </c>
      <c r="G41" s="30">
        <v>366</v>
      </c>
      <c r="H41" s="30">
        <v>337</v>
      </c>
      <c r="I41" s="30">
        <v>208</v>
      </c>
      <c r="J41" s="30">
        <v>202</v>
      </c>
      <c r="K41" s="30">
        <v>204</v>
      </c>
      <c r="L41" s="30">
        <v>146</v>
      </c>
      <c r="M41" s="30">
        <f t="shared" si="22"/>
        <v>2886</v>
      </c>
      <c r="N41" s="30">
        <f t="shared" si="22"/>
        <v>3960</v>
      </c>
      <c r="O41" s="30">
        <f t="shared" si="23"/>
        <v>6846</v>
      </c>
      <c r="P41" s="281" t="s">
        <v>45</v>
      </c>
      <c r="Q41" s="514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>
      <c r="A42" s="556"/>
      <c r="B42" s="284" t="s">
        <v>500</v>
      </c>
      <c r="C42" s="30">
        <v>395</v>
      </c>
      <c r="D42" s="30">
        <v>682</v>
      </c>
      <c r="E42" s="30">
        <v>405</v>
      </c>
      <c r="F42" s="30">
        <v>486</v>
      </c>
      <c r="G42" s="30">
        <v>320</v>
      </c>
      <c r="H42" s="30">
        <v>299</v>
      </c>
      <c r="I42" s="30">
        <v>186</v>
      </c>
      <c r="J42" s="30">
        <v>146</v>
      </c>
      <c r="K42" s="30">
        <v>308</v>
      </c>
      <c r="L42" s="30">
        <v>78</v>
      </c>
      <c r="M42" s="30">
        <f t="shared" si="22"/>
        <v>1614</v>
      </c>
      <c r="N42" s="30">
        <f t="shared" si="22"/>
        <v>1691</v>
      </c>
      <c r="O42" s="30">
        <f t="shared" si="23"/>
        <v>3305</v>
      </c>
      <c r="P42" s="281" t="s">
        <v>46</v>
      </c>
      <c r="Q42" s="514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>
      <c r="A43" s="556"/>
      <c r="B43" s="284" t="s">
        <v>457</v>
      </c>
      <c r="C43" s="30">
        <v>1084</v>
      </c>
      <c r="D43" s="30">
        <v>1403</v>
      </c>
      <c r="E43" s="30">
        <v>499</v>
      </c>
      <c r="F43" s="30">
        <v>698</v>
      </c>
      <c r="G43" s="30">
        <v>274</v>
      </c>
      <c r="H43" s="30">
        <v>218</v>
      </c>
      <c r="I43" s="30">
        <v>112</v>
      </c>
      <c r="J43" s="30">
        <v>124</v>
      </c>
      <c r="K43" s="30">
        <v>52</v>
      </c>
      <c r="L43" s="30">
        <v>28</v>
      </c>
      <c r="M43" s="30">
        <f t="shared" si="22"/>
        <v>2021</v>
      </c>
      <c r="N43" s="30">
        <f t="shared" si="22"/>
        <v>2471</v>
      </c>
      <c r="O43" s="30">
        <f t="shared" si="23"/>
        <v>4492</v>
      </c>
      <c r="P43" s="281" t="s">
        <v>47</v>
      </c>
      <c r="Q43" s="514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>
      <c r="A44" s="556"/>
      <c r="B44" s="284" t="s">
        <v>458</v>
      </c>
      <c r="C44" s="30">
        <v>1134</v>
      </c>
      <c r="D44" s="30">
        <v>1955</v>
      </c>
      <c r="E44" s="30">
        <v>518</v>
      </c>
      <c r="F44" s="30">
        <v>916</v>
      </c>
      <c r="G44" s="30">
        <v>333</v>
      </c>
      <c r="H44" s="30">
        <v>370</v>
      </c>
      <c r="I44" s="30">
        <v>190</v>
      </c>
      <c r="J44" s="30">
        <v>138</v>
      </c>
      <c r="K44" s="30">
        <v>53</v>
      </c>
      <c r="L44" s="30">
        <v>231</v>
      </c>
      <c r="M44" s="30">
        <f t="shared" si="22"/>
        <v>2228</v>
      </c>
      <c r="N44" s="30">
        <f t="shared" si="22"/>
        <v>3610</v>
      </c>
      <c r="O44" s="30">
        <f t="shared" si="23"/>
        <v>5838</v>
      </c>
      <c r="P44" s="281" t="s">
        <v>48</v>
      </c>
      <c r="Q44" s="514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>
      <c r="A45" s="557"/>
      <c r="B45" s="284" t="s">
        <v>459</v>
      </c>
      <c r="C45" s="30">
        <v>649</v>
      </c>
      <c r="D45" s="30">
        <v>954</v>
      </c>
      <c r="E45" s="30">
        <v>464</v>
      </c>
      <c r="F45" s="30">
        <v>603</v>
      </c>
      <c r="G45" s="30">
        <v>327</v>
      </c>
      <c r="H45" s="30">
        <v>389</v>
      </c>
      <c r="I45" s="30">
        <v>199</v>
      </c>
      <c r="J45" s="30">
        <v>192</v>
      </c>
      <c r="K45" s="30">
        <v>112</v>
      </c>
      <c r="L45" s="30">
        <v>54</v>
      </c>
      <c r="M45" s="30">
        <f t="shared" si="22"/>
        <v>1751</v>
      </c>
      <c r="N45" s="30">
        <f t="shared" si="22"/>
        <v>2192</v>
      </c>
      <c r="O45" s="30">
        <f t="shared" si="23"/>
        <v>3943</v>
      </c>
      <c r="P45" s="281" t="s">
        <v>49</v>
      </c>
      <c r="Q45" s="515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>
      <c r="A46" s="553" t="s">
        <v>483</v>
      </c>
      <c r="B46" s="553"/>
      <c r="C46" s="30">
        <v>1192</v>
      </c>
      <c r="D46" s="30">
        <v>1083</v>
      </c>
      <c r="E46" s="30">
        <v>636</v>
      </c>
      <c r="F46" s="30">
        <v>662</v>
      </c>
      <c r="G46" s="30">
        <v>530</v>
      </c>
      <c r="H46" s="30">
        <v>541</v>
      </c>
      <c r="I46" s="30">
        <v>425</v>
      </c>
      <c r="J46" s="30">
        <v>372</v>
      </c>
      <c r="K46" s="30">
        <v>310</v>
      </c>
      <c r="L46" s="30">
        <v>138</v>
      </c>
      <c r="M46" s="30">
        <f t="shared" si="22"/>
        <v>3093</v>
      </c>
      <c r="N46" s="30">
        <f t="shared" si="22"/>
        <v>2796</v>
      </c>
      <c r="O46" s="30">
        <f t="shared" si="23"/>
        <v>5889</v>
      </c>
      <c r="P46" s="509" t="s">
        <v>682</v>
      </c>
      <c r="Q46" s="509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>
      <c r="A47" s="553" t="s">
        <v>22</v>
      </c>
      <c r="B47" s="553"/>
      <c r="C47" s="30">
        <v>2154</v>
      </c>
      <c r="D47" s="30">
        <v>2411</v>
      </c>
      <c r="E47" s="30">
        <v>1759</v>
      </c>
      <c r="F47" s="30">
        <v>1775</v>
      </c>
      <c r="G47" s="30">
        <v>1012</v>
      </c>
      <c r="H47" s="30">
        <v>885</v>
      </c>
      <c r="I47" s="30">
        <v>844</v>
      </c>
      <c r="J47" s="30">
        <v>531</v>
      </c>
      <c r="K47" s="30">
        <v>808</v>
      </c>
      <c r="L47" s="30">
        <v>188</v>
      </c>
      <c r="M47" s="30">
        <f t="shared" si="22"/>
        <v>6577</v>
      </c>
      <c r="N47" s="30">
        <f t="shared" si="22"/>
        <v>5790</v>
      </c>
      <c r="O47" s="30">
        <f t="shared" si="23"/>
        <v>12367</v>
      </c>
      <c r="P47" s="509" t="s">
        <v>50</v>
      </c>
      <c r="Q47" s="509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>
      <c r="A48" s="553" t="s">
        <v>23</v>
      </c>
      <c r="B48" s="553"/>
      <c r="C48" s="30">
        <v>947</v>
      </c>
      <c r="D48" s="30">
        <v>1247</v>
      </c>
      <c r="E48" s="30">
        <v>733</v>
      </c>
      <c r="F48" s="30">
        <v>1082</v>
      </c>
      <c r="G48" s="30">
        <v>508</v>
      </c>
      <c r="H48" s="30">
        <v>549</v>
      </c>
      <c r="I48" s="30">
        <v>363</v>
      </c>
      <c r="J48" s="30">
        <v>243</v>
      </c>
      <c r="K48" s="30">
        <v>286</v>
      </c>
      <c r="L48" s="30">
        <v>357</v>
      </c>
      <c r="M48" s="30">
        <f t="shared" si="22"/>
        <v>2837</v>
      </c>
      <c r="N48" s="30">
        <f t="shared" si="22"/>
        <v>3478</v>
      </c>
      <c r="O48" s="30">
        <f t="shared" si="23"/>
        <v>6315</v>
      </c>
      <c r="P48" s="509" t="s">
        <v>24</v>
      </c>
      <c r="Q48" s="509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>
      <c r="A49" s="553" t="s">
        <v>25</v>
      </c>
      <c r="B49" s="553"/>
      <c r="C49" s="30">
        <v>615</v>
      </c>
      <c r="D49" s="30">
        <v>1111</v>
      </c>
      <c r="E49" s="30">
        <v>627</v>
      </c>
      <c r="F49" s="30">
        <v>626</v>
      </c>
      <c r="G49" s="30">
        <v>1017</v>
      </c>
      <c r="H49" s="30">
        <v>582</v>
      </c>
      <c r="I49" s="30">
        <v>974</v>
      </c>
      <c r="J49" s="30">
        <v>262</v>
      </c>
      <c r="K49" s="30">
        <v>415</v>
      </c>
      <c r="L49" s="30">
        <v>421</v>
      </c>
      <c r="M49" s="30">
        <f t="shared" si="22"/>
        <v>3648</v>
      </c>
      <c r="N49" s="30">
        <f t="shared" si="22"/>
        <v>3002</v>
      </c>
      <c r="O49" s="30">
        <f t="shared" si="23"/>
        <v>6650</v>
      </c>
      <c r="P49" s="509" t="s">
        <v>51</v>
      </c>
      <c r="Q49" s="509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>
      <c r="A50" s="553" t="s">
        <v>65</v>
      </c>
      <c r="B50" s="553"/>
      <c r="C50" s="30">
        <v>1063</v>
      </c>
      <c r="D50" s="30">
        <v>1702</v>
      </c>
      <c r="E50" s="30">
        <v>967</v>
      </c>
      <c r="F50" s="30">
        <v>1240</v>
      </c>
      <c r="G50" s="30">
        <v>849</v>
      </c>
      <c r="H50" s="30">
        <v>572</v>
      </c>
      <c r="I50" s="30">
        <v>466</v>
      </c>
      <c r="J50" s="30">
        <v>335</v>
      </c>
      <c r="K50" s="30">
        <v>443</v>
      </c>
      <c r="L50" s="30">
        <v>302</v>
      </c>
      <c r="M50" s="30">
        <f t="shared" si="22"/>
        <v>3788</v>
      </c>
      <c r="N50" s="30">
        <f t="shared" si="22"/>
        <v>4151</v>
      </c>
      <c r="O50" s="30">
        <f t="shared" si="23"/>
        <v>7939</v>
      </c>
      <c r="P50" s="509" t="s">
        <v>52</v>
      </c>
      <c r="Q50" s="509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>
      <c r="A51" s="553" t="s">
        <v>27</v>
      </c>
      <c r="B51" s="553"/>
      <c r="C51" s="30">
        <v>583</v>
      </c>
      <c r="D51" s="30">
        <v>726</v>
      </c>
      <c r="E51" s="30">
        <v>308</v>
      </c>
      <c r="F51" s="30">
        <v>418</v>
      </c>
      <c r="G51" s="30">
        <v>277</v>
      </c>
      <c r="H51" s="30">
        <v>307</v>
      </c>
      <c r="I51" s="30">
        <v>220</v>
      </c>
      <c r="J51" s="30">
        <v>121</v>
      </c>
      <c r="K51" s="30">
        <v>196</v>
      </c>
      <c r="L51" s="30">
        <v>82</v>
      </c>
      <c r="M51" s="30">
        <f t="shared" si="22"/>
        <v>1584</v>
      </c>
      <c r="N51" s="30">
        <f t="shared" si="22"/>
        <v>1654</v>
      </c>
      <c r="O51" s="30">
        <f t="shared" si="23"/>
        <v>3238</v>
      </c>
      <c r="P51" s="509" t="s">
        <v>28</v>
      </c>
      <c r="Q51" s="509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>
      <c r="A52" s="553" t="s">
        <v>29</v>
      </c>
      <c r="B52" s="553"/>
      <c r="C52" s="30">
        <v>964</v>
      </c>
      <c r="D52" s="30">
        <v>1285</v>
      </c>
      <c r="E52" s="30">
        <v>1002</v>
      </c>
      <c r="F52" s="30">
        <v>765</v>
      </c>
      <c r="G52" s="30">
        <v>529</v>
      </c>
      <c r="H52" s="30">
        <v>318</v>
      </c>
      <c r="I52" s="30">
        <v>365</v>
      </c>
      <c r="J52" s="30">
        <v>199</v>
      </c>
      <c r="K52" s="30">
        <v>380</v>
      </c>
      <c r="L52" s="30">
        <v>222</v>
      </c>
      <c r="M52" s="30">
        <f t="shared" si="22"/>
        <v>3240</v>
      </c>
      <c r="N52" s="30">
        <f t="shared" si="22"/>
        <v>2789</v>
      </c>
      <c r="O52" s="30">
        <f t="shared" si="23"/>
        <v>6029</v>
      </c>
      <c r="P52" s="509" t="s">
        <v>30</v>
      </c>
      <c r="Q52" s="509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>
      <c r="A53" s="553" t="s">
        <v>31</v>
      </c>
      <c r="B53" s="553"/>
      <c r="C53" s="30">
        <v>1979</v>
      </c>
      <c r="D53" s="30">
        <v>1573</v>
      </c>
      <c r="E53" s="30">
        <v>1320</v>
      </c>
      <c r="F53" s="30">
        <v>1395</v>
      </c>
      <c r="G53" s="30">
        <v>997</v>
      </c>
      <c r="H53" s="30">
        <v>874</v>
      </c>
      <c r="I53" s="30">
        <v>786</v>
      </c>
      <c r="J53" s="30">
        <v>541</v>
      </c>
      <c r="K53" s="30">
        <v>936</v>
      </c>
      <c r="L53" s="30">
        <v>452</v>
      </c>
      <c r="M53" s="30">
        <f t="shared" si="22"/>
        <v>6018</v>
      </c>
      <c r="N53" s="30">
        <f t="shared" si="22"/>
        <v>4835</v>
      </c>
      <c r="O53" s="30">
        <f t="shared" si="23"/>
        <v>10853</v>
      </c>
      <c r="P53" s="509" t="s">
        <v>32</v>
      </c>
      <c r="Q53" s="509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>
      <c r="A54" s="553" t="s">
        <v>33</v>
      </c>
      <c r="B54" s="553"/>
      <c r="C54" s="30">
        <v>436</v>
      </c>
      <c r="D54" s="30">
        <v>615</v>
      </c>
      <c r="E54" s="30">
        <v>390</v>
      </c>
      <c r="F54" s="30">
        <v>360</v>
      </c>
      <c r="G54" s="30">
        <v>269</v>
      </c>
      <c r="H54" s="30">
        <v>199</v>
      </c>
      <c r="I54" s="30">
        <v>653</v>
      </c>
      <c r="J54" s="30">
        <v>93</v>
      </c>
      <c r="K54" s="30">
        <v>243</v>
      </c>
      <c r="L54" s="30">
        <v>47</v>
      </c>
      <c r="M54" s="30">
        <f t="shared" si="22"/>
        <v>1991</v>
      </c>
      <c r="N54" s="30">
        <f t="shared" si="22"/>
        <v>1314</v>
      </c>
      <c r="O54" s="30">
        <f t="shared" si="23"/>
        <v>3305</v>
      </c>
      <c r="P54" s="509" t="s">
        <v>34</v>
      </c>
      <c r="Q54" s="509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>
      <c r="A55" s="559" t="s">
        <v>35</v>
      </c>
      <c r="B55" s="559"/>
      <c r="C55" s="31">
        <v>690</v>
      </c>
      <c r="D55" s="31">
        <v>1178</v>
      </c>
      <c r="E55" s="31">
        <v>480</v>
      </c>
      <c r="F55" s="31">
        <v>868</v>
      </c>
      <c r="G55" s="31">
        <v>309</v>
      </c>
      <c r="H55" s="31">
        <v>527</v>
      </c>
      <c r="I55" s="31">
        <v>223</v>
      </c>
      <c r="J55" s="31">
        <v>244</v>
      </c>
      <c r="K55" s="31">
        <v>254</v>
      </c>
      <c r="L55" s="31">
        <v>200</v>
      </c>
      <c r="M55" s="30">
        <f t="shared" si="22"/>
        <v>1956</v>
      </c>
      <c r="N55" s="30">
        <f t="shared" si="22"/>
        <v>3017</v>
      </c>
      <c r="O55" s="30">
        <f t="shared" si="23"/>
        <v>4973</v>
      </c>
      <c r="P55" s="548" t="s">
        <v>53</v>
      </c>
      <c r="Q55" s="548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>
      <c r="A56" s="558" t="s">
        <v>8</v>
      </c>
      <c r="B56" s="558"/>
      <c r="C56" s="24">
        <f>SUM(C37:C55)</f>
        <v>20038</v>
      </c>
      <c r="D56" s="24">
        <f t="shared" ref="D56:O56" si="24">SUM(D37:D55)</f>
        <v>26257</v>
      </c>
      <c r="E56" s="24">
        <f t="shared" si="24"/>
        <v>13575</v>
      </c>
      <c r="F56" s="24">
        <f t="shared" si="24"/>
        <v>16186</v>
      </c>
      <c r="G56" s="24">
        <f t="shared" si="24"/>
        <v>9718</v>
      </c>
      <c r="H56" s="24">
        <f t="shared" si="24"/>
        <v>8789</v>
      </c>
      <c r="I56" s="24">
        <f t="shared" si="24"/>
        <v>7507</v>
      </c>
      <c r="J56" s="24">
        <f t="shared" si="24"/>
        <v>4791</v>
      </c>
      <c r="K56" s="24">
        <f t="shared" si="24"/>
        <v>6384</v>
      </c>
      <c r="L56" s="24">
        <f t="shared" si="24"/>
        <v>3534</v>
      </c>
      <c r="M56" s="24">
        <f t="shared" si="24"/>
        <v>57222</v>
      </c>
      <c r="N56" s="24">
        <f t="shared" si="24"/>
        <v>59557</v>
      </c>
      <c r="O56" s="24">
        <f t="shared" si="24"/>
        <v>116779</v>
      </c>
      <c r="P56" s="518" t="s">
        <v>456</v>
      </c>
      <c r="Q56" s="518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>
      <c r="A57" s="282"/>
      <c r="B57" s="28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>
      <c r="A58" s="282"/>
      <c r="B58" s="28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>
      <c r="A59" s="282"/>
      <c r="B59" s="28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>
      <c r="A60" s="550" t="s">
        <v>617</v>
      </c>
      <c r="B60" s="550"/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55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09.5">
      <c r="A61" s="570" t="s">
        <v>727</v>
      </c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>
      <c r="A62" s="530" t="s">
        <v>615</v>
      </c>
      <c r="B62" s="530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71" t="s">
        <v>726</v>
      </c>
      <c r="Q62" s="571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>
      <c r="A63" s="563" t="s">
        <v>0</v>
      </c>
      <c r="B63" s="563"/>
      <c r="C63" s="552" t="s">
        <v>275</v>
      </c>
      <c r="D63" s="552"/>
      <c r="E63" s="552" t="s">
        <v>74</v>
      </c>
      <c r="F63" s="552"/>
      <c r="G63" s="552" t="s">
        <v>75</v>
      </c>
      <c r="H63" s="552"/>
      <c r="I63" s="552" t="s">
        <v>76</v>
      </c>
      <c r="J63" s="552"/>
      <c r="K63" s="552" t="s">
        <v>77</v>
      </c>
      <c r="L63" s="552"/>
      <c r="M63" s="552" t="s">
        <v>8</v>
      </c>
      <c r="N63" s="552"/>
      <c r="O63" s="552"/>
      <c r="P63" s="566" t="s">
        <v>683</v>
      </c>
      <c r="Q63" s="566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>
      <c r="A64" s="564"/>
      <c r="B64" s="564"/>
      <c r="C64" s="554" t="s">
        <v>96</v>
      </c>
      <c r="D64" s="554"/>
      <c r="E64" s="554" t="s">
        <v>84</v>
      </c>
      <c r="F64" s="554"/>
      <c r="G64" s="554" t="s">
        <v>85</v>
      </c>
      <c r="H64" s="554"/>
      <c r="I64" s="554" t="s">
        <v>86</v>
      </c>
      <c r="J64" s="554"/>
      <c r="K64" s="554" t="s">
        <v>87</v>
      </c>
      <c r="L64" s="554"/>
      <c r="M64" s="554" t="s">
        <v>12</v>
      </c>
      <c r="N64" s="554"/>
      <c r="O64" s="554"/>
      <c r="P64" s="567"/>
      <c r="Q64" s="567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>
      <c r="A65" s="564"/>
      <c r="B65" s="564"/>
      <c r="C65" s="291" t="s">
        <v>88</v>
      </c>
      <c r="D65" s="291" t="s">
        <v>43</v>
      </c>
      <c r="E65" s="291" t="s">
        <v>88</v>
      </c>
      <c r="F65" s="291" t="s">
        <v>43</v>
      </c>
      <c r="G65" s="291" t="s">
        <v>88</v>
      </c>
      <c r="H65" s="291" t="s">
        <v>43</v>
      </c>
      <c r="I65" s="291" t="s">
        <v>88</v>
      </c>
      <c r="J65" s="291" t="s">
        <v>43</v>
      </c>
      <c r="K65" s="291" t="s">
        <v>88</v>
      </c>
      <c r="L65" s="291" t="s">
        <v>43</v>
      </c>
      <c r="M65" s="291" t="s">
        <v>88</v>
      </c>
      <c r="N65" s="291" t="s">
        <v>43</v>
      </c>
      <c r="O65" s="291" t="s">
        <v>94</v>
      </c>
      <c r="P65" s="567"/>
      <c r="Q65" s="567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>
      <c r="A66" s="565"/>
      <c r="B66" s="565"/>
      <c r="C66" s="309" t="s">
        <v>13</v>
      </c>
      <c r="D66" s="309" t="s">
        <v>10</v>
      </c>
      <c r="E66" s="309" t="s">
        <v>9</v>
      </c>
      <c r="F66" s="309" t="s">
        <v>10</v>
      </c>
      <c r="G66" s="309" t="s">
        <v>13</v>
      </c>
      <c r="H66" s="309" t="s">
        <v>10</v>
      </c>
      <c r="I66" s="309" t="s">
        <v>13</v>
      </c>
      <c r="J66" s="309" t="s">
        <v>10</v>
      </c>
      <c r="K66" s="309" t="s">
        <v>13</v>
      </c>
      <c r="L66" s="309" t="s">
        <v>10</v>
      </c>
      <c r="M66" s="309" t="s">
        <v>13</v>
      </c>
      <c r="N66" s="309" t="s">
        <v>10</v>
      </c>
      <c r="O66" s="309" t="s">
        <v>12</v>
      </c>
      <c r="P66" s="568"/>
      <c r="Q66" s="568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>
      <c r="A67" s="560" t="s">
        <v>14</v>
      </c>
      <c r="B67" s="560"/>
      <c r="C67" s="30">
        <v>1121</v>
      </c>
      <c r="D67" s="30">
        <v>260</v>
      </c>
      <c r="E67" s="30">
        <v>1304</v>
      </c>
      <c r="F67" s="30">
        <v>234</v>
      </c>
      <c r="G67" s="30">
        <v>119</v>
      </c>
      <c r="H67" s="30">
        <v>413</v>
      </c>
      <c r="I67" s="30">
        <v>122</v>
      </c>
      <c r="J67" s="30">
        <v>321</v>
      </c>
      <c r="K67" s="30">
        <v>724</v>
      </c>
      <c r="L67" s="30">
        <v>680</v>
      </c>
      <c r="M67" s="30">
        <f>SUM(C67,E67,G67,I67,K67)</f>
        <v>3390</v>
      </c>
      <c r="N67" s="30">
        <f>SUM(D67,F67,H67,J67,L67)</f>
        <v>1908</v>
      </c>
      <c r="O67" s="30">
        <f>SUM(M67:N67)</f>
        <v>5298</v>
      </c>
      <c r="P67" s="507" t="s">
        <v>15</v>
      </c>
      <c r="Q67" s="507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>
      <c r="A68" s="553" t="s">
        <v>16</v>
      </c>
      <c r="B68" s="553"/>
      <c r="C68" s="30">
        <v>1048</v>
      </c>
      <c r="D68" s="30">
        <v>742</v>
      </c>
      <c r="E68" s="30">
        <v>569</v>
      </c>
      <c r="F68" s="30">
        <v>440</v>
      </c>
      <c r="G68" s="30">
        <v>405</v>
      </c>
      <c r="H68" s="30">
        <v>303</v>
      </c>
      <c r="I68" s="30">
        <v>324</v>
      </c>
      <c r="J68" s="30">
        <v>210</v>
      </c>
      <c r="K68" s="30">
        <v>244</v>
      </c>
      <c r="L68" s="30">
        <v>95</v>
      </c>
      <c r="M68" s="30">
        <f t="shared" ref="M68:N85" si="25">SUM(C68,E68,G68,I68,K68)</f>
        <v>2590</v>
      </c>
      <c r="N68" s="30">
        <f t="shared" si="25"/>
        <v>1790</v>
      </c>
      <c r="O68" s="30">
        <f t="shared" ref="O68:O85" si="26">SUM(M68:N68)</f>
        <v>4380</v>
      </c>
      <c r="P68" s="509" t="s">
        <v>17</v>
      </c>
      <c r="Q68" s="509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>
      <c r="A69" s="553" t="s">
        <v>18</v>
      </c>
      <c r="B69" s="553"/>
      <c r="C69" s="30">
        <v>809</v>
      </c>
      <c r="D69" s="30">
        <v>563</v>
      </c>
      <c r="E69" s="30">
        <v>700</v>
      </c>
      <c r="F69" s="30">
        <v>408</v>
      </c>
      <c r="G69" s="30">
        <v>436</v>
      </c>
      <c r="H69" s="30">
        <v>186</v>
      </c>
      <c r="I69" s="30">
        <v>361</v>
      </c>
      <c r="J69" s="30">
        <v>89</v>
      </c>
      <c r="K69" s="30">
        <v>248</v>
      </c>
      <c r="L69" s="30">
        <v>111</v>
      </c>
      <c r="M69" s="30">
        <f t="shared" si="25"/>
        <v>2554</v>
      </c>
      <c r="N69" s="30">
        <f t="shared" si="25"/>
        <v>1357</v>
      </c>
      <c r="O69" s="30">
        <f t="shared" si="26"/>
        <v>3911</v>
      </c>
      <c r="P69" s="509" t="s">
        <v>19</v>
      </c>
      <c r="Q69" s="509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59.25">
      <c r="A70" s="555" t="s">
        <v>20</v>
      </c>
      <c r="B70" s="284" t="s">
        <v>498</v>
      </c>
      <c r="C70" s="30">
        <v>702</v>
      </c>
      <c r="D70" s="30">
        <v>650</v>
      </c>
      <c r="E70" s="30">
        <v>495</v>
      </c>
      <c r="F70" s="30">
        <v>375</v>
      </c>
      <c r="G70" s="30">
        <v>365</v>
      </c>
      <c r="H70" s="30">
        <v>178</v>
      </c>
      <c r="I70" s="30">
        <v>241</v>
      </c>
      <c r="J70" s="30">
        <v>119</v>
      </c>
      <c r="K70" s="30">
        <v>294</v>
      </c>
      <c r="L70" s="30">
        <v>35</v>
      </c>
      <c r="M70" s="30">
        <f t="shared" si="25"/>
        <v>2097</v>
      </c>
      <c r="N70" s="30">
        <f t="shared" si="25"/>
        <v>1357</v>
      </c>
      <c r="O70" s="30">
        <f t="shared" si="26"/>
        <v>3454</v>
      </c>
      <c r="P70" s="281" t="s">
        <v>44</v>
      </c>
      <c r="Q70" s="513" t="s">
        <v>455</v>
      </c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>
      <c r="A71" s="556"/>
      <c r="B71" s="284" t="s">
        <v>499</v>
      </c>
      <c r="C71" s="30">
        <v>1474</v>
      </c>
      <c r="D71" s="30">
        <v>757</v>
      </c>
      <c r="E71" s="30">
        <v>568</v>
      </c>
      <c r="F71" s="30">
        <v>406</v>
      </c>
      <c r="G71" s="30">
        <v>615</v>
      </c>
      <c r="H71" s="30">
        <v>151</v>
      </c>
      <c r="I71" s="30">
        <v>337</v>
      </c>
      <c r="J71" s="30">
        <v>82</v>
      </c>
      <c r="K71" s="30">
        <v>272</v>
      </c>
      <c r="L71" s="30">
        <v>55</v>
      </c>
      <c r="M71" s="30">
        <f t="shared" si="25"/>
        <v>3266</v>
      </c>
      <c r="N71" s="30">
        <f t="shared" si="25"/>
        <v>1451</v>
      </c>
      <c r="O71" s="30">
        <f t="shared" si="26"/>
        <v>4717</v>
      </c>
      <c r="P71" s="281" t="s">
        <v>45</v>
      </c>
      <c r="Q71" s="514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>
      <c r="A72" s="556"/>
      <c r="B72" s="284" t="s">
        <v>500</v>
      </c>
      <c r="C72" s="30">
        <v>359</v>
      </c>
      <c r="D72" s="30">
        <v>188</v>
      </c>
      <c r="E72" s="30">
        <v>329</v>
      </c>
      <c r="F72" s="30">
        <v>146</v>
      </c>
      <c r="G72" s="30">
        <v>215</v>
      </c>
      <c r="H72" s="30">
        <v>104</v>
      </c>
      <c r="I72" s="30">
        <v>149</v>
      </c>
      <c r="J72" s="30">
        <v>50</v>
      </c>
      <c r="K72" s="30">
        <v>139</v>
      </c>
      <c r="L72" s="30">
        <v>33</v>
      </c>
      <c r="M72" s="30">
        <f t="shared" si="25"/>
        <v>1191</v>
      </c>
      <c r="N72" s="30">
        <f t="shared" si="25"/>
        <v>521</v>
      </c>
      <c r="O72" s="30">
        <f t="shared" si="26"/>
        <v>1712</v>
      </c>
      <c r="P72" s="281" t="s">
        <v>46</v>
      </c>
      <c r="Q72" s="514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>
      <c r="A73" s="556"/>
      <c r="B73" s="284" t="s">
        <v>457</v>
      </c>
      <c r="C73" s="30">
        <v>959</v>
      </c>
      <c r="D73" s="30">
        <v>389</v>
      </c>
      <c r="E73" s="30">
        <v>501</v>
      </c>
      <c r="F73" s="30">
        <v>278</v>
      </c>
      <c r="G73" s="30">
        <v>332</v>
      </c>
      <c r="H73" s="30">
        <v>133</v>
      </c>
      <c r="I73" s="30">
        <v>156</v>
      </c>
      <c r="J73" s="30">
        <v>125</v>
      </c>
      <c r="K73" s="30">
        <v>164</v>
      </c>
      <c r="L73" s="30">
        <v>79</v>
      </c>
      <c r="M73" s="30">
        <f t="shared" si="25"/>
        <v>2112</v>
      </c>
      <c r="N73" s="30">
        <f t="shared" si="25"/>
        <v>1004</v>
      </c>
      <c r="O73" s="30">
        <f t="shared" si="26"/>
        <v>3116</v>
      </c>
      <c r="P73" s="281" t="s">
        <v>47</v>
      </c>
      <c r="Q73" s="514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>
      <c r="A74" s="556"/>
      <c r="B74" s="284" t="s">
        <v>458</v>
      </c>
      <c r="C74" s="30">
        <v>1508</v>
      </c>
      <c r="D74" s="30">
        <v>792</v>
      </c>
      <c r="E74" s="30">
        <v>660</v>
      </c>
      <c r="F74" s="30">
        <v>372</v>
      </c>
      <c r="G74" s="30">
        <v>558</v>
      </c>
      <c r="H74" s="30">
        <v>154</v>
      </c>
      <c r="I74" s="30">
        <v>473</v>
      </c>
      <c r="J74" s="30">
        <v>69</v>
      </c>
      <c r="K74" s="30">
        <v>152</v>
      </c>
      <c r="L74" s="30">
        <v>80</v>
      </c>
      <c r="M74" s="30">
        <f t="shared" si="25"/>
        <v>3351</v>
      </c>
      <c r="N74" s="30">
        <f t="shared" si="25"/>
        <v>1467</v>
      </c>
      <c r="O74" s="30">
        <f t="shared" si="26"/>
        <v>4818</v>
      </c>
      <c r="P74" s="281" t="s">
        <v>48</v>
      </c>
      <c r="Q74" s="514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>
      <c r="A75" s="557"/>
      <c r="B75" s="284" t="s">
        <v>459</v>
      </c>
      <c r="C75" s="30">
        <v>571</v>
      </c>
      <c r="D75" s="30">
        <v>282</v>
      </c>
      <c r="E75" s="30">
        <v>446</v>
      </c>
      <c r="F75" s="30">
        <v>277</v>
      </c>
      <c r="G75" s="30">
        <v>313</v>
      </c>
      <c r="H75" s="30">
        <v>130</v>
      </c>
      <c r="I75" s="30">
        <v>176</v>
      </c>
      <c r="J75" s="30">
        <v>108</v>
      </c>
      <c r="K75" s="30">
        <v>162</v>
      </c>
      <c r="L75" s="30">
        <v>22</v>
      </c>
      <c r="M75" s="30">
        <f t="shared" si="25"/>
        <v>1668</v>
      </c>
      <c r="N75" s="30">
        <f t="shared" si="25"/>
        <v>819</v>
      </c>
      <c r="O75" s="30">
        <f t="shared" si="26"/>
        <v>2487</v>
      </c>
      <c r="P75" s="281" t="s">
        <v>49</v>
      </c>
      <c r="Q75" s="515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>
      <c r="A76" s="553" t="s">
        <v>483</v>
      </c>
      <c r="B76" s="553"/>
      <c r="C76" s="30">
        <v>550</v>
      </c>
      <c r="D76" s="30">
        <v>238</v>
      </c>
      <c r="E76" s="30">
        <v>415</v>
      </c>
      <c r="F76" s="30">
        <v>203</v>
      </c>
      <c r="G76" s="30">
        <v>321</v>
      </c>
      <c r="H76" s="30">
        <v>152</v>
      </c>
      <c r="I76" s="30">
        <v>221</v>
      </c>
      <c r="J76" s="30">
        <v>135</v>
      </c>
      <c r="K76" s="30">
        <v>165</v>
      </c>
      <c r="L76" s="30">
        <v>75</v>
      </c>
      <c r="M76" s="30">
        <f t="shared" si="25"/>
        <v>1672</v>
      </c>
      <c r="N76" s="30">
        <f t="shared" si="25"/>
        <v>803</v>
      </c>
      <c r="O76" s="30">
        <f t="shared" si="26"/>
        <v>2475</v>
      </c>
      <c r="P76" s="509" t="s">
        <v>682</v>
      </c>
      <c r="Q76" s="509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>
      <c r="A77" s="553" t="s">
        <v>22</v>
      </c>
      <c r="B77" s="553"/>
      <c r="C77" s="30">
        <v>1378</v>
      </c>
      <c r="D77" s="30">
        <v>909</v>
      </c>
      <c r="E77" s="30">
        <v>1135</v>
      </c>
      <c r="F77" s="30">
        <v>698</v>
      </c>
      <c r="G77" s="30">
        <v>743</v>
      </c>
      <c r="H77" s="30">
        <v>482</v>
      </c>
      <c r="I77" s="30">
        <v>522</v>
      </c>
      <c r="J77" s="30">
        <v>238</v>
      </c>
      <c r="K77" s="30">
        <v>815</v>
      </c>
      <c r="L77" s="30">
        <v>133</v>
      </c>
      <c r="M77" s="30">
        <f t="shared" si="25"/>
        <v>4593</v>
      </c>
      <c r="N77" s="30">
        <f t="shared" si="25"/>
        <v>2460</v>
      </c>
      <c r="O77" s="30">
        <f t="shared" si="26"/>
        <v>7053</v>
      </c>
      <c r="P77" s="509" t="s">
        <v>50</v>
      </c>
      <c r="Q77" s="509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>
      <c r="A78" s="553" t="s">
        <v>23</v>
      </c>
      <c r="B78" s="553"/>
      <c r="C78" s="30">
        <v>726</v>
      </c>
      <c r="D78" s="30">
        <v>523</v>
      </c>
      <c r="E78" s="30">
        <v>827</v>
      </c>
      <c r="F78" s="30">
        <v>556</v>
      </c>
      <c r="G78" s="30">
        <v>691</v>
      </c>
      <c r="H78" s="30">
        <v>417</v>
      </c>
      <c r="I78" s="30">
        <v>570</v>
      </c>
      <c r="J78" s="30">
        <v>256</v>
      </c>
      <c r="K78" s="30">
        <v>468</v>
      </c>
      <c r="L78" s="30">
        <v>294</v>
      </c>
      <c r="M78" s="30">
        <f t="shared" si="25"/>
        <v>3282</v>
      </c>
      <c r="N78" s="30">
        <f t="shared" si="25"/>
        <v>2046</v>
      </c>
      <c r="O78" s="30">
        <f t="shared" si="26"/>
        <v>5328</v>
      </c>
      <c r="P78" s="509" t="s">
        <v>24</v>
      </c>
      <c r="Q78" s="509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>
      <c r="A79" s="553" t="s">
        <v>25</v>
      </c>
      <c r="B79" s="553"/>
      <c r="C79" s="30">
        <v>462</v>
      </c>
      <c r="D79" s="30">
        <v>488</v>
      </c>
      <c r="E79" s="30">
        <v>628</v>
      </c>
      <c r="F79" s="30">
        <v>357</v>
      </c>
      <c r="G79" s="30">
        <v>733</v>
      </c>
      <c r="H79" s="30">
        <v>304</v>
      </c>
      <c r="I79" s="30">
        <v>724</v>
      </c>
      <c r="J79" s="30">
        <v>177</v>
      </c>
      <c r="K79" s="30">
        <v>875</v>
      </c>
      <c r="L79" s="30">
        <v>185</v>
      </c>
      <c r="M79" s="30">
        <f t="shared" si="25"/>
        <v>3422</v>
      </c>
      <c r="N79" s="30">
        <f t="shared" si="25"/>
        <v>1511</v>
      </c>
      <c r="O79" s="30">
        <f t="shared" si="26"/>
        <v>4933</v>
      </c>
      <c r="P79" s="509" t="s">
        <v>51</v>
      </c>
      <c r="Q79" s="509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>
      <c r="A80" s="553" t="s">
        <v>65</v>
      </c>
      <c r="B80" s="553"/>
      <c r="C80" s="30">
        <v>826</v>
      </c>
      <c r="D80" s="30">
        <v>520</v>
      </c>
      <c r="E80" s="30">
        <v>655</v>
      </c>
      <c r="F80" s="30">
        <v>483</v>
      </c>
      <c r="G80" s="30">
        <v>722</v>
      </c>
      <c r="H80" s="30">
        <v>304</v>
      </c>
      <c r="I80" s="30">
        <v>393</v>
      </c>
      <c r="J80" s="30">
        <v>179</v>
      </c>
      <c r="K80" s="30">
        <v>446</v>
      </c>
      <c r="L80" s="30">
        <v>194</v>
      </c>
      <c r="M80" s="30">
        <f t="shared" si="25"/>
        <v>3042</v>
      </c>
      <c r="N80" s="30">
        <f t="shared" si="25"/>
        <v>1680</v>
      </c>
      <c r="O80" s="30">
        <f t="shared" si="26"/>
        <v>4722</v>
      </c>
      <c r="P80" s="509" t="s">
        <v>52</v>
      </c>
      <c r="Q80" s="509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>
      <c r="A81" s="553" t="s">
        <v>27</v>
      </c>
      <c r="B81" s="553"/>
      <c r="C81" s="30">
        <v>537</v>
      </c>
      <c r="D81" s="30">
        <v>405</v>
      </c>
      <c r="E81" s="30">
        <v>364</v>
      </c>
      <c r="F81" s="30">
        <v>258</v>
      </c>
      <c r="G81" s="30">
        <v>328</v>
      </c>
      <c r="H81" s="30">
        <v>169</v>
      </c>
      <c r="I81" s="30">
        <v>338</v>
      </c>
      <c r="J81" s="30">
        <v>68</v>
      </c>
      <c r="K81" s="30">
        <v>488</v>
      </c>
      <c r="L81" s="30">
        <v>38</v>
      </c>
      <c r="M81" s="30">
        <f t="shared" si="25"/>
        <v>2055</v>
      </c>
      <c r="N81" s="30">
        <f t="shared" si="25"/>
        <v>938</v>
      </c>
      <c r="O81" s="30">
        <f t="shared" si="26"/>
        <v>2993</v>
      </c>
      <c r="P81" s="509" t="s">
        <v>28</v>
      </c>
      <c r="Q81" s="509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>
      <c r="A82" s="553" t="s">
        <v>29</v>
      </c>
      <c r="B82" s="553"/>
      <c r="C82" s="30">
        <v>553</v>
      </c>
      <c r="D82" s="30">
        <v>450</v>
      </c>
      <c r="E82" s="30">
        <v>608</v>
      </c>
      <c r="F82" s="30">
        <v>193</v>
      </c>
      <c r="G82" s="30">
        <v>374</v>
      </c>
      <c r="H82" s="30">
        <v>102</v>
      </c>
      <c r="I82" s="30">
        <v>310</v>
      </c>
      <c r="J82" s="30">
        <v>51</v>
      </c>
      <c r="K82" s="30">
        <v>323</v>
      </c>
      <c r="L82" s="30">
        <v>52</v>
      </c>
      <c r="M82" s="30">
        <f t="shared" si="25"/>
        <v>2168</v>
      </c>
      <c r="N82" s="30">
        <f t="shared" si="25"/>
        <v>848</v>
      </c>
      <c r="O82" s="30">
        <f t="shared" si="26"/>
        <v>3016</v>
      </c>
      <c r="P82" s="509" t="s">
        <v>30</v>
      </c>
      <c r="Q82" s="509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>
      <c r="A83" s="553" t="s">
        <v>31</v>
      </c>
      <c r="B83" s="553"/>
      <c r="C83" s="30">
        <v>1723</v>
      </c>
      <c r="D83" s="30">
        <v>699</v>
      </c>
      <c r="E83" s="30">
        <v>1286</v>
      </c>
      <c r="F83" s="30">
        <v>685</v>
      </c>
      <c r="G83" s="30">
        <v>1026</v>
      </c>
      <c r="H83" s="30">
        <v>479</v>
      </c>
      <c r="I83" s="30">
        <v>901</v>
      </c>
      <c r="J83" s="30">
        <v>284</v>
      </c>
      <c r="K83" s="30">
        <v>951</v>
      </c>
      <c r="L83" s="30">
        <v>254</v>
      </c>
      <c r="M83" s="30">
        <f t="shared" si="25"/>
        <v>5887</v>
      </c>
      <c r="N83" s="30">
        <f t="shared" si="25"/>
        <v>2401</v>
      </c>
      <c r="O83" s="30">
        <f t="shared" si="26"/>
        <v>8288</v>
      </c>
      <c r="P83" s="509" t="s">
        <v>32</v>
      </c>
      <c r="Q83" s="509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>
      <c r="A84" s="553" t="s">
        <v>33</v>
      </c>
      <c r="B84" s="553"/>
      <c r="C84" s="30">
        <v>418</v>
      </c>
      <c r="D84" s="30">
        <v>544</v>
      </c>
      <c r="E84" s="30">
        <v>380</v>
      </c>
      <c r="F84" s="30">
        <v>348</v>
      </c>
      <c r="G84" s="30">
        <v>252</v>
      </c>
      <c r="H84" s="30">
        <v>198</v>
      </c>
      <c r="I84" s="30">
        <v>370</v>
      </c>
      <c r="J84" s="30">
        <v>115</v>
      </c>
      <c r="K84" s="30">
        <v>109</v>
      </c>
      <c r="L84" s="30">
        <v>67</v>
      </c>
      <c r="M84" s="30">
        <f t="shared" si="25"/>
        <v>1529</v>
      </c>
      <c r="N84" s="30">
        <f t="shared" si="25"/>
        <v>1272</v>
      </c>
      <c r="O84" s="30">
        <f t="shared" si="26"/>
        <v>2801</v>
      </c>
      <c r="P84" s="509" t="s">
        <v>34</v>
      </c>
      <c r="Q84" s="509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>
      <c r="A85" s="559" t="s">
        <v>35</v>
      </c>
      <c r="B85" s="559"/>
      <c r="C85" s="31">
        <v>2116</v>
      </c>
      <c r="D85" s="31">
        <v>1241</v>
      </c>
      <c r="E85" s="31">
        <v>1838</v>
      </c>
      <c r="F85" s="31">
        <v>998</v>
      </c>
      <c r="G85" s="31">
        <v>1467</v>
      </c>
      <c r="H85" s="31">
        <v>705</v>
      </c>
      <c r="I85" s="31">
        <v>1463</v>
      </c>
      <c r="J85" s="31">
        <v>440</v>
      </c>
      <c r="K85" s="31">
        <v>1181</v>
      </c>
      <c r="L85" s="31">
        <v>269</v>
      </c>
      <c r="M85" s="30">
        <f t="shared" si="25"/>
        <v>8065</v>
      </c>
      <c r="N85" s="30">
        <f t="shared" si="25"/>
        <v>3653</v>
      </c>
      <c r="O85" s="30">
        <f t="shared" si="26"/>
        <v>11718</v>
      </c>
      <c r="P85" s="548" t="s">
        <v>53</v>
      </c>
      <c r="Q85" s="548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>
      <c r="A86" s="558" t="s">
        <v>8</v>
      </c>
      <c r="B86" s="558"/>
      <c r="C86" s="24">
        <f>SUM(C67:C85)</f>
        <v>17840</v>
      </c>
      <c r="D86" s="24">
        <f t="shared" ref="D86:O86" si="27">SUM(D67:D85)</f>
        <v>10640</v>
      </c>
      <c r="E86" s="24">
        <f t="shared" si="27"/>
        <v>13708</v>
      </c>
      <c r="F86" s="24">
        <f t="shared" si="27"/>
        <v>7715</v>
      </c>
      <c r="G86" s="24">
        <f t="shared" si="27"/>
        <v>10015</v>
      </c>
      <c r="H86" s="24">
        <f t="shared" si="27"/>
        <v>5064</v>
      </c>
      <c r="I86" s="24">
        <f t="shared" si="27"/>
        <v>8151</v>
      </c>
      <c r="J86" s="24">
        <f t="shared" si="27"/>
        <v>3116</v>
      </c>
      <c r="K86" s="24">
        <f t="shared" si="27"/>
        <v>8220</v>
      </c>
      <c r="L86" s="24">
        <f t="shared" si="27"/>
        <v>2751</v>
      </c>
      <c r="M86" s="24">
        <f t="shared" si="27"/>
        <v>57934</v>
      </c>
      <c r="N86" s="24">
        <f t="shared" si="27"/>
        <v>29286</v>
      </c>
      <c r="O86" s="24">
        <f t="shared" si="27"/>
        <v>87220</v>
      </c>
      <c r="P86" s="518" t="s">
        <v>456</v>
      </c>
      <c r="Q86" s="518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25">
      <c r="A87" s="282"/>
      <c r="B87" s="28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3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25">
      <c r="A88" s="282"/>
      <c r="B88" s="28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3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25">
      <c r="A89" s="282"/>
      <c r="B89" s="28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33"/>
      <c r="S89" s="3"/>
      <c r="T89" s="3"/>
      <c r="U89" s="3"/>
      <c r="V89" s="3"/>
      <c r="W89" s="3"/>
      <c r="X89" s="3"/>
      <c r="Y89" s="3"/>
      <c r="Z89" s="3"/>
      <c r="AA89" s="3"/>
      <c r="AB89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30"/>
  <sheetViews>
    <sheetView rightToLeft="1" workbookViewId="0"/>
  </sheetViews>
  <sheetFormatPr defaultRowHeight="14.25"/>
  <sheetData>
    <row r="1" spans="1:28" ht="20.25">
      <c r="A1" s="282"/>
      <c r="B1" s="28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0.25">
      <c r="A2" s="282"/>
      <c r="B2" s="28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49" t="s">
        <v>619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50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409.5">
      <c r="A4" s="570" t="s">
        <v>519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30" t="s">
        <v>618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71" t="s">
        <v>568</v>
      </c>
      <c r="Q5" s="571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3" t="s">
        <v>0</v>
      </c>
      <c r="B6" s="563"/>
      <c r="C6" s="552" t="s">
        <v>275</v>
      </c>
      <c r="D6" s="552"/>
      <c r="E6" s="552" t="s">
        <v>74</v>
      </c>
      <c r="F6" s="552"/>
      <c r="G6" s="552" t="s">
        <v>75</v>
      </c>
      <c r="H6" s="552"/>
      <c r="I6" s="552" t="s">
        <v>76</v>
      </c>
      <c r="J6" s="552"/>
      <c r="K6" s="552" t="s">
        <v>77</v>
      </c>
      <c r="L6" s="552"/>
      <c r="M6" s="552" t="s">
        <v>8</v>
      </c>
      <c r="N6" s="552"/>
      <c r="O6" s="552"/>
      <c r="P6" s="566" t="s">
        <v>683</v>
      </c>
      <c r="Q6" s="566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4"/>
      <c r="B7" s="564"/>
      <c r="C7" s="554" t="s">
        <v>96</v>
      </c>
      <c r="D7" s="554"/>
      <c r="E7" s="554" t="s">
        <v>84</v>
      </c>
      <c r="F7" s="554"/>
      <c r="G7" s="554" t="s">
        <v>85</v>
      </c>
      <c r="H7" s="554"/>
      <c r="I7" s="554" t="s">
        <v>86</v>
      </c>
      <c r="J7" s="554"/>
      <c r="K7" s="554" t="s">
        <v>87</v>
      </c>
      <c r="L7" s="554"/>
      <c r="M7" s="554" t="s">
        <v>12</v>
      </c>
      <c r="N7" s="554"/>
      <c r="O7" s="554"/>
      <c r="P7" s="567"/>
      <c r="Q7" s="567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4"/>
      <c r="B8" s="564"/>
      <c r="C8" s="291" t="s">
        <v>88</v>
      </c>
      <c r="D8" s="291" t="s">
        <v>43</v>
      </c>
      <c r="E8" s="291" t="s">
        <v>88</v>
      </c>
      <c r="F8" s="291" t="s">
        <v>43</v>
      </c>
      <c r="G8" s="291" t="s">
        <v>88</v>
      </c>
      <c r="H8" s="291" t="s">
        <v>43</v>
      </c>
      <c r="I8" s="291" t="s">
        <v>88</v>
      </c>
      <c r="J8" s="291" t="s">
        <v>43</v>
      </c>
      <c r="K8" s="291" t="s">
        <v>88</v>
      </c>
      <c r="L8" s="291" t="s">
        <v>43</v>
      </c>
      <c r="M8" s="291" t="s">
        <v>88</v>
      </c>
      <c r="N8" s="291" t="s">
        <v>43</v>
      </c>
      <c r="O8" s="291" t="s">
        <v>94</v>
      </c>
      <c r="P8" s="567"/>
      <c r="Q8" s="56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65"/>
      <c r="B9" s="565"/>
      <c r="C9" s="309" t="s">
        <v>13</v>
      </c>
      <c r="D9" s="309" t="s">
        <v>10</v>
      </c>
      <c r="E9" s="309" t="s">
        <v>9</v>
      </c>
      <c r="F9" s="309" t="s">
        <v>10</v>
      </c>
      <c r="G9" s="309" t="s">
        <v>13</v>
      </c>
      <c r="H9" s="309" t="s">
        <v>10</v>
      </c>
      <c r="I9" s="309" t="s">
        <v>13</v>
      </c>
      <c r="J9" s="309" t="s">
        <v>10</v>
      </c>
      <c r="K9" s="309" t="s">
        <v>13</v>
      </c>
      <c r="L9" s="309" t="s">
        <v>10</v>
      </c>
      <c r="M9" s="309" t="s">
        <v>13</v>
      </c>
      <c r="N9" s="309" t="s">
        <v>10</v>
      </c>
      <c r="O9" s="309" t="s">
        <v>12</v>
      </c>
      <c r="P9" s="568"/>
      <c r="Q9" s="568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60" t="s">
        <v>14</v>
      </c>
      <c r="B10" s="560"/>
      <c r="C10" s="30">
        <v>1104</v>
      </c>
      <c r="D10" s="30">
        <v>670</v>
      </c>
      <c r="E10" s="30">
        <v>1310</v>
      </c>
      <c r="F10" s="30">
        <v>371</v>
      </c>
      <c r="G10" s="30">
        <v>1640</v>
      </c>
      <c r="H10" s="30">
        <v>402</v>
      </c>
      <c r="I10" s="30">
        <v>1312</v>
      </c>
      <c r="J10" s="30">
        <v>322</v>
      </c>
      <c r="K10" s="30">
        <v>308</v>
      </c>
      <c r="L10" s="30">
        <v>205</v>
      </c>
      <c r="M10" s="30">
        <f>SUM(C10,E10,G10,I10,K10)</f>
        <v>5674</v>
      </c>
      <c r="N10" s="30">
        <f>SUM(D10,F10,H10,J10,L10)</f>
        <v>1970</v>
      </c>
      <c r="O10" s="30">
        <f>SUM(M10:N10)</f>
        <v>7644</v>
      </c>
      <c r="P10" s="507" t="s">
        <v>15</v>
      </c>
      <c r="Q10" s="507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25">
      <c r="A11" s="553" t="s">
        <v>16</v>
      </c>
      <c r="B11" s="553"/>
      <c r="C11" s="30">
        <v>622</v>
      </c>
      <c r="D11" s="30">
        <v>796</v>
      </c>
      <c r="E11" s="30">
        <v>451</v>
      </c>
      <c r="F11" s="30">
        <v>590</v>
      </c>
      <c r="G11" s="30">
        <v>441</v>
      </c>
      <c r="H11" s="30">
        <v>344</v>
      </c>
      <c r="I11" s="30">
        <v>362</v>
      </c>
      <c r="J11" s="30">
        <v>241</v>
      </c>
      <c r="K11" s="30">
        <v>523</v>
      </c>
      <c r="L11" s="30">
        <v>304</v>
      </c>
      <c r="M11" s="30">
        <f t="shared" ref="M11:N28" si="0">SUM(C11,E11,G11,I11,K11)</f>
        <v>2399</v>
      </c>
      <c r="N11" s="30">
        <f t="shared" si="0"/>
        <v>2275</v>
      </c>
      <c r="O11" s="30">
        <f t="shared" ref="O11:O28" si="1">SUM(M11:N11)</f>
        <v>4674</v>
      </c>
      <c r="P11" s="509" t="s">
        <v>17</v>
      </c>
      <c r="Q11" s="50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3" t="s">
        <v>18</v>
      </c>
      <c r="B12" s="553"/>
      <c r="C12" s="30">
        <v>1395</v>
      </c>
      <c r="D12" s="30">
        <v>1452</v>
      </c>
      <c r="E12" s="30">
        <v>1151</v>
      </c>
      <c r="F12" s="30">
        <v>948</v>
      </c>
      <c r="G12" s="30">
        <v>964</v>
      </c>
      <c r="H12" s="30">
        <v>641</v>
      </c>
      <c r="I12" s="30">
        <v>761</v>
      </c>
      <c r="J12" s="30">
        <v>325</v>
      </c>
      <c r="K12" s="30">
        <v>570</v>
      </c>
      <c r="L12" s="30">
        <v>332</v>
      </c>
      <c r="M12" s="30">
        <f t="shared" si="0"/>
        <v>4841</v>
      </c>
      <c r="N12" s="30">
        <f t="shared" si="0"/>
        <v>3698</v>
      </c>
      <c r="O12" s="30">
        <f t="shared" si="1"/>
        <v>8539</v>
      </c>
      <c r="P12" s="509" t="s">
        <v>19</v>
      </c>
      <c r="Q12" s="509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59.25">
      <c r="A13" s="555" t="s">
        <v>20</v>
      </c>
      <c r="B13" s="284" t="s">
        <v>498</v>
      </c>
      <c r="C13" s="30">
        <v>1042</v>
      </c>
      <c r="D13" s="30">
        <v>1278</v>
      </c>
      <c r="E13" s="30">
        <v>784</v>
      </c>
      <c r="F13" s="30">
        <v>805</v>
      </c>
      <c r="G13" s="30">
        <v>554</v>
      </c>
      <c r="H13" s="30">
        <v>497</v>
      </c>
      <c r="I13" s="30">
        <v>521</v>
      </c>
      <c r="J13" s="30">
        <v>357</v>
      </c>
      <c r="K13" s="30">
        <v>480</v>
      </c>
      <c r="L13" s="30">
        <v>235</v>
      </c>
      <c r="M13" s="30">
        <f t="shared" si="0"/>
        <v>3381</v>
      </c>
      <c r="N13" s="30">
        <f t="shared" si="0"/>
        <v>3172</v>
      </c>
      <c r="O13" s="30">
        <f t="shared" si="1"/>
        <v>6553</v>
      </c>
      <c r="P13" s="281" t="s">
        <v>44</v>
      </c>
      <c r="Q13" s="513" t="s">
        <v>455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84" t="s">
        <v>499</v>
      </c>
      <c r="C14" s="30">
        <v>1886</v>
      </c>
      <c r="D14" s="30">
        <v>1902</v>
      </c>
      <c r="E14" s="30">
        <v>1136</v>
      </c>
      <c r="F14" s="30">
        <v>945</v>
      </c>
      <c r="G14" s="30">
        <v>1169</v>
      </c>
      <c r="H14" s="30">
        <v>602</v>
      </c>
      <c r="I14" s="30">
        <v>745</v>
      </c>
      <c r="J14" s="30">
        <v>324</v>
      </c>
      <c r="K14" s="30">
        <v>579</v>
      </c>
      <c r="L14" s="30">
        <v>177</v>
      </c>
      <c r="M14" s="30">
        <f t="shared" si="0"/>
        <v>5515</v>
      </c>
      <c r="N14" s="30">
        <f t="shared" si="0"/>
        <v>3950</v>
      </c>
      <c r="O14" s="30">
        <f t="shared" si="1"/>
        <v>9465</v>
      </c>
      <c r="P14" s="281" t="s">
        <v>45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84" t="s">
        <v>500</v>
      </c>
      <c r="C15" s="30">
        <v>659</v>
      </c>
      <c r="D15" s="30">
        <v>619</v>
      </c>
      <c r="E15" s="30">
        <v>613</v>
      </c>
      <c r="F15" s="30">
        <v>433</v>
      </c>
      <c r="G15" s="30">
        <v>504</v>
      </c>
      <c r="H15" s="30">
        <v>320</v>
      </c>
      <c r="I15" s="30">
        <v>270</v>
      </c>
      <c r="J15" s="30">
        <v>233</v>
      </c>
      <c r="K15" s="30">
        <v>388</v>
      </c>
      <c r="L15" s="30">
        <v>157</v>
      </c>
      <c r="M15" s="30">
        <f t="shared" si="0"/>
        <v>2434</v>
      </c>
      <c r="N15" s="30">
        <f t="shared" si="0"/>
        <v>1762</v>
      </c>
      <c r="O15" s="30">
        <f t="shared" si="1"/>
        <v>4196</v>
      </c>
      <c r="P15" s="281" t="s">
        <v>46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6"/>
      <c r="B16" s="284" t="s">
        <v>457</v>
      </c>
      <c r="C16" s="30">
        <v>929</v>
      </c>
      <c r="D16" s="30">
        <v>667</v>
      </c>
      <c r="E16" s="30">
        <v>565</v>
      </c>
      <c r="F16" s="30">
        <v>584</v>
      </c>
      <c r="G16" s="30">
        <v>547</v>
      </c>
      <c r="H16" s="30">
        <v>322</v>
      </c>
      <c r="I16" s="30">
        <v>292</v>
      </c>
      <c r="J16" s="30">
        <v>204</v>
      </c>
      <c r="K16" s="30">
        <v>305</v>
      </c>
      <c r="L16" s="30">
        <v>197</v>
      </c>
      <c r="M16" s="30">
        <f t="shared" si="0"/>
        <v>2638</v>
      </c>
      <c r="N16" s="30">
        <f t="shared" si="0"/>
        <v>1974</v>
      </c>
      <c r="O16" s="30">
        <f t="shared" si="1"/>
        <v>4612</v>
      </c>
      <c r="P16" s="281" t="s">
        <v>47</v>
      </c>
      <c r="Q16" s="51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6"/>
      <c r="B17" s="284" t="s">
        <v>458</v>
      </c>
      <c r="C17" s="30">
        <v>1789</v>
      </c>
      <c r="D17" s="30">
        <v>1854</v>
      </c>
      <c r="E17" s="30">
        <v>1080</v>
      </c>
      <c r="F17" s="30">
        <v>842</v>
      </c>
      <c r="G17" s="30">
        <v>964</v>
      </c>
      <c r="H17" s="30">
        <v>509</v>
      </c>
      <c r="I17" s="30">
        <v>1085</v>
      </c>
      <c r="J17" s="30">
        <v>348</v>
      </c>
      <c r="K17" s="30">
        <v>808</v>
      </c>
      <c r="L17" s="30">
        <v>442</v>
      </c>
      <c r="M17" s="30">
        <f t="shared" si="0"/>
        <v>5726</v>
      </c>
      <c r="N17" s="30">
        <f t="shared" si="0"/>
        <v>3995</v>
      </c>
      <c r="O17" s="30">
        <f t="shared" si="1"/>
        <v>9721</v>
      </c>
      <c r="P17" s="281" t="s">
        <v>48</v>
      </c>
      <c r="Q17" s="514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7"/>
      <c r="B18" s="284" t="s">
        <v>459</v>
      </c>
      <c r="C18" s="30">
        <v>887</v>
      </c>
      <c r="D18" s="30">
        <v>814</v>
      </c>
      <c r="E18" s="30">
        <v>669</v>
      </c>
      <c r="F18" s="30">
        <v>572</v>
      </c>
      <c r="G18" s="30">
        <v>450</v>
      </c>
      <c r="H18" s="30">
        <v>397</v>
      </c>
      <c r="I18" s="30">
        <v>423</v>
      </c>
      <c r="J18" s="30">
        <v>229</v>
      </c>
      <c r="K18" s="30">
        <v>381</v>
      </c>
      <c r="L18" s="30">
        <v>107</v>
      </c>
      <c r="M18" s="30">
        <f t="shared" si="0"/>
        <v>2810</v>
      </c>
      <c r="N18" s="30">
        <f t="shared" si="0"/>
        <v>2119</v>
      </c>
      <c r="O18" s="30">
        <f t="shared" si="1"/>
        <v>4929</v>
      </c>
      <c r="P18" s="281" t="s">
        <v>49</v>
      </c>
      <c r="Q18" s="515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483</v>
      </c>
      <c r="B19" s="553"/>
      <c r="C19" s="30">
        <v>1271</v>
      </c>
      <c r="D19" s="30">
        <v>886</v>
      </c>
      <c r="E19" s="30">
        <v>858</v>
      </c>
      <c r="F19" s="30">
        <v>588</v>
      </c>
      <c r="G19" s="30">
        <v>997</v>
      </c>
      <c r="H19" s="30">
        <v>550</v>
      </c>
      <c r="I19" s="30">
        <v>700</v>
      </c>
      <c r="J19" s="30">
        <v>406</v>
      </c>
      <c r="K19" s="30">
        <v>935</v>
      </c>
      <c r="L19" s="30">
        <v>385</v>
      </c>
      <c r="M19" s="30">
        <f t="shared" si="0"/>
        <v>4761</v>
      </c>
      <c r="N19" s="30">
        <f t="shared" si="0"/>
        <v>2815</v>
      </c>
      <c r="O19" s="30">
        <f t="shared" si="1"/>
        <v>7576</v>
      </c>
      <c r="P19" s="509" t="s">
        <v>682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22</v>
      </c>
      <c r="B20" s="553"/>
      <c r="C20" s="30">
        <v>1246</v>
      </c>
      <c r="D20" s="30">
        <v>1150</v>
      </c>
      <c r="E20" s="30">
        <v>1142</v>
      </c>
      <c r="F20" s="30">
        <v>931</v>
      </c>
      <c r="G20" s="30">
        <v>1033</v>
      </c>
      <c r="H20" s="30">
        <v>534</v>
      </c>
      <c r="I20" s="30">
        <v>922</v>
      </c>
      <c r="J20" s="30">
        <v>360</v>
      </c>
      <c r="K20" s="30">
        <v>1132</v>
      </c>
      <c r="L20" s="30">
        <v>241</v>
      </c>
      <c r="M20" s="30">
        <f t="shared" si="0"/>
        <v>5475</v>
      </c>
      <c r="N20" s="30">
        <f t="shared" si="0"/>
        <v>3216</v>
      </c>
      <c r="O20" s="30">
        <f t="shared" si="1"/>
        <v>8691</v>
      </c>
      <c r="P20" s="509" t="s">
        <v>50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23</v>
      </c>
      <c r="B21" s="553"/>
      <c r="C21" s="30">
        <v>355</v>
      </c>
      <c r="D21" s="30">
        <v>547</v>
      </c>
      <c r="E21" s="30">
        <v>465</v>
      </c>
      <c r="F21" s="30">
        <v>476</v>
      </c>
      <c r="G21" s="30">
        <v>427</v>
      </c>
      <c r="H21" s="30">
        <v>369</v>
      </c>
      <c r="I21" s="30">
        <v>411</v>
      </c>
      <c r="J21" s="30">
        <v>255</v>
      </c>
      <c r="K21" s="30">
        <v>425</v>
      </c>
      <c r="L21" s="30">
        <v>295</v>
      </c>
      <c r="M21" s="30">
        <f t="shared" si="0"/>
        <v>2083</v>
      </c>
      <c r="N21" s="30">
        <f t="shared" si="0"/>
        <v>1942</v>
      </c>
      <c r="O21" s="30">
        <f t="shared" si="1"/>
        <v>4025</v>
      </c>
      <c r="P21" s="509" t="s">
        <v>24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25</v>
      </c>
      <c r="B22" s="553"/>
      <c r="C22" s="30">
        <v>336</v>
      </c>
      <c r="D22" s="30">
        <v>524</v>
      </c>
      <c r="E22" s="30">
        <v>470</v>
      </c>
      <c r="F22" s="30">
        <v>502</v>
      </c>
      <c r="G22" s="30">
        <v>576</v>
      </c>
      <c r="H22" s="30">
        <v>393</v>
      </c>
      <c r="I22" s="30">
        <v>737</v>
      </c>
      <c r="J22" s="30">
        <v>331</v>
      </c>
      <c r="K22" s="30">
        <v>728</v>
      </c>
      <c r="L22" s="30">
        <v>325</v>
      </c>
      <c r="M22" s="30">
        <f t="shared" si="0"/>
        <v>2847</v>
      </c>
      <c r="N22" s="30">
        <f t="shared" si="0"/>
        <v>2075</v>
      </c>
      <c r="O22" s="30">
        <f t="shared" si="1"/>
        <v>4922</v>
      </c>
      <c r="P22" s="509" t="s">
        <v>51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65</v>
      </c>
      <c r="B23" s="553"/>
      <c r="C23" s="30">
        <v>501</v>
      </c>
      <c r="D23" s="30">
        <v>503</v>
      </c>
      <c r="E23" s="30">
        <v>520</v>
      </c>
      <c r="F23" s="30">
        <v>415</v>
      </c>
      <c r="G23" s="30">
        <v>531</v>
      </c>
      <c r="H23" s="30">
        <v>230</v>
      </c>
      <c r="I23" s="30">
        <v>384</v>
      </c>
      <c r="J23" s="30">
        <v>146</v>
      </c>
      <c r="K23" s="30">
        <v>785</v>
      </c>
      <c r="L23" s="30">
        <v>184</v>
      </c>
      <c r="M23" s="30">
        <f t="shared" si="0"/>
        <v>2721</v>
      </c>
      <c r="N23" s="30">
        <f t="shared" si="0"/>
        <v>1478</v>
      </c>
      <c r="O23" s="30">
        <f t="shared" si="1"/>
        <v>4199</v>
      </c>
      <c r="P23" s="509" t="s">
        <v>52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27</v>
      </c>
      <c r="B24" s="553"/>
      <c r="C24" s="30">
        <v>451</v>
      </c>
      <c r="D24" s="30">
        <v>418</v>
      </c>
      <c r="E24" s="30">
        <v>578</v>
      </c>
      <c r="F24" s="30">
        <v>365</v>
      </c>
      <c r="G24" s="30">
        <v>411</v>
      </c>
      <c r="H24" s="30">
        <v>268</v>
      </c>
      <c r="I24" s="30">
        <v>405</v>
      </c>
      <c r="J24" s="30">
        <v>172</v>
      </c>
      <c r="K24" s="30">
        <v>542</v>
      </c>
      <c r="L24" s="30">
        <v>166</v>
      </c>
      <c r="M24" s="30">
        <f t="shared" si="0"/>
        <v>2387</v>
      </c>
      <c r="N24" s="30">
        <f t="shared" si="0"/>
        <v>1389</v>
      </c>
      <c r="O24" s="30">
        <f t="shared" si="1"/>
        <v>3776</v>
      </c>
      <c r="P24" s="509" t="s">
        <v>28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29</v>
      </c>
      <c r="B25" s="553"/>
      <c r="C25" s="30">
        <v>494</v>
      </c>
      <c r="D25" s="30">
        <v>671</v>
      </c>
      <c r="E25" s="30">
        <v>789</v>
      </c>
      <c r="F25" s="30">
        <v>509</v>
      </c>
      <c r="G25" s="30">
        <v>711</v>
      </c>
      <c r="H25" s="30">
        <v>362</v>
      </c>
      <c r="I25" s="30">
        <v>603</v>
      </c>
      <c r="J25" s="30">
        <v>238</v>
      </c>
      <c r="K25" s="30">
        <v>653</v>
      </c>
      <c r="L25" s="30">
        <v>221</v>
      </c>
      <c r="M25" s="30">
        <f t="shared" si="0"/>
        <v>3250</v>
      </c>
      <c r="N25" s="30">
        <f t="shared" si="0"/>
        <v>2001</v>
      </c>
      <c r="O25" s="30">
        <f t="shared" si="1"/>
        <v>5251</v>
      </c>
      <c r="P25" s="509" t="s">
        <v>30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3" t="s">
        <v>31</v>
      </c>
      <c r="B26" s="553"/>
      <c r="C26" s="30">
        <v>998</v>
      </c>
      <c r="D26" s="30">
        <v>661</v>
      </c>
      <c r="E26" s="30">
        <v>825</v>
      </c>
      <c r="F26" s="30">
        <v>596</v>
      </c>
      <c r="G26" s="30">
        <v>1014</v>
      </c>
      <c r="H26" s="30">
        <v>500</v>
      </c>
      <c r="I26" s="30">
        <v>731</v>
      </c>
      <c r="J26" s="30">
        <v>386</v>
      </c>
      <c r="K26" s="30">
        <v>837</v>
      </c>
      <c r="L26" s="30">
        <v>295</v>
      </c>
      <c r="M26" s="30">
        <f t="shared" si="0"/>
        <v>4405</v>
      </c>
      <c r="N26" s="30">
        <f t="shared" si="0"/>
        <v>2438</v>
      </c>
      <c r="O26" s="30">
        <f t="shared" si="1"/>
        <v>6843</v>
      </c>
      <c r="P26" s="509" t="s">
        <v>32</v>
      </c>
      <c r="Q26" s="509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3" t="s">
        <v>33</v>
      </c>
      <c r="B27" s="553"/>
      <c r="C27" s="30">
        <v>466</v>
      </c>
      <c r="D27" s="30">
        <v>520</v>
      </c>
      <c r="E27" s="30">
        <v>401</v>
      </c>
      <c r="F27" s="30">
        <v>752</v>
      </c>
      <c r="G27" s="30">
        <v>362</v>
      </c>
      <c r="H27" s="30">
        <v>177</v>
      </c>
      <c r="I27" s="30">
        <v>424</v>
      </c>
      <c r="J27" s="30">
        <v>144</v>
      </c>
      <c r="K27" s="30">
        <v>132</v>
      </c>
      <c r="L27" s="30">
        <v>117</v>
      </c>
      <c r="M27" s="30">
        <f t="shared" si="0"/>
        <v>1785</v>
      </c>
      <c r="N27" s="30">
        <f t="shared" si="0"/>
        <v>1710</v>
      </c>
      <c r="O27" s="30">
        <f t="shared" si="1"/>
        <v>3495</v>
      </c>
      <c r="P27" s="509" t="s">
        <v>34</v>
      </c>
      <c r="Q27" s="509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559" t="s">
        <v>35</v>
      </c>
      <c r="B28" s="559"/>
      <c r="C28" s="31">
        <v>872</v>
      </c>
      <c r="D28" s="31">
        <v>1122</v>
      </c>
      <c r="E28" s="31">
        <v>689</v>
      </c>
      <c r="F28" s="31">
        <v>1004</v>
      </c>
      <c r="G28" s="31">
        <v>518</v>
      </c>
      <c r="H28" s="31">
        <v>681</v>
      </c>
      <c r="I28" s="31">
        <v>439</v>
      </c>
      <c r="J28" s="31">
        <v>474</v>
      </c>
      <c r="K28" s="31">
        <v>687</v>
      </c>
      <c r="L28" s="31">
        <v>329</v>
      </c>
      <c r="M28" s="30">
        <f t="shared" si="0"/>
        <v>3205</v>
      </c>
      <c r="N28" s="30">
        <f t="shared" si="0"/>
        <v>3610</v>
      </c>
      <c r="O28" s="30">
        <f t="shared" si="1"/>
        <v>6815</v>
      </c>
      <c r="P28" s="548" t="s">
        <v>53</v>
      </c>
      <c r="Q28" s="548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558" t="s">
        <v>8</v>
      </c>
      <c r="B29" s="558"/>
      <c r="C29" s="24">
        <f>SUM(C10:C28)</f>
        <v>17303</v>
      </c>
      <c r="D29" s="24">
        <f t="shared" ref="D29:O29" si="2">SUM(D10:D28)</f>
        <v>17054</v>
      </c>
      <c r="E29" s="24">
        <f t="shared" si="2"/>
        <v>14496</v>
      </c>
      <c r="F29" s="24">
        <f t="shared" si="2"/>
        <v>12228</v>
      </c>
      <c r="G29" s="24">
        <f t="shared" si="2"/>
        <v>13813</v>
      </c>
      <c r="H29" s="24">
        <f t="shared" si="2"/>
        <v>8098</v>
      </c>
      <c r="I29" s="24">
        <f t="shared" si="2"/>
        <v>11527</v>
      </c>
      <c r="J29" s="24">
        <f t="shared" si="2"/>
        <v>5495</v>
      </c>
      <c r="K29" s="24">
        <f t="shared" si="2"/>
        <v>11198</v>
      </c>
      <c r="L29" s="24">
        <f t="shared" si="2"/>
        <v>4714</v>
      </c>
      <c r="M29" s="24">
        <f t="shared" si="2"/>
        <v>68337</v>
      </c>
      <c r="N29" s="24">
        <f t="shared" si="2"/>
        <v>47589</v>
      </c>
      <c r="O29" s="24">
        <f t="shared" si="2"/>
        <v>115926</v>
      </c>
      <c r="P29" s="518" t="s">
        <v>456</v>
      </c>
      <c r="Q29" s="518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572"/>
      <c r="B30" s="572"/>
      <c r="C30" s="38"/>
      <c r="D30" s="39"/>
      <c r="E30" s="39"/>
      <c r="F30" s="39"/>
      <c r="G30" s="39"/>
      <c r="H30" s="38"/>
      <c r="I30" s="38"/>
      <c r="J30" s="39"/>
      <c r="K30" s="39"/>
      <c r="L30" s="39"/>
      <c r="M30" s="40"/>
      <c r="N30" s="40"/>
      <c r="O30" s="38"/>
      <c r="P30" s="38"/>
      <c r="S30" s="3"/>
      <c r="T30" s="3"/>
      <c r="U30" s="3"/>
      <c r="V30" s="3"/>
      <c r="W30" s="3"/>
      <c r="X30" s="3"/>
      <c r="Y30" s="3"/>
      <c r="Z30" s="3"/>
      <c r="AA30" s="3"/>
      <c r="AB30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H29"/>
  <sheetViews>
    <sheetView rightToLeft="1" workbookViewId="0"/>
  </sheetViews>
  <sheetFormatPr defaultRowHeight="14.25"/>
  <sheetData>
    <row r="1" spans="1:164" ht="20.25">
      <c r="A1" s="581" t="s">
        <v>620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 t="s">
        <v>621</v>
      </c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 t="s">
        <v>623</v>
      </c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 t="s">
        <v>624</v>
      </c>
      <c r="CE1" s="581"/>
      <c r="CF1" s="581"/>
      <c r="CG1" s="581"/>
      <c r="CH1" s="581"/>
      <c r="CI1" s="581"/>
      <c r="CJ1" s="581"/>
      <c r="CK1" s="581"/>
      <c r="CL1" s="581"/>
      <c r="CM1" s="581"/>
      <c r="CN1" s="581"/>
      <c r="CO1" s="581"/>
      <c r="CP1" s="581"/>
      <c r="CQ1" s="581"/>
      <c r="CR1" s="581"/>
      <c r="CS1" s="581"/>
      <c r="CT1" s="581"/>
      <c r="CU1" s="581"/>
      <c r="CV1" s="581"/>
      <c r="CW1" s="581"/>
      <c r="CX1" s="581"/>
      <c r="CY1" s="581"/>
      <c r="CZ1" s="581"/>
      <c r="DA1" s="581"/>
      <c r="DB1" s="581"/>
      <c r="DC1" s="581"/>
      <c r="DD1" s="581"/>
      <c r="DE1" s="581" t="s">
        <v>625</v>
      </c>
      <c r="DF1" s="581"/>
      <c r="DG1" s="581"/>
      <c r="DH1" s="581"/>
      <c r="DI1" s="581"/>
      <c r="DJ1" s="581"/>
      <c r="DK1" s="581"/>
      <c r="DL1" s="581"/>
      <c r="DM1" s="581"/>
      <c r="DN1" s="581"/>
      <c r="DO1" s="581"/>
      <c r="DP1" s="581"/>
      <c r="DQ1" s="581"/>
      <c r="DR1" s="581"/>
      <c r="DS1" s="581"/>
      <c r="DT1" s="581"/>
      <c r="DU1" s="581"/>
      <c r="DV1" s="581"/>
      <c r="DW1" s="581"/>
      <c r="DX1" s="581"/>
      <c r="DY1" s="581"/>
      <c r="DZ1" s="581"/>
      <c r="EA1" s="581"/>
      <c r="EB1" s="581"/>
      <c r="EC1" s="581"/>
      <c r="ED1" s="581"/>
      <c r="EE1" s="581"/>
      <c r="EF1" s="581"/>
      <c r="EG1" s="581"/>
      <c r="EH1" s="581" t="s">
        <v>626</v>
      </c>
      <c r="EI1" s="581"/>
      <c r="EJ1" s="581"/>
      <c r="EK1" s="581"/>
      <c r="EL1" s="581"/>
      <c r="EM1" s="581"/>
      <c r="EN1" s="581"/>
      <c r="EO1" s="581"/>
      <c r="EP1" s="581"/>
      <c r="EQ1" s="581"/>
      <c r="ER1" s="581"/>
      <c r="ES1" s="581"/>
      <c r="ET1" s="581"/>
      <c r="EU1" s="581"/>
      <c r="EV1" s="581"/>
      <c r="EW1" s="581"/>
      <c r="EX1" s="581"/>
      <c r="EY1" s="581"/>
      <c r="EZ1" s="581"/>
      <c r="FA1" s="581"/>
      <c r="FB1" s="581"/>
      <c r="FC1" s="581"/>
      <c r="FD1" s="581"/>
      <c r="FE1" s="581"/>
      <c r="FF1" s="581"/>
      <c r="FG1" s="581"/>
      <c r="FH1" s="581"/>
    </row>
    <row r="2" spans="1:164" ht="409.5">
      <c r="A2" s="580" t="s">
        <v>524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 t="s">
        <v>731</v>
      </c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 t="s">
        <v>527</v>
      </c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 t="s">
        <v>730</v>
      </c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 t="s">
        <v>729</v>
      </c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 t="s">
        <v>728</v>
      </c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580"/>
      <c r="FF2" s="580"/>
      <c r="FG2" s="580"/>
      <c r="FH2" s="580"/>
    </row>
    <row r="3" spans="1:164" ht="20.25">
      <c r="A3" s="577" t="s">
        <v>277</v>
      </c>
      <c r="B3" s="577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578" t="s">
        <v>569</v>
      </c>
      <c r="AA3" s="578"/>
      <c r="AB3" s="577" t="s">
        <v>278</v>
      </c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8" t="s">
        <v>570</v>
      </c>
      <c r="BB3" s="578"/>
      <c r="BC3" s="577" t="s">
        <v>622</v>
      </c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8" t="s">
        <v>571</v>
      </c>
      <c r="CC3" s="578"/>
      <c r="CD3" s="577" t="s">
        <v>279</v>
      </c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7"/>
      <c r="DB3" s="577"/>
      <c r="DC3" s="578" t="s">
        <v>572</v>
      </c>
      <c r="DD3" s="578"/>
      <c r="DE3" s="577" t="s">
        <v>280</v>
      </c>
      <c r="DF3" s="577"/>
      <c r="DG3" s="577"/>
      <c r="DH3" s="577"/>
      <c r="DI3" s="577"/>
      <c r="DJ3" s="577"/>
      <c r="DK3" s="577"/>
      <c r="DL3" s="577"/>
      <c r="DM3" s="577"/>
      <c r="DN3" s="577"/>
      <c r="DO3" s="577"/>
      <c r="DP3" s="577"/>
      <c r="DQ3" s="577"/>
      <c r="DR3" s="577"/>
      <c r="DS3" s="577"/>
      <c r="DT3" s="577"/>
      <c r="DU3" s="577"/>
      <c r="DV3" s="577"/>
      <c r="DW3" s="577"/>
      <c r="DX3" s="577"/>
      <c r="DY3" s="577"/>
      <c r="DZ3" s="577"/>
      <c r="EA3" s="577"/>
      <c r="EB3" s="577"/>
      <c r="EC3" s="577"/>
      <c r="ED3" s="577"/>
      <c r="EE3" s="577"/>
      <c r="EF3" s="578" t="s">
        <v>573</v>
      </c>
      <c r="EG3" s="578"/>
      <c r="EH3" s="577" t="s">
        <v>281</v>
      </c>
      <c r="EI3" s="577"/>
      <c r="EJ3" s="577"/>
      <c r="EK3" s="577"/>
      <c r="EL3" s="577"/>
      <c r="EM3" s="577"/>
      <c r="EN3" s="577"/>
      <c r="EO3" s="577"/>
      <c r="EP3" s="577"/>
      <c r="EQ3" s="577"/>
      <c r="ER3" s="577"/>
      <c r="ES3" s="577"/>
      <c r="ET3" s="577"/>
      <c r="EU3" s="577"/>
      <c r="EV3" s="577"/>
      <c r="EW3" s="577"/>
      <c r="EX3" s="577"/>
      <c r="EY3" s="577"/>
      <c r="EZ3" s="577"/>
      <c r="FA3" s="577"/>
      <c r="FB3" s="577"/>
      <c r="FC3" s="577"/>
      <c r="FD3" s="577"/>
      <c r="FE3" s="577"/>
      <c r="FF3" s="577"/>
      <c r="FG3" s="578" t="s">
        <v>647</v>
      </c>
      <c r="FH3" s="578"/>
    </row>
    <row r="4" spans="1:164" ht="31.5">
      <c r="A4" s="563" t="s">
        <v>0</v>
      </c>
      <c r="B4" s="563"/>
      <c r="C4" s="575" t="s">
        <v>57</v>
      </c>
      <c r="D4" s="575"/>
      <c r="E4" s="575" t="s">
        <v>148</v>
      </c>
      <c r="F4" s="575"/>
      <c r="G4" s="575" t="s">
        <v>149</v>
      </c>
      <c r="H4" s="575"/>
      <c r="I4" s="575" t="s">
        <v>150</v>
      </c>
      <c r="J4" s="575"/>
      <c r="K4" s="575" t="s">
        <v>151</v>
      </c>
      <c r="L4" s="575"/>
      <c r="M4" s="575" t="s">
        <v>531</v>
      </c>
      <c r="N4" s="575"/>
      <c r="O4" s="575" t="s">
        <v>534</v>
      </c>
      <c r="P4" s="575"/>
      <c r="Q4" s="575" t="s">
        <v>110</v>
      </c>
      <c r="R4" s="575"/>
      <c r="S4" s="575" t="s">
        <v>535</v>
      </c>
      <c r="T4" s="575"/>
      <c r="U4" s="575" t="s">
        <v>112</v>
      </c>
      <c r="V4" s="575"/>
      <c r="W4" s="575" t="s">
        <v>113</v>
      </c>
      <c r="X4" s="575"/>
      <c r="Y4" s="575"/>
      <c r="Z4" s="563" t="s">
        <v>683</v>
      </c>
      <c r="AA4" s="563"/>
      <c r="AB4" s="563" t="s">
        <v>0</v>
      </c>
      <c r="AC4" s="563"/>
      <c r="AD4" s="575" t="s">
        <v>57</v>
      </c>
      <c r="AE4" s="575"/>
      <c r="AF4" s="575" t="s">
        <v>148</v>
      </c>
      <c r="AG4" s="575"/>
      <c r="AH4" s="575" t="s">
        <v>149</v>
      </c>
      <c r="AI4" s="575"/>
      <c r="AJ4" s="575" t="s">
        <v>150</v>
      </c>
      <c r="AK4" s="575"/>
      <c r="AL4" s="575" t="s">
        <v>151</v>
      </c>
      <c r="AM4" s="575"/>
      <c r="AN4" s="575" t="s">
        <v>536</v>
      </c>
      <c r="AO4" s="575"/>
      <c r="AP4" s="575" t="s">
        <v>530</v>
      </c>
      <c r="AQ4" s="575"/>
      <c r="AR4" s="575" t="s">
        <v>110</v>
      </c>
      <c r="AS4" s="575"/>
      <c r="AT4" s="575" t="s">
        <v>111</v>
      </c>
      <c r="AU4" s="575"/>
      <c r="AV4" s="575" t="s">
        <v>112</v>
      </c>
      <c r="AW4" s="575"/>
      <c r="AX4" s="575" t="s">
        <v>113</v>
      </c>
      <c r="AY4" s="575"/>
      <c r="AZ4" s="575"/>
      <c r="BA4" s="563" t="s">
        <v>683</v>
      </c>
      <c r="BB4" s="563"/>
      <c r="BC4" s="563" t="s">
        <v>0</v>
      </c>
      <c r="BD4" s="563"/>
      <c r="BE4" s="575" t="s">
        <v>57</v>
      </c>
      <c r="BF4" s="575"/>
      <c r="BG4" s="575" t="s">
        <v>148</v>
      </c>
      <c r="BH4" s="575"/>
      <c r="BI4" s="575" t="s">
        <v>149</v>
      </c>
      <c r="BJ4" s="575"/>
      <c r="BK4" s="575" t="s">
        <v>150</v>
      </c>
      <c r="BL4" s="575"/>
      <c r="BM4" s="575" t="s">
        <v>151</v>
      </c>
      <c r="BN4" s="575"/>
      <c r="BO4" s="575" t="s">
        <v>536</v>
      </c>
      <c r="BP4" s="575"/>
      <c r="BQ4" s="575" t="s">
        <v>530</v>
      </c>
      <c r="BR4" s="575"/>
      <c r="BS4" s="575" t="s">
        <v>110</v>
      </c>
      <c r="BT4" s="575"/>
      <c r="BU4" s="575" t="s">
        <v>111</v>
      </c>
      <c r="BV4" s="575"/>
      <c r="BW4" s="575" t="s">
        <v>112</v>
      </c>
      <c r="BX4" s="575"/>
      <c r="BY4" s="575" t="s">
        <v>113</v>
      </c>
      <c r="BZ4" s="575"/>
      <c r="CA4" s="575"/>
      <c r="CB4" s="563" t="s">
        <v>683</v>
      </c>
      <c r="CC4" s="563"/>
      <c r="CD4" s="563" t="s">
        <v>0</v>
      </c>
      <c r="CE4" s="563"/>
      <c r="CF4" s="575" t="s">
        <v>57</v>
      </c>
      <c r="CG4" s="575"/>
      <c r="CH4" s="575" t="s">
        <v>148</v>
      </c>
      <c r="CI4" s="575"/>
      <c r="CJ4" s="575" t="s">
        <v>149</v>
      </c>
      <c r="CK4" s="575"/>
      <c r="CL4" s="575" t="s">
        <v>150</v>
      </c>
      <c r="CM4" s="575"/>
      <c r="CN4" s="575" t="s">
        <v>151</v>
      </c>
      <c r="CO4" s="575"/>
      <c r="CP4" s="575" t="s">
        <v>536</v>
      </c>
      <c r="CQ4" s="575"/>
      <c r="CR4" s="575" t="s">
        <v>530</v>
      </c>
      <c r="CS4" s="575"/>
      <c r="CT4" s="575" t="s">
        <v>110</v>
      </c>
      <c r="CU4" s="575"/>
      <c r="CV4" s="575" t="s">
        <v>111</v>
      </c>
      <c r="CW4" s="575"/>
      <c r="CX4" s="575" t="s">
        <v>112</v>
      </c>
      <c r="CY4" s="575"/>
      <c r="CZ4" s="575" t="s">
        <v>113</v>
      </c>
      <c r="DA4" s="575"/>
      <c r="DB4" s="575"/>
      <c r="DC4" s="563" t="s">
        <v>683</v>
      </c>
      <c r="DD4" s="563"/>
      <c r="DE4" s="563" t="s">
        <v>0</v>
      </c>
      <c r="DF4" s="563"/>
      <c r="DG4" s="575" t="s">
        <v>57</v>
      </c>
      <c r="DH4" s="575"/>
      <c r="DI4" s="575" t="s">
        <v>148</v>
      </c>
      <c r="DJ4" s="575"/>
      <c r="DK4" s="575" t="s">
        <v>149</v>
      </c>
      <c r="DL4" s="575"/>
      <c r="DM4" s="575" t="s">
        <v>150</v>
      </c>
      <c r="DN4" s="575"/>
      <c r="DO4" s="575" t="s">
        <v>151</v>
      </c>
      <c r="DP4" s="575"/>
      <c r="DQ4" s="575" t="s">
        <v>536</v>
      </c>
      <c r="DR4" s="575"/>
      <c r="DS4" s="575" t="s">
        <v>530</v>
      </c>
      <c r="DT4" s="575"/>
      <c r="DU4" s="575" t="s">
        <v>110</v>
      </c>
      <c r="DV4" s="575"/>
      <c r="DW4" s="563" t="s">
        <v>532</v>
      </c>
      <c r="DX4" s="563"/>
      <c r="DY4" s="563" t="s">
        <v>533</v>
      </c>
      <c r="DZ4" s="563"/>
      <c r="EA4" s="575" t="s">
        <v>112</v>
      </c>
      <c r="EB4" s="575"/>
      <c r="EC4" s="575" t="s">
        <v>113</v>
      </c>
      <c r="ED4" s="575"/>
      <c r="EE4" s="575"/>
      <c r="EF4" s="563" t="s">
        <v>683</v>
      </c>
      <c r="EG4" s="563"/>
      <c r="EH4" s="563" t="s">
        <v>0</v>
      </c>
      <c r="EI4" s="563"/>
      <c r="EJ4" s="575" t="s">
        <v>57</v>
      </c>
      <c r="EK4" s="575"/>
      <c r="EL4" s="575" t="s">
        <v>148</v>
      </c>
      <c r="EM4" s="575"/>
      <c r="EN4" s="575" t="s">
        <v>149</v>
      </c>
      <c r="EO4" s="575"/>
      <c r="EP4" s="575" t="s">
        <v>150</v>
      </c>
      <c r="EQ4" s="575"/>
      <c r="ER4" s="575" t="s">
        <v>151</v>
      </c>
      <c r="ES4" s="575"/>
      <c r="ET4" s="575" t="s">
        <v>536</v>
      </c>
      <c r="EU4" s="575"/>
      <c r="EV4" s="575" t="s">
        <v>530</v>
      </c>
      <c r="EW4" s="575"/>
      <c r="EX4" s="575" t="s">
        <v>110</v>
      </c>
      <c r="EY4" s="575"/>
      <c r="EZ4" s="563" t="s">
        <v>111</v>
      </c>
      <c r="FA4" s="563"/>
      <c r="FB4" s="575" t="s">
        <v>112</v>
      </c>
      <c r="FC4" s="575"/>
      <c r="FD4" s="575" t="s">
        <v>113</v>
      </c>
      <c r="FE4" s="575"/>
      <c r="FF4" s="575"/>
      <c r="FG4" s="563" t="s">
        <v>683</v>
      </c>
      <c r="FH4" s="563"/>
    </row>
    <row r="5" spans="1:164" ht="47.25">
      <c r="A5" s="564"/>
      <c r="B5" s="564"/>
      <c r="C5" s="576" t="s">
        <v>61</v>
      </c>
      <c r="D5" s="576"/>
      <c r="E5" s="576" t="s">
        <v>152</v>
      </c>
      <c r="F5" s="576"/>
      <c r="G5" s="576" t="s">
        <v>153</v>
      </c>
      <c r="H5" s="576"/>
      <c r="I5" s="576" t="s">
        <v>62</v>
      </c>
      <c r="J5" s="576"/>
      <c r="K5" s="576" t="s">
        <v>154</v>
      </c>
      <c r="L5" s="576"/>
      <c r="M5" s="564" t="s">
        <v>708</v>
      </c>
      <c r="N5" s="564"/>
      <c r="O5" s="564" t="s">
        <v>707</v>
      </c>
      <c r="P5" s="564"/>
      <c r="Q5" s="576" t="s">
        <v>155</v>
      </c>
      <c r="R5" s="576"/>
      <c r="S5" s="576" t="s">
        <v>156</v>
      </c>
      <c r="T5" s="576"/>
      <c r="U5" s="576" t="s">
        <v>157</v>
      </c>
      <c r="V5" s="576"/>
      <c r="W5" s="576" t="s">
        <v>12</v>
      </c>
      <c r="X5" s="576"/>
      <c r="Y5" s="576"/>
      <c r="Z5" s="564"/>
      <c r="AA5" s="564"/>
      <c r="AB5" s="564"/>
      <c r="AC5" s="564"/>
      <c r="AD5" s="576" t="s">
        <v>61</v>
      </c>
      <c r="AE5" s="576"/>
      <c r="AF5" s="576" t="s">
        <v>152</v>
      </c>
      <c r="AG5" s="576"/>
      <c r="AH5" s="576" t="s">
        <v>153</v>
      </c>
      <c r="AI5" s="576"/>
      <c r="AJ5" s="576" t="s">
        <v>62</v>
      </c>
      <c r="AK5" s="576"/>
      <c r="AL5" s="576" t="s">
        <v>154</v>
      </c>
      <c r="AM5" s="576"/>
      <c r="AN5" s="564" t="s">
        <v>708</v>
      </c>
      <c r="AO5" s="564"/>
      <c r="AP5" s="564" t="s">
        <v>707</v>
      </c>
      <c r="AQ5" s="564"/>
      <c r="AR5" s="576" t="s">
        <v>155</v>
      </c>
      <c r="AS5" s="576"/>
      <c r="AT5" s="576" t="s">
        <v>156</v>
      </c>
      <c r="AU5" s="576"/>
      <c r="AV5" s="576" t="s">
        <v>157</v>
      </c>
      <c r="AW5" s="576"/>
      <c r="AX5" s="576" t="s">
        <v>12</v>
      </c>
      <c r="AY5" s="576"/>
      <c r="AZ5" s="576"/>
      <c r="BA5" s="564"/>
      <c r="BB5" s="564"/>
      <c r="BC5" s="564"/>
      <c r="BD5" s="564"/>
      <c r="BE5" s="576" t="s">
        <v>61</v>
      </c>
      <c r="BF5" s="576"/>
      <c r="BG5" s="576" t="s">
        <v>152</v>
      </c>
      <c r="BH5" s="576"/>
      <c r="BI5" s="576" t="s">
        <v>153</v>
      </c>
      <c r="BJ5" s="576"/>
      <c r="BK5" s="576" t="s">
        <v>62</v>
      </c>
      <c r="BL5" s="576"/>
      <c r="BM5" s="576" t="s">
        <v>154</v>
      </c>
      <c r="BN5" s="576"/>
      <c r="BO5" s="564" t="s">
        <v>708</v>
      </c>
      <c r="BP5" s="564"/>
      <c r="BQ5" s="564" t="s">
        <v>707</v>
      </c>
      <c r="BR5" s="564"/>
      <c r="BS5" s="576" t="s">
        <v>155</v>
      </c>
      <c r="BT5" s="576"/>
      <c r="BU5" s="576" t="s">
        <v>156</v>
      </c>
      <c r="BV5" s="576"/>
      <c r="BW5" s="576" t="s">
        <v>157</v>
      </c>
      <c r="BX5" s="576"/>
      <c r="BY5" s="576" t="s">
        <v>12</v>
      </c>
      <c r="BZ5" s="576"/>
      <c r="CA5" s="576"/>
      <c r="CB5" s="564"/>
      <c r="CC5" s="564"/>
      <c r="CD5" s="564"/>
      <c r="CE5" s="564"/>
      <c r="CF5" s="576" t="s">
        <v>61</v>
      </c>
      <c r="CG5" s="576"/>
      <c r="CH5" s="576" t="s">
        <v>152</v>
      </c>
      <c r="CI5" s="576"/>
      <c r="CJ5" s="576" t="s">
        <v>153</v>
      </c>
      <c r="CK5" s="576"/>
      <c r="CL5" s="576" t="s">
        <v>62</v>
      </c>
      <c r="CM5" s="576"/>
      <c r="CN5" s="576" t="s">
        <v>154</v>
      </c>
      <c r="CO5" s="576"/>
      <c r="CP5" s="564" t="s">
        <v>708</v>
      </c>
      <c r="CQ5" s="564"/>
      <c r="CR5" s="564" t="s">
        <v>707</v>
      </c>
      <c r="CS5" s="564"/>
      <c r="CT5" s="576" t="s">
        <v>155</v>
      </c>
      <c r="CU5" s="576"/>
      <c r="CV5" s="576" t="s">
        <v>156</v>
      </c>
      <c r="CW5" s="576"/>
      <c r="CX5" s="576" t="s">
        <v>157</v>
      </c>
      <c r="CY5" s="576"/>
      <c r="CZ5" s="576" t="s">
        <v>12</v>
      </c>
      <c r="DA5" s="576"/>
      <c r="DB5" s="576"/>
      <c r="DC5" s="564"/>
      <c r="DD5" s="564"/>
      <c r="DE5" s="564"/>
      <c r="DF5" s="564"/>
      <c r="DG5" s="576" t="s">
        <v>61</v>
      </c>
      <c r="DH5" s="576"/>
      <c r="DI5" s="576" t="s">
        <v>152</v>
      </c>
      <c r="DJ5" s="576"/>
      <c r="DK5" s="576" t="s">
        <v>153</v>
      </c>
      <c r="DL5" s="576"/>
      <c r="DM5" s="576" t="s">
        <v>62</v>
      </c>
      <c r="DN5" s="576"/>
      <c r="DO5" s="576" t="s">
        <v>63</v>
      </c>
      <c r="DP5" s="576"/>
      <c r="DQ5" s="564" t="s">
        <v>708</v>
      </c>
      <c r="DR5" s="564"/>
      <c r="DS5" s="564" t="s">
        <v>707</v>
      </c>
      <c r="DT5" s="564"/>
      <c r="DU5" s="576" t="s">
        <v>158</v>
      </c>
      <c r="DV5" s="576"/>
      <c r="DW5" s="564" t="s">
        <v>709</v>
      </c>
      <c r="DX5" s="564"/>
      <c r="DY5" s="564" t="s">
        <v>710</v>
      </c>
      <c r="DZ5" s="564"/>
      <c r="EA5" s="576" t="s">
        <v>157</v>
      </c>
      <c r="EB5" s="576"/>
      <c r="EC5" s="576" t="s">
        <v>12</v>
      </c>
      <c r="ED5" s="576"/>
      <c r="EE5" s="576"/>
      <c r="EF5" s="564"/>
      <c r="EG5" s="564"/>
      <c r="EH5" s="564"/>
      <c r="EI5" s="564"/>
      <c r="EJ5" s="576" t="s">
        <v>61</v>
      </c>
      <c r="EK5" s="576"/>
      <c r="EL5" s="576" t="s">
        <v>152</v>
      </c>
      <c r="EM5" s="576"/>
      <c r="EN5" s="576" t="s">
        <v>153</v>
      </c>
      <c r="EO5" s="576"/>
      <c r="EP5" s="576" t="s">
        <v>62</v>
      </c>
      <c r="EQ5" s="576"/>
      <c r="ER5" s="576" t="s">
        <v>63</v>
      </c>
      <c r="ES5" s="576"/>
      <c r="ET5" s="564" t="s">
        <v>708</v>
      </c>
      <c r="EU5" s="564"/>
      <c r="EV5" s="564" t="s">
        <v>707</v>
      </c>
      <c r="EW5" s="564"/>
      <c r="EX5" s="576" t="s">
        <v>158</v>
      </c>
      <c r="EY5" s="576"/>
      <c r="EZ5" s="576" t="s">
        <v>159</v>
      </c>
      <c r="FA5" s="576"/>
      <c r="FB5" s="576" t="s">
        <v>157</v>
      </c>
      <c r="FC5" s="576"/>
      <c r="FD5" s="576" t="s">
        <v>12</v>
      </c>
      <c r="FE5" s="576"/>
      <c r="FF5" s="576"/>
      <c r="FG5" s="564"/>
      <c r="FH5" s="564"/>
    </row>
    <row r="6" spans="1:164" ht="20.25">
      <c r="A6" s="564"/>
      <c r="B6" s="564"/>
      <c r="C6" s="327" t="s">
        <v>88</v>
      </c>
      <c r="D6" s="327" t="s">
        <v>160</v>
      </c>
      <c r="E6" s="327" t="s">
        <v>88</v>
      </c>
      <c r="F6" s="327" t="s">
        <v>160</v>
      </c>
      <c r="G6" s="327" t="s">
        <v>88</v>
      </c>
      <c r="H6" s="327" t="s">
        <v>160</v>
      </c>
      <c r="I6" s="327" t="s">
        <v>88</v>
      </c>
      <c r="J6" s="327" t="s">
        <v>160</v>
      </c>
      <c r="K6" s="327" t="s">
        <v>88</v>
      </c>
      <c r="L6" s="327" t="s">
        <v>160</v>
      </c>
      <c r="M6" s="327" t="s">
        <v>88</v>
      </c>
      <c r="N6" s="327" t="s">
        <v>160</v>
      </c>
      <c r="O6" s="327" t="s">
        <v>88</v>
      </c>
      <c r="P6" s="327" t="s">
        <v>160</v>
      </c>
      <c r="Q6" s="327" t="s">
        <v>88</v>
      </c>
      <c r="R6" s="327" t="s">
        <v>160</v>
      </c>
      <c r="S6" s="327" t="s">
        <v>88</v>
      </c>
      <c r="T6" s="327" t="s">
        <v>160</v>
      </c>
      <c r="U6" s="327" t="s">
        <v>88</v>
      </c>
      <c r="V6" s="327" t="s">
        <v>160</v>
      </c>
      <c r="W6" s="327" t="s">
        <v>88</v>
      </c>
      <c r="X6" s="327" t="s">
        <v>160</v>
      </c>
      <c r="Y6" s="327" t="s">
        <v>94</v>
      </c>
      <c r="Z6" s="564"/>
      <c r="AA6" s="564"/>
      <c r="AB6" s="564"/>
      <c r="AC6" s="564"/>
      <c r="AD6" s="327" t="s">
        <v>88</v>
      </c>
      <c r="AE6" s="327" t="s">
        <v>160</v>
      </c>
      <c r="AF6" s="327" t="s">
        <v>88</v>
      </c>
      <c r="AG6" s="327" t="s">
        <v>160</v>
      </c>
      <c r="AH6" s="327" t="s">
        <v>88</v>
      </c>
      <c r="AI6" s="327" t="s">
        <v>160</v>
      </c>
      <c r="AJ6" s="327" t="s">
        <v>88</v>
      </c>
      <c r="AK6" s="327" t="s">
        <v>160</v>
      </c>
      <c r="AL6" s="327" t="s">
        <v>88</v>
      </c>
      <c r="AM6" s="327" t="s">
        <v>160</v>
      </c>
      <c r="AN6" s="327" t="s">
        <v>88</v>
      </c>
      <c r="AO6" s="327" t="s">
        <v>160</v>
      </c>
      <c r="AP6" s="327" t="s">
        <v>88</v>
      </c>
      <c r="AQ6" s="327" t="s">
        <v>160</v>
      </c>
      <c r="AR6" s="327" t="s">
        <v>88</v>
      </c>
      <c r="AS6" s="327" t="s">
        <v>160</v>
      </c>
      <c r="AT6" s="327" t="s">
        <v>88</v>
      </c>
      <c r="AU6" s="327" t="s">
        <v>160</v>
      </c>
      <c r="AV6" s="327" t="s">
        <v>88</v>
      </c>
      <c r="AW6" s="327" t="s">
        <v>160</v>
      </c>
      <c r="AX6" s="327" t="s">
        <v>88</v>
      </c>
      <c r="AY6" s="327" t="s">
        <v>160</v>
      </c>
      <c r="AZ6" s="327" t="s">
        <v>94</v>
      </c>
      <c r="BA6" s="564"/>
      <c r="BB6" s="564"/>
      <c r="BC6" s="564"/>
      <c r="BD6" s="564"/>
      <c r="BE6" s="327" t="s">
        <v>88</v>
      </c>
      <c r="BF6" s="327" t="s">
        <v>160</v>
      </c>
      <c r="BG6" s="327" t="s">
        <v>88</v>
      </c>
      <c r="BH6" s="327" t="s">
        <v>160</v>
      </c>
      <c r="BI6" s="327" t="s">
        <v>88</v>
      </c>
      <c r="BJ6" s="327" t="s">
        <v>160</v>
      </c>
      <c r="BK6" s="327" t="s">
        <v>88</v>
      </c>
      <c r="BL6" s="327" t="s">
        <v>160</v>
      </c>
      <c r="BM6" s="327" t="s">
        <v>88</v>
      </c>
      <c r="BN6" s="327" t="s">
        <v>160</v>
      </c>
      <c r="BO6" s="327" t="s">
        <v>88</v>
      </c>
      <c r="BP6" s="327" t="s">
        <v>160</v>
      </c>
      <c r="BQ6" s="327" t="s">
        <v>88</v>
      </c>
      <c r="BR6" s="327" t="s">
        <v>160</v>
      </c>
      <c r="BS6" s="327" t="s">
        <v>88</v>
      </c>
      <c r="BT6" s="327" t="s">
        <v>160</v>
      </c>
      <c r="BU6" s="327" t="s">
        <v>88</v>
      </c>
      <c r="BV6" s="327" t="s">
        <v>160</v>
      </c>
      <c r="BW6" s="327" t="s">
        <v>88</v>
      </c>
      <c r="BX6" s="327" t="s">
        <v>160</v>
      </c>
      <c r="BY6" s="327" t="s">
        <v>88</v>
      </c>
      <c r="BZ6" s="327" t="s">
        <v>160</v>
      </c>
      <c r="CA6" s="327" t="s">
        <v>94</v>
      </c>
      <c r="CB6" s="564"/>
      <c r="CC6" s="564"/>
      <c r="CD6" s="564"/>
      <c r="CE6" s="564"/>
      <c r="CF6" s="327" t="s">
        <v>88</v>
      </c>
      <c r="CG6" s="327" t="s">
        <v>160</v>
      </c>
      <c r="CH6" s="327" t="s">
        <v>88</v>
      </c>
      <c r="CI6" s="327" t="s">
        <v>160</v>
      </c>
      <c r="CJ6" s="327" t="s">
        <v>88</v>
      </c>
      <c r="CK6" s="327" t="s">
        <v>160</v>
      </c>
      <c r="CL6" s="327" t="s">
        <v>88</v>
      </c>
      <c r="CM6" s="327" t="s">
        <v>160</v>
      </c>
      <c r="CN6" s="327" t="s">
        <v>88</v>
      </c>
      <c r="CO6" s="327" t="s">
        <v>160</v>
      </c>
      <c r="CP6" s="327" t="s">
        <v>88</v>
      </c>
      <c r="CQ6" s="327" t="s">
        <v>160</v>
      </c>
      <c r="CR6" s="327" t="s">
        <v>88</v>
      </c>
      <c r="CS6" s="327" t="s">
        <v>160</v>
      </c>
      <c r="CT6" s="327" t="s">
        <v>88</v>
      </c>
      <c r="CU6" s="327" t="s">
        <v>160</v>
      </c>
      <c r="CV6" s="327" t="s">
        <v>88</v>
      </c>
      <c r="CW6" s="327" t="s">
        <v>160</v>
      </c>
      <c r="CX6" s="327" t="s">
        <v>88</v>
      </c>
      <c r="CY6" s="327" t="s">
        <v>160</v>
      </c>
      <c r="CZ6" s="327" t="s">
        <v>88</v>
      </c>
      <c r="DA6" s="327" t="s">
        <v>160</v>
      </c>
      <c r="DB6" s="327" t="s">
        <v>94</v>
      </c>
      <c r="DC6" s="564"/>
      <c r="DD6" s="564"/>
      <c r="DE6" s="564"/>
      <c r="DF6" s="564"/>
      <c r="DG6" s="327" t="s">
        <v>88</v>
      </c>
      <c r="DH6" s="327" t="s">
        <v>160</v>
      </c>
      <c r="DI6" s="327" t="s">
        <v>88</v>
      </c>
      <c r="DJ6" s="327" t="s">
        <v>160</v>
      </c>
      <c r="DK6" s="327" t="s">
        <v>88</v>
      </c>
      <c r="DL6" s="327" t="s">
        <v>160</v>
      </c>
      <c r="DM6" s="327" t="s">
        <v>88</v>
      </c>
      <c r="DN6" s="327" t="s">
        <v>160</v>
      </c>
      <c r="DO6" s="327" t="s">
        <v>88</v>
      </c>
      <c r="DP6" s="327" t="s">
        <v>160</v>
      </c>
      <c r="DQ6" s="327" t="s">
        <v>88</v>
      </c>
      <c r="DR6" s="327" t="s">
        <v>160</v>
      </c>
      <c r="DS6" s="327" t="s">
        <v>88</v>
      </c>
      <c r="DT6" s="327" t="s">
        <v>160</v>
      </c>
      <c r="DU6" s="327" t="s">
        <v>88</v>
      </c>
      <c r="DV6" s="327" t="s">
        <v>160</v>
      </c>
      <c r="DW6" s="327" t="s">
        <v>88</v>
      </c>
      <c r="DX6" s="327" t="s">
        <v>160</v>
      </c>
      <c r="DY6" s="327" t="s">
        <v>88</v>
      </c>
      <c r="DZ6" s="327" t="s">
        <v>160</v>
      </c>
      <c r="EA6" s="327" t="s">
        <v>88</v>
      </c>
      <c r="EB6" s="327" t="s">
        <v>160</v>
      </c>
      <c r="EC6" s="327" t="s">
        <v>88</v>
      </c>
      <c r="ED6" s="327" t="s">
        <v>160</v>
      </c>
      <c r="EE6" s="327" t="s">
        <v>94</v>
      </c>
      <c r="EF6" s="564"/>
      <c r="EG6" s="564"/>
      <c r="EH6" s="564"/>
      <c r="EI6" s="564"/>
      <c r="EJ6" s="327" t="s">
        <v>88</v>
      </c>
      <c r="EK6" s="327" t="s">
        <v>160</v>
      </c>
      <c r="EL6" s="327" t="s">
        <v>88</v>
      </c>
      <c r="EM6" s="327" t="s">
        <v>160</v>
      </c>
      <c r="EN6" s="327" t="s">
        <v>88</v>
      </c>
      <c r="EO6" s="327" t="s">
        <v>160</v>
      </c>
      <c r="EP6" s="327" t="s">
        <v>88</v>
      </c>
      <c r="EQ6" s="327" t="s">
        <v>160</v>
      </c>
      <c r="ER6" s="327" t="s">
        <v>88</v>
      </c>
      <c r="ES6" s="327" t="s">
        <v>160</v>
      </c>
      <c r="ET6" s="327" t="s">
        <v>88</v>
      </c>
      <c r="EU6" s="327" t="s">
        <v>160</v>
      </c>
      <c r="EV6" s="327" t="s">
        <v>88</v>
      </c>
      <c r="EW6" s="327" t="s">
        <v>160</v>
      </c>
      <c r="EX6" s="327" t="s">
        <v>88</v>
      </c>
      <c r="EY6" s="327" t="s">
        <v>160</v>
      </c>
      <c r="EZ6" s="327" t="s">
        <v>88</v>
      </c>
      <c r="FA6" s="327" t="s">
        <v>160</v>
      </c>
      <c r="FB6" s="327" t="s">
        <v>88</v>
      </c>
      <c r="FC6" s="327" t="s">
        <v>160</v>
      </c>
      <c r="FD6" s="327" t="s">
        <v>88</v>
      </c>
      <c r="FE6" s="327" t="s">
        <v>160</v>
      </c>
      <c r="FF6" s="327" t="s">
        <v>94</v>
      </c>
      <c r="FG6" s="564"/>
      <c r="FH6" s="564"/>
    </row>
    <row r="7" spans="1:164" ht="44.25">
      <c r="A7" s="565"/>
      <c r="B7" s="565"/>
      <c r="C7" s="328" t="s">
        <v>9</v>
      </c>
      <c r="D7" s="328" t="s">
        <v>10</v>
      </c>
      <c r="E7" s="328" t="s">
        <v>9</v>
      </c>
      <c r="F7" s="328" t="s">
        <v>10</v>
      </c>
      <c r="G7" s="328" t="s">
        <v>9</v>
      </c>
      <c r="H7" s="328" t="s">
        <v>10</v>
      </c>
      <c r="I7" s="328" t="s">
        <v>9</v>
      </c>
      <c r="J7" s="328" t="s">
        <v>10</v>
      </c>
      <c r="K7" s="328" t="s">
        <v>9</v>
      </c>
      <c r="L7" s="328" t="s">
        <v>10</v>
      </c>
      <c r="M7" s="328" t="s">
        <v>9</v>
      </c>
      <c r="N7" s="328" t="s">
        <v>10</v>
      </c>
      <c r="O7" s="328" t="s">
        <v>9</v>
      </c>
      <c r="P7" s="328" t="s">
        <v>10</v>
      </c>
      <c r="Q7" s="328" t="s">
        <v>9</v>
      </c>
      <c r="R7" s="328" t="s">
        <v>10</v>
      </c>
      <c r="S7" s="328" t="s">
        <v>9</v>
      </c>
      <c r="T7" s="328" t="s">
        <v>10</v>
      </c>
      <c r="U7" s="328" t="s">
        <v>9</v>
      </c>
      <c r="V7" s="328" t="s">
        <v>10</v>
      </c>
      <c r="W7" s="328" t="s">
        <v>9</v>
      </c>
      <c r="X7" s="328" t="s">
        <v>10</v>
      </c>
      <c r="Y7" s="328" t="s">
        <v>12</v>
      </c>
      <c r="Z7" s="565"/>
      <c r="AA7" s="565"/>
      <c r="AB7" s="565"/>
      <c r="AC7" s="565"/>
      <c r="AD7" s="328" t="s">
        <v>9</v>
      </c>
      <c r="AE7" s="328" t="s">
        <v>10</v>
      </c>
      <c r="AF7" s="328" t="s">
        <v>9</v>
      </c>
      <c r="AG7" s="328" t="s">
        <v>10</v>
      </c>
      <c r="AH7" s="328" t="s">
        <v>9</v>
      </c>
      <c r="AI7" s="328" t="s">
        <v>10</v>
      </c>
      <c r="AJ7" s="328" t="s">
        <v>9</v>
      </c>
      <c r="AK7" s="328" t="s">
        <v>10</v>
      </c>
      <c r="AL7" s="328" t="s">
        <v>9</v>
      </c>
      <c r="AM7" s="328" t="s">
        <v>10</v>
      </c>
      <c r="AN7" s="328" t="s">
        <v>9</v>
      </c>
      <c r="AO7" s="328" t="s">
        <v>10</v>
      </c>
      <c r="AP7" s="328" t="s">
        <v>9</v>
      </c>
      <c r="AQ7" s="328" t="s">
        <v>10</v>
      </c>
      <c r="AR7" s="328" t="s">
        <v>9</v>
      </c>
      <c r="AS7" s="328" t="s">
        <v>10</v>
      </c>
      <c r="AT7" s="328" t="s">
        <v>9</v>
      </c>
      <c r="AU7" s="328" t="s">
        <v>10</v>
      </c>
      <c r="AV7" s="328" t="s">
        <v>9</v>
      </c>
      <c r="AW7" s="328" t="s">
        <v>10</v>
      </c>
      <c r="AX7" s="328" t="s">
        <v>9</v>
      </c>
      <c r="AY7" s="328" t="s">
        <v>10</v>
      </c>
      <c r="AZ7" s="328" t="s">
        <v>12</v>
      </c>
      <c r="BA7" s="565"/>
      <c r="BB7" s="565"/>
      <c r="BC7" s="565"/>
      <c r="BD7" s="565"/>
      <c r="BE7" s="328" t="s">
        <v>9</v>
      </c>
      <c r="BF7" s="328" t="s">
        <v>10</v>
      </c>
      <c r="BG7" s="328" t="s">
        <v>9</v>
      </c>
      <c r="BH7" s="328" t="s">
        <v>10</v>
      </c>
      <c r="BI7" s="328" t="s">
        <v>9</v>
      </c>
      <c r="BJ7" s="328" t="s">
        <v>10</v>
      </c>
      <c r="BK7" s="328" t="s">
        <v>9</v>
      </c>
      <c r="BL7" s="328" t="s">
        <v>10</v>
      </c>
      <c r="BM7" s="328" t="s">
        <v>9</v>
      </c>
      <c r="BN7" s="328" t="s">
        <v>10</v>
      </c>
      <c r="BO7" s="328" t="s">
        <v>9</v>
      </c>
      <c r="BP7" s="328" t="s">
        <v>10</v>
      </c>
      <c r="BQ7" s="328" t="s">
        <v>9</v>
      </c>
      <c r="BR7" s="328" t="s">
        <v>10</v>
      </c>
      <c r="BS7" s="328" t="s">
        <v>9</v>
      </c>
      <c r="BT7" s="328" t="s">
        <v>10</v>
      </c>
      <c r="BU7" s="328" t="s">
        <v>9</v>
      </c>
      <c r="BV7" s="328" t="s">
        <v>10</v>
      </c>
      <c r="BW7" s="328" t="s">
        <v>9</v>
      </c>
      <c r="BX7" s="328" t="s">
        <v>10</v>
      </c>
      <c r="BY7" s="328" t="s">
        <v>9</v>
      </c>
      <c r="BZ7" s="328" t="s">
        <v>10</v>
      </c>
      <c r="CA7" s="328" t="s">
        <v>12</v>
      </c>
      <c r="CB7" s="565"/>
      <c r="CC7" s="565"/>
      <c r="CD7" s="565"/>
      <c r="CE7" s="565"/>
      <c r="CF7" s="328" t="s">
        <v>9</v>
      </c>
      <c r="CG7" s="328" t="s">
        <v>10</v>
      </c>
      <c r="CH7" s="328" t="s">
        <v>9</v>
      </c>
      <c r="CI7" s="328" t="s">
        <v>10</v>
      </c>
      <c r="CJ7" s="328" t="s">
        <v>9</v>
      </c>
      <c r="CK7" s="328" t="s">
        <v>10</v>
      </c>
      <c r="CL7" s="328" t="s">
        <v>9</v>
      </c>
      <c r="CM7" s="328" t="s">
        <v>10</v>
      </c>
      <c r="CN7" s="328" t="s">
        <v>9</v>
      </c>
      <c r="CO7" s="328" t="s">
        <v>10</v>
      </c>
      <c r="CP7" s="328" t="s">
        <v>9</v>
      </c>
      <c r="CQ7" s="328" t="s">
        <v>10</v>
      </c>
      <c r="CR7" s="328" t="s">
        <v>9</v>
      </c>
      <c r="CS7" s="328" t="s">
        <v>10</v>
      </c>
      <c r="CT7" s="328" t="s">
        <v>9</v>
      </c>
      <c r="CU7" s="328" t="s">
        <v>10</v>
      </c>
      <c r="CV7" s="328" t="s">
        <v>9</v>
      </c>
      <c r="CW7" s="328" t="s">
        <v>10</v>
      </c>
      <c r="CX7" s="328" t="s">
        <v>9</v>
      </c>
      <c r="CY7" s="328" t="s">
        <v>10</v>
      </c>
      <c r="CZ7" s="328" t="s">
        <v>9</v>
      </c>
      <c r="DA7" s="328" t="s">
        <v>10</v>
      </c>
      <c r="DB7" s="328" t="s">
        <v>12</v>
      </c>
      <c r="DC7" s="565"/>
      <c r="DD7" s="565"/>
      <c r="DE7" s="565"/>
      <c r="DF7" s="565"/>
      <c r="DG7" s="328" t="s">
        <v>9</v>
      </c>
      <c r="DH7" s="328" t="s">
        <v>10</v>
      </c>
      <c r="DI7" s="328" t="s">
        <v>9</v>
      </c>
      <c r="DJ7" s="328" t="s">
        <v>10</v>
      </c>
      <c r="DK7" s="328" t="s">
        <v>9</v>
      </c>
      <c r="DL7" s="328" t="s">
        <v>10</v>
      </c>
      <c r="DM7" s="328" t="s">
        <v>9</v>
      </c>
      <c r="DN7" s="328" t="s">
        <v>10</v>
      </c>
      <c r="DO7" s="328" t="s">
        <v>9</v>
      </c>
      <c r="DP7" s="328" t="s">
        <v>10</v>
      </c>
      <c r="DQ7" s="328" t="s">
        <v>9</v>
      </c>
      <c r="DR7" s="328" t="s">
        <v>10</v>
      </c>
      <c r="DS7" s="328" t="s">
        <v>9</v>
      </c>
      <c r="DT7" s="328" t="s">
        <v>10</v>
      </c>
      <c r="DU7" s="328" t="s">
        <v>9</v>
      </c>
      <c r="DV7" s="328" t="s">
        <v>10</v>
      </c>
      <c r="DW7" s="328" t="s">
        <v>9</v>
      </c>
      <c r="DX7" s="328" t="s">
        <v>10</v>
      </c>
      <c r="DY7" s="328" t="s">
        <v>9</v>
      </c>
      <c r="DZ7" s="328" t="s">
        <v>10</v>
      </c>
      <c r="EA7" s="328" t="s">
        <v>9</v>
      </c>
      <c r="EB7" s="328" t="s">
        <v>10</v>
      </c>
      <c r="EC7" s="328" t="s">
        <v>9</v>
      </c>
      <c r="ED7" s="328" t="s">
        <v>10</v>
      </c>
      <c r="EE7" s="328" t="s">
        <v>12</v>
      </c>
      <c r="EF7" s="565"/>
      <c r="EG7" s="565"/>
      <c r="EH7" s="565"/>
      <c r="EI7" s="565"/>
      <c r="EJ7" s="328" t="s">
        <v>9</v>
      </c>
      <c r="EK7" s="328" t="s">
        <v>10</v>
      </c>
      <c r="EL7" s="328" t="s">
        <v>9</v>
      </c>
      <c r="EM7" s="328" t="s">
        <v>10</v>
      </c>
      <c r="EN7" s="328" t="s">
        <v>9</v>
      </c>
      <c r="EO7" s="328" t="s">
        <v>10</v>
      </c>
      <c r="EP7" s="328" t="s">
        <v>9</v>
      </c>
      <c r="EQ7" s="328" t="s">
        <v>10</v>
      </c>
      <c r="ER7" s="328" t="s">
        <v>9</v>
      </c>
      <c r="ES7" s="328" t="s">
        <v>10</v>
      </c>
      <c r="ET7" s="328" t="s">
        <v>9</v>
      </c>
      <c r="EU7" s="328" t="s">
        <v>10</v>
      </c>
      <c r="EV7" s="328" t="s">
        <v>9</v>
      </c>
      <c r="EW7" s="328" t="s">
        <v>10</v>
      </c>
      <c r="EX7" s="328" t="s">
        <v>9</v>
      </c>
      <c r="EY7" s="328" t="s">
        <v>10</v>
      </c>
      <c r="EZ7" s="328" t="s">
        <v>9</v>
      </c>
      <c r="FA7" s="328" t="s">
        <v>10</v>
      </c>
      <c r="FB7" s="328" t="s">
        <v>9</v>
      </c>
      <c r="FC7" s="328" t="s">
        <v>10</v>
      </c>
      <c r="FD7" s="328" t="s">
        <v>9</v>
      </c>
      <c r="FE7" s="328" t="s">
        <v>10</v>
      </c>
      <c r="FF7" s="328" t="s">
        <v>12</v>
      </c>
      <c r="FG7" s="565"/>
      <c r="FH7" s="565"/>
    </row>
    <row r="8" spans="1:164" ht="20.25">
      <c r="A8" s="583" t="s">
        <v>14</v>
      </c>
      <c r="B8" s="583"/>
      <c r="C8" s="51">
        <v>1562</v>
      </c>
      <c r="D8" s="51">
        <v>1365</v>
      </c>
      <c r="E8" s="51">
        <v>1612</v>
      </c>
      <c r="F8" s="51">
        <v>523</v>
      </c>
      <c r="G8" s="51">
        <v>4875</v>
      </c>
      <c r="H8" s="51">
        <v>1184</v>
      </c>
      <c r="I8" s="51">
        <v>260</v>
      </c>
      <c r="J8" s="51">
        <v>122</v>
      </c>
      <c r="K8" s="51">
        <v>187</v>
      </c>
      <c r="L8" s="51">
        <v>52</v>
      </c>
      <c r="M8" s="51">
        <v>72</v>
      </c>
      <c r="N8" s="51">
        <v>68</v>
      </c>
      <c r="O8" s="51">
        <v>255</v>
      </c>
      <c r="P8" s="51">
        <v>62</v>
      </c>
      <c r="Q8" s="51">
        <v>78</v>
      </c>
      <c r="R8" s="51">
        <v>47</v>
      </c>
      <c r="S8" s="51">
        <v>1287</v>
      </c>
      <c r="T8" s="51">
        <v>334</v>
      </c>
      <c r="U8" s="51">
        <v>1276</v>
      </c>
      <c r="V8" s="51">
        <v>323</v>
      </c>
      <c r="W8" s="51">
        <f>SUM(C8,E8,G8,I8,K8,M8,O8,Q8,S8,U8)</f>
        <v>11464</v>
      </c>
      <c r="X8" s="51">
        <f>SUM(D8,F8,H8,J8,L8,N8,P8,R8,T8,V8)</f>
        <v>4080</v>
      </c>
      <c r="Y8" s="52">
        <f>SUM(W8:X8)</f>
        <v>15544</v>
      </c>
      <c r="Z8" s="507" t="s">
        <v>15</v>
      </c>
      <c r="AA8" s="507"/>
      <c r="AB8" s="583" t="s">
        <v>14</v>
      </c>
      <c r="AC8" s="583"/>
      <c r="AD8" s="51">
        <v>1232</v>
      </c>
      <c r="AE8" s="51">
        <v>1120</v>
      </c>
      <c r="AF8" s="51">
        <v>1365</v>
      </c>
      <c r="AG8" s="51">
        <v>410</v>
      </c>
      <c r="AH8" s="51">
        <v>4362</v>
      </c>
      <c r="AI8" s="51">
        <v>1063</v>
      </c>
      <c r="AJ8" s="51">
        <v>163</v>
      </c>
      <c r="AK8" s="51">
        <v>72</v>
      </c>
      <c r="AL8" s="51">
        <v>150</v>
      </c>
      <c r="AM8" s="51">
        <v>32</v>
      </c>
      <c r="AN8" s="51">
        <v>69</v>
      </c>
      <c r="AO8" s="51">
        <v>25</v>
      </c>
      <c r="AP8" s="51">
        <v>250</v>
      </c>
      <c r="AQ8" s="51">
        <v>40</v>
      </c>
      <c r="AR8" s="51">
        <v>27</v>
      </c>
      <c r="AS8" s="51">
        <v>15</v>
      </c>
      <c r="AT8" s="51">
        <v>1208</v>
      </c>
      <c r="AU8" s="51">
        <v>325</v>
      </c>
      <c r="AV8" s="51">
        <v>1201</v>
      </c>
      <c r="AW8" s="51">
        <v>310</v>
      </c>
      <c r="AX8" s="51">
        <f>SUM(AD8,AF8,AH8,AJ8,AL8,AN8,AP8,AR8,AT8,AV8)</f>
        <v>10027</v>
      </c>
      <c r="AY8" s="51">
        <f>SUM(AE8,AG8,AI8,AK8,AM8,AO8,AQ8,AS8,AU8,AW8)</f>
        <v>3412</v>
      </c>
      <c r="AZ8" s="52">
        <f>SUM(AX8:AY8)</f>
        <v>13439</v>
      </c>
      <c r="BA8" s="507" t="s">
        <v>15</v>
      </c>
      <c r="BB8" s="507"/>
      <c r="BC8" s="583" t="s">
        <v>14</v>
      </c>
      <c r="BD8" s="583"/>
      <c r="BE8" s="51">
        <v>301</v>
      </c>
      <c r="BF8" s="51">
        <v>150</v>
      </c>
      <c r="BG8" s="51">
        <v>220</v>
      </c>
      <c r="BH8" s="51">
        <v>93</v>
      </c>
      <c r="BI8" s="51">
        <v>413</v>
      </c>
      <c r="BJ8" s="51">
        <v>86</v>
      </c>
      <c r="BK8" s="51">
        <v>95</v>
      </c>
      <c r="BL8" s="51">
        <v>43</v>
      </c>
      <c r="BM8" s="51">
        <v>37</v>
      </c>
      <c r="BN8" s="51">
        <v>20</v>
      </c>
      <c r="BO8" s="51">
        <v>3</v>
      </c>
      <c r="BP8" s="51">
        <v>36</v>
      </c>
      <c r="BQ8" s="51">
        <v>3</v>
      </c>
      <c r="BR8" s="51">
        <v>16</v>
      </c>
      <c r="BS8" s="51">
        <v>44</v>
      </c>
      <c r="BT8" s="51">
        <v>27</v>
      </c>
      <c r="BU8" s="51">
        <v>79</v>
      </c>
      <c r="BV8" s="51">
        <v>9</v>
      </c>
      <c r="BW8" s="51">
        <v>62</v>
      </c>
      <c r="BX8" s="51">
        <v>10</v>
      </c>
      <c r="BY8" s="51">
        <f>SUM(BE8,BG8,BI8,BK8,BM8,BO8,BQ8,BS8,BU8,BW8)</f>
        <v>1257</v>
      </c>
      <c r="BZ8" s="51">
        <f>SUM(BF8,BH8,BJ8,BL8,BN8,BP8,BR8,BT8,BV8,BX8)</f>
        <v>490</v>
      </c>
      <c r="CA8" s="52">
        <f>SUM(BY8:BZ8)</f>
        <v>1747</v>
      </c>
      <c r="CB8" s="507" t="s">
        <v>15</v>
      </c>
      <c r="CC8" s="507"/>
      <c r="CD8" s="583" t="s">
        <v>14</v>
      </c>
      <c r="CE8" s="583"/>
      <c r="CF8" s="51">
        <v>29</v>
      </c>
      <c r="CG8" s="51">
        <v>95</v>
      </c>
      <c r="CH8" s="51">
        <v>27</v>
      </c>
      <c r="CI8" s="51">
        <v>20</v>
      </c>
      <c r="CJ8" s="51">
        <v>100</v>
      </c>
      <c r="CK8" s="51">
        <v>35</v>
      </c>
      <c r="CL8" s="51">
        <v>2</v>
      </c>
      <c r="CM8" s="51">
        <v>7</v>
      </c>
      <c r="CN8" s="51">
        <v>0</v>
      </c>
      <c r="CO8" s="51">
        <v>0</v>
      </c>
      <c r="CP8" s="51">
        <v>0</v>
      </c>
      <c r="CQ8" s="51">
        <v>7</v>
      </c>
      <c r="CR8" s="51">
        <v>2</v>
      </c>
      <c r="CS8" s="51">
        <v>6</v>
      </c>
      <c r="CT8" s="51">
        <v>7</v>
      </c>
      <c r="CU8" s="51">
        <v>5</v>
      </c>
      <c r="CV8" s="51">
        <v>0</v>
      </c>
      <c r="CW8" s="51">
        <v>0</v>
      </c>
      <c r="CX8" s="51">
        <v>13</v>
      </c>
      <c r="CY8" s="51">
        <v>3</v>
      </c>
      <c r="CZ8" s="51">
        <f>SUM(CF8,CH8,CJ8,CL8,CN8,CP8,CR8,CT8,CV8,CX8)</f>
        <v>180</v>
      </c>
      <c r="DA8" s="51">
        <f>SUM(CG8,CI8,CK8,CM8,CO8,CQ8,CS8,CU8,CW8,CY8)</f>
        <v>178</v>
      </c>
      <c r="DB8" s="52">
        <f>SUM(CZ8:DA8)</f>
        <v>358</v>
      </c>
      <c r="DC8" s="507" t="s">
        <v>15</v>
      </c>
      <c r="DD8" s="507"/>
      <c r="DE8" s="583" t="s">
        <v>14</v>
      </c>
      <c r="DF8" s="583"/>
      <c r="DG8" s="51">
        <v>364</v>
      </c>
      <c r="DH8" s="51">
        <v>208</v>
      </c>
      <c r="DI8" s="51">
        <v>280</v>
      </c>
      <c r="DJ8" s="51">
        <v>113</v>
      </c>
      <c r="DK8" s="51">
        <v>394</v>
      </c>
      <c r="DL8" s="51">
        <v>123</v>
      </c>
      <c r="DM8" s="51">
        <v>32</v>
      </c>
      <c r="DN8" s="51">
        <v>19</v>
      </c>
      <c r="DO8" s="51">
        <v>40</v>
      </c>
      <c r="DP8" s="51">
        <v>15</v>
      </c>
      <c r="DQ8" s="51">
        <v>105</v>
      </c>
      <c r="DR8" s="51">
        <v>6</v>
      </c>
      <c r="DS8" s="51">
        <v>10</v>
      </c>
      <c r="DT8" s="51">
        <v>5</v>
      </c>
      <c r="DU8" s="51">
        <v>47</v>
      </c>
      <c r="DV8" s="51">
        <v>11</v>
      </c>
      <c r="DW8" s="51">
        <v>114</v>
      </c>
      <c r="DX8" s="51">
        <v>16</v>
      </c>
      <c r="DY8" s="51">
        <v>17</v>
      </c>
      <c r="DZ8" s="51">
        <v>4</v>
      </c>
      <c r="EA8" s="51">
        <v>70</v>
      </c>
      <c r="EB8" s="51">
        <v>30</v>
      </c>
      <c r="EC8" s="51">
        <f>SUM(DG8,DI8,DK8,DM8,DO8,DQ8,DS8,DU8,DW8,DY8,EA8)</f>
        <v>1473</v>
      </c>
      <c r="ED8" s="51">
        <f>SUM(DH8,DJ8,DL8,DN8,DP8,DR8,DT8,DV8,DX8,DZ8,EB8)</f>
        <v>550</v>
      </c>
      <c r="EE8" s="52">
        <f>SUM(EC8:ED8)</f>
        <v>2023</v>
      </c>
      <c r="EF8" s="507" t="s">
        <v>15</v>
      </c>
      <c r="EG8" s="507"/>
      <c r="EH8" s="583" t="s">
        <v>14</v>
      </c>
      <c r="EI8" s="583"/>
      <c r="EJ8" s="51">
        <v>13224</v>
      </c>
      <c r="EK8" s="51">
        <v>8782</v>
      </c>
      <c r="EL8" s="51">
        <v>11709</v>
      </c>
      <c r="EM8" s="51">
        <v>7757</v>
      </c>
      <c r="EN8" s="51">
        <v>11479</v>
      </c>
      <c r="EO8" s="51">
        <v>7449</v>
      </c>
      <c r="EP8" s="51">
        <v>4575</v>
      </c>
      <c r="EQ8" s="51">
        <v>3527</v>
      </c>
      <c r="ER8" s="51">
        <v>3706</v>
      </c>
      <c r="ES8" s="51">
        <v>2170</v>
      </c>
      <c r="ET8" s="51">
        <v>2072</v>
      </c>
      <c r="EU8" s="51">
        <v>1608</v>
      </c>
      <c r="EV8" s="51">
        <v>2120</v>
      </c>
      <c r="EW8" s="51">
        <v>1460</v>
      </c>
      <c r="EX8" s="51">
        <v>3700</v>
      </c>
      <c r="EY8" s="51">
        <v>1937</v>
      </c>
      <c r="EZ8" s="51">
        <v>4306</v>
      </c>
      <c r="FA8" s="51">
        <v>2729</v>
      </c>
      <c r="FB8" s="51">
        <v>3495</v>
      </c>
      <c r="FC8" s="51">
        <v>2325</v>
      </c>
      <c r="FD8" s="51">
        <f t="shared" ref="FD8:FE26" si="0">SUM(EJ8,EL8,EN8,EP8,ER8,ET8,EV8,EX8,EZ8,FB8)</f>
        <v>60386</v>
      </c>
      <c r="FE8" s="51">
        <f t="shared" si="0"/>
        <v>39744</v>
      </c>
      <c r="FF8" s="52">
        <f>SUM(FD8:FE8)</f>
        <v>100130</v>
      </c>
      <c r="FG8" s="507" t="s">
        <v>15</v>
      </c>
      <c r="FH8" s="507"/>
    </row>
    <row r="9" spans="1:164" ht="20.25">
      <c r="A9" s="582" t="s">
        <v>16</v>
      </c>
      <c r="B9" s="582"/>
      <c r="C9" s="51">
        <v>4383</v>
      </c>
      <c r="D9" s="51">
        <v>2672</v>
      </c>
      <c r="E9" s="51">
        <v>2342</v>
      </c>
      <c r="F9" s="51">
        <v>1532</v>
      </c>
      <c r="G9" s="51">
        <v>4227</v>
      </c>
      <c r="H9" s="51">
        <v>2223</v>
      </c>
      <c r="I9" s="51">
        <v>1101</v>
      </c>
      <c r="J9" s="51">
        <v>93</v>
      </c>
      <c r="K9" s="51">
        <v>441</v>
      </c>
      <c r="L9" s="51">
        <v>78</v>
      </c>
      <c r="M9" s="51">
        <v>272</v>
      </c>
      <c r="N9" s="51">
        <v>10</v>
      </c>
      <c r="O9" s="51">
        <v>98</v>
      </c>
      <c r="P9" s="51">
        <v>2</v>
      </c>
      <c r="Q9" s="51">
        <v>189</v>
      </c>
      <c r="R9" s="51">
        <v>52</v>
      </c>
      <c r="S9" s="51">
        <v>2684</v>
      </c>
      <c r="T9" s="51">
        <v>1664</v>
      </c>
      <c r="U9" s="51">
        <v>710</v>
      </c>
      <c r="V9" s="51">
        <v>724</v>
      </c>
      <c r="W9" s="51">
        <f t="shared" ref="W9:X26" si="1">SUM(C9,E9,G9,I9,K9,M9,O9,Q9,S9,U9)</f>
        <v>16447</v>
      </c>
      <c r="X9" s="51">
        <f t="shared" si="1"/>
        <v>9050</v>
      </c>
      <c r="Y9" s="52">
        <f t="shared" ref="Y9:Y26" si="2">SUM(W9:X9)</f>
        <v>25497</v>
      </c>
      <c r="Z9" s="509" t="s">
        <v>17</v>
      </c>
      <c r="AA9" s="509"/>
      <c r="AB9" s="582" t="s">
        <v>16</v>
      </c>
      <c r="AC9" s="582"/>
      <c r="AD9" s="51">
        <v>3920</v>
      </c>
      <c r="AE9" s="51">
        <v>2183</v>
      </c>
      <c r="AF9" s="51">
        <v>2027</v>
      </c>
      <c r="AG9" s="51">
        <v>1199</v>
      </c>
      <c r="AH9" s="51">
        <v>3342</v>
      </c>
      <c r="AI9" s="51">
        <v>1747</v>
      </c>
      <c r="AJ9" s="51">
        <v>707</v>
      </c>
      <c r="AK9" s="51">
        <v>64</v>
      </c>
      <c r="AL9" s="51">
        <v>275</v>
      </c>
      <c r="AM9" s="51">
        <v>52</v>
      </c>
      <c r="AN9" s="51">
        <v>196</v>
      </c>
      <c r="AO9" s="51">
        <v>8</v>
      </c>
      <c r="AP9" s="51">
        <v>79</v>
      </c>
      <c r="AQ9" s="51">
        <v>2</v>
      </c>
      <c r="AR9" s="51">
        <v>124</v>
      </c>
      <c r="AS9" s="51">
        <v>45</v>
      </c>
      <c r="AT9" s="51">
        <v>2480</v>
      </c>
      <c r="AU9" s="51">
        <v>1564</v>
      </c>
      <c r="AV9" s="51">
        <v>667</v>
      </c>
      <c r="AW9" s="51">
        <v>653</v>
      </c>
      <c r="AX9" s="51">
        <f t="shared" ref="AX9:AY26" si="3">SUM(AD9,AF9,AH9,AJ9,AL9,AN9,AP9,AR9,AT9,AV9)</f>
        <v>13817</v>
      </c>
      <c r="AY9" s="51">
        <f t="shared" si="3"/>
        <v>7517</v>
      </c>
      <c r="AZ9" s="52">
        <f t="shared" ref="AZ9:AZ26" si="4">SUM(AX9:AY9)</f>
        <v>21334</v>
      </c>
      <c r="BA9" s="509" t="s">
        <v>17</v>
      </c>
      <c r="BB9" s="509"/>
      <c r="BC9" s="582" t="s">
        <v>16</v>
      </c>
      <c r="BD9" s="582"/>
      <c r="BE9" s="51">
        <v>334</v>
      </c>
      <c r="BF9" s="51">
        <v>390</v>
      </c>
      <c r="BG9" s="51">
        <v>256</v>
      </c>
      <c r="BH9" s="51">
        <v>280</v>
      </c>
      <c r="BI9" s="51">
        <v>401</v>
      </c>
      <c r="BJ9" s="51">
        <v>120</v>
      </c>
      <c r="BK9" s="51">
        <v>261</v>
      </c>
      <c r="BL9" s="51">
        <v>27</v>
      </c>
      <c r="BM9" s="51">
        <v>145</v>
      </c>
      <c r="BN9" s="51">
        <v>22</v>
      </c>
      <c r="BO9" s="51">
        <v>49</v>
      </c>
      <c r="BP9" s="51">
        <v>2</v>
      </c>
      <c r="BQ9" s="51">
        <v>13</v>
      </c>
      <c r="BR9" s="51">
        <v>0</v>
      </c>
      <c r="BS9" s="51">
        <v>38</v>
      </c>
      <c r="BT9" s="51">
        <v>5</v>
      </c>
      <c r="BU9" s="51">
        <v>64</v>
      </c>
      <c r="BV9" s="51">
        <v>37</v>
      </c>
      <c r="BW9" s="51">
        <v>32</v>
      </c>
      <c r="BX9" s="51">
        <v>45</v>
      </c>
      <c r="BY9" s="51">
        <f t="shared" ref="BY9:BZ26" si="5">SUM(BE9,BG9,BI9,BK9,BM9,BO9,BQ9,BS9,BU9,BW9)</f>
        <v>1593</v>
      </c>
      <c r="BZ9" s="51">
        <f t="shared" si="5"/>
        <v>928</v>
      </c>
      <c r="CA9" s="52">
        <f t="shared" ref="CA9:CA26" si="6">SUM(BY9:BZ9)</f>
        <v>2521</v>
      </c>
      <c r="CB9" s="509" t="s">
        <v>17</v>
      </c>
      <c r="CC9" s="509"/>
      <c r="CD9" s="582" t="s">
        <v>16</v>
      </c>
      <c r="CE9" s="582"/>
      <c r="CF9" s="51">
        <v>129</v>
      </c>
      <c r="CG9" s="51">
        <v>99</v>
      </c>
      <c r="CH9" s="51">
        <v>59</v>
      </c>
      <c r="CI9" s="51">
        <v>53</v>
      </c>
      <c r="CJ9" s="51">
        <v>484</v>
      </c>
      <c r="CK9" s="51">
        <v>356</v>
      </c>
      <c r="CL9" s="51">
        <v>133</v>
      </c>
      <c r="CM9" s="51">
        <v>2</v>
      </c>
      <c r="CN9" s="51">
        <v>21</v>
      </c>
      <c r="CO9" s="51">
        <v>4</v>
      </c>
      <c r="CP9" s="51">
        <v>27</v>
      </c>
      <c r="CQ9" s="51">
        <v>0</v>
      </c>
      <c r="CR9" s="51">
        <v>6</v>
      </c>
      <c r="CS9" s="51">
        <v>0</v>
      </c>
      <c r="CT9" s="51">
        <v>27</v>
      </c>
      <c r="CU9" s="51">
        <v>2</v>
      </c>
      <c r="CV9" s="51">
        <v>140</v>
      </c>
      <c r="CW9" s="51">
        <v>63</v>
      </c>
      <c r="CX9" s="51">
        <v>11</v>
      </c>
      <c r="CY9" s="51">
        <v>26</v>
      </c>
      <c r="CZ9" s="51">
        <f t="shared" ref="CZ9:DA26" si="7">SUM(CF9,CH9,CJ9,CL9,CN9,CP9,CR9,CT9,CV9,CX9)</f>
        <v>1037</v>
      </c>
      <c r="DA9" s="51">
        <f t="shared" si="7"/>
        <v>605</v>
      </c>
      <c r="DB9" s="52">
        <f t="shared" ref="DB9:DB26" si="8">SUM(CZ9:DA9)</f>
        <v>1642</v>
      </c>
      <c r="DC9" s="509" t="s">
        <v>17</v>
      </c>
      <c r="DD9" s="509"/>
      <c r="DE9" s="582" t="s">
        <v>16</v>
      </c>
      <c r="DF9" s="582"/>
      <c r="DG9" s="51">
        <v>470</v>
      </c>
      <c r="DH9" s="51">
        <v>374</v>
      </c>
      <c r="DI9" s="51">
        <v>345</v>
      </c>
      <c r="DJ9" s="51">
        <v>222</v>
      </c>
      <c r="DK9" s="51">
        <v>534</v>
      </c>
      <c r="DL9" s="51">
        <v>210</v>
      </c>
      <c r="DM9" s="51">
        <v>33</v>
      </c>
      <c r="DN9" s="51">
        <v>40</v>
      </c>
      <c r="DO9" s="51">
        <v>30</v>
      </c>
      <c r="DP9" s="51">
        <v>36</v>
      </c>
      <c r="DQ9" s="51">
        <v>12</v>
      </c>
      <c r="DR9" s="51">
        <v>17</v>
      </c>
      <c r="DS9" s="51">
        <v>4</v>
      </c>
      <c r="DT9" s="51">
        <v>8</v>
      </c>
      <c r="DU9" s="51">
        <v>12</v>
      </c>
      <c r="DV9" s="51">
        <v>27</v>
      </c>
      <c r="DW9" s="51">
        <v>15</v>
      </c>
      <c r="DX9" s="51">
        <v>17</v>
      </c>
      <c r="DY9" s="51">
        <v>11</v>
      </c>
      <c r="DZ9" s="51">
        <v>7</v>
      </c>
      <c r="EA9" s="51">
        <v>11</v>
      </c>
      <c r="EB9" s="51">
        <v>33</v>
      </c>
      <c r="EC9" s="51">
        <f t="shared" ref="EC9:ED27" si="9">SUM(DG9,DI9,DK9,DM9,DO9,DQ9,DS9,DU9,DW9,DY9,EA9)</f>
        <v>1477</v>
      </c>
      <c r="ED9" s="51">
        <f t="shared" si="9"/>
        <v>991</v>
      </c>
      <c r="EE9" s="52">
        <f t="shared" ref="EE9:EE26" si="10">SUM(EC9:ED9)</f>
        <v>2468</v>
      </c>
      <c r="EF9" s="509" t="s">
        <v>17</v>
      </c>
      <c r="EG9" s="509"/>
      <c r="EH9" s="582" t="s">
        <v>16</v>
      </c>
      <c r="EI9" s="582"/>
      <c r="EJ9" s="51">
        <v>9006</v>
      </c>
      <c r="EK9" s="51">
        <v>7684</v>
      </c>
      <c r="EL9" s="51">
        <v>7593</v>
      </c>
      <c r="EM9" s="51">
        <v>6849</v>
      </c>
      <c r="EN9" s="51">
        <v>6086</v>
      </c>
      <c r="EO9" s="51">
        <v>5954</v>
      </c>
      <c r="EP9" s="51">
        <v>2855</v>
      </c>
      <c r="EQ9" s="51">
        <v>3776</v>
      </c>
      <c r="ER9" s="51">
        <v>1345</v>
      </c>
      <c r="ES9" s="51">
        <v>1911</v>
      </c>
      <c r="ET9" s="51">
        <v>1521</v>
      </c>
      <c r="EU9" s="51">
        <v>2331</v>
      </c>
      <c r="EV9" s="51">
        <v>1086</v>
      </c>
      <c r="EW9" s="51">
        <v>975</v>
      </c>
      <c r="EX9" s="51">
        <v>1560</v>
      </c>
      <c r="EY9" s="51">
        <v>1846</v>
      </c>
      <c r="EZ9" s="51">
        <v>2106</v>
      </c>
      <c r="FA9" s="51">
        <v>2405</v>
      </c>
      <c r="FB9" s="51">
        <v>1060</v>
      </c>
      <c r="FC9" s="51">
        <v>1407</v>
      </c>
      <c r="FD9" s="51">
        <f t="shared" si="0"/>
        <v>34218</v>
      </c>
      <c r="FE9" s="51">
        <f t="shared" si="0"/>
        <v>35138</v>
      </c>
      <c r="FF9" s="52">
        <f t="shared" ref="FF9:FF26" si="11">SUM(FD9:FE9)</f>
        <v>69356</v>
      </c>
      <c r="FG9" s="509" t="s">
        <v>17</v>
      </c>
      <c r="FH9" s="509"/>
    </row>
    <row r="10" spans="1:164" ht="20.25">
      <c r="A10" s="582" t="s">
        <v>18</v>
      </c>
      <c r="B10" s="582"/>
      <c r="C10" s="51">
        <v>5277</v>
      </c>
      <c r="D10" s="51">
        <v>2696</v>
      </c>
      <c r="E10" s="51">
        <v>3316</v>
      </c>
      <c r="F10" s="51">
        <v>1622</v>
      </c>
      <c r="G10" s="51">
        <v>7504</v>
      </c>
      <c r="H10" s="51">
        <v>3607</v>
      </c>
      <c r="I10" s="51">
        <v>377</v>
      </c>
      <c r="J10" s="51">
        <v>279</v>
      </c>
      <c r="K10" s="51">
        <v>414</v>
      </c>
      <c r="L10" s="51">
        <v>124</v>
      </c>
      <c r="M10" s="51">
        <v>74</v>
      </c>
      <c r="N10" s="51">
        <v>63</v>
      </c>
      <c r="O10" s="51">
        <v>113</v>
      </c>
      <c r="P10" s="51">
        <v>27</v>
      </c>
      <c r="Q10" s="51">
        <v>359</v>
      </c>
      <c r="R10" s="51">
        <v>69</v>
      </c>
      <c r="S10" s="51">
        <v>2806</v>
      </c>
      <c r="T10" s="51">
        <v>1862</v>
      </c>
      <c r="U10" s="51">
        <v>1348</v>
      </c>
      <c r="V10" s="51">
        <v>937</v>
      </c>
      <c r="W10" s="51">
        <f t="shared" si="1"/>
        <v>21588</v>
      </c>
      <c r="X10" s="51">
        <f t="shared" si="1"/>
        <v>11286</v>
      </c>
      <c r="Y10" s="52">
        <f t="shared" si="2"/>
        <v>32874</v>
      </c>
      <c r="Z10" s="509" t="s">
        <v>19</v>
      </c>
      <c r="AA10" s="509"/>
      <c r="AB10" s="582" t="s">
        <v>18</v>
      </c>
      <c r="AC10" s="582"/>
      <c r="AD10" s="51">
        <v>3761</v>
      </c>
      <c r="AE10" s="51">
        <v>1956</v>
      </c>
      <c r="AF10" s="51">
        <v>2103</v>
      </c>
      <c r="AG10" s="51">
        <v>1090</v>
      </c>
      <c r="AH10" s="51">
        <v>2934</v>
      </c>
      <c r="AI10" s="51">
        <v>1103</v>
      </c>
      <c r="AJ10" s="51">
        <v>150</v>
      </c>
      <c r="AK10" s="51">
        <v>123</v>
      </c>
      <c r="AL10" s="51">
        <v>135</v>
      </c>
      <c r="AM10" s="51">
        <v>35</v>
      </c>
      <c r="AN10" s="51">
        <v>59</v>
      </c>
      <c r="AO10" s="51">
        <v>44</v>
      </c>
      <c r="AP10" s="51">
        <v>96</v>
      </c>
      <c r="AQ10" s="51">
        <v>18</v>
      </c>
      <c r="AR10" s="51">
        <v>180</v>
      </c>
      <c r="AS10" s="51">
        <v>31</v>
      </c>
      <c r="AT10" s="51">
        <v>2021</v>
      </c>
      <c r="AU10" s="51">
        <v>1248</v>
      </c>
      <c r="AV10" s="51">
        <v>948</v>
      </c>
      <c r="AW10" s="51">
        <v>564</v>
      </c>
      <c r="AX10" s="51">
        <f t="shared" si="3"/>
        <v>12387</v>
      </c>
      <c r="AY10" s="51">
        <f t="shared" si="3"/>
        <v>6212</v>
      </c>
      <c r="AZ10" s="52">
        <f t="shared" si="4"/>
        <v>18599</v>
      </c>
      <c r="BA10" s="509" t="s">
        <v>19</v>
      </c>
      <c r="BB10" s="509"/>
      <c r="BC10" s="582" t="s">
        <v>18</v>
      </c>
      <c r="BD10" s="582"/>
      <c r="BE10" s="51">
        <v>1477</v>
      </c>
      <c r="BF10" s="51">
        <v>674</v>
      </c>
      <c r="BG10" s="51">
        <v>1190</v>
      </c>
      <c r="BH10" s="51">
        <v>509</v>
      </c>
      <c r="BI10" s="51">
        <v>2192</v>
      </c>
      <c r="BJ10" s="51">
        <v>842</v>
      </c>
      <c r="BK10" s="51">
        <v>223</v>
      </c>
      <c r="BL10" s="51">
        <v>132</v>
      </c>
      <c r="BM10" s="51">
        <v>271</v>
      </c>
      <c r="BN10" s="51">
        <v>78</v>
      </c>
      <c r="BO10" s="51">
        <v>12</v>
      </c>
      <c r="BP10" s="51">
        <v>14</v>
      </c>
      <c r="BQ10" s="51">
        <v>15</v>
      </c>
      <c r="BR10" s="51">
        <v>7</v>
      </c>
      <c r="BS10" s="51">
        <v>113</v>
      </c>
      <c r="BT10" s="51">
        <v>33</v>
      </c>
      <c r="BU10" s="51">
        <v>661</v>
      </c>
      <c r="BV10" s="51">
        <v>474</v>
      </c>
      <c r="BW10" s="51">
        <v>301</v>
      </c>
      <c r="BX10" s="51">
        <v>274</v>
      </c>
      <c r="BY10" s="51">
        <f t="shared" si="5"/>
        <v>6455</v>
      </c>
      <c r="BZ10" s="51">
        <f t="shared" si="5"/>
        <v>3037</v>
      </c>
      <c r="CA10" s="52">
        <f t="shared" si="6"/>
        <v>9492</v>
      </c>
      <c r="CB10" s="509" t="s">
        <v>19</v>
      </c>
      <c r="CC10" s="509"/>
      <c r="CD10" s="582" t="s">
        <v>18</v>
      </c>
      <c r="CE10" s="582"/>
      <c r="CF10" s="51">
        <v>39</v>
      </c>
      <c r="CG10" s="51">
        <v>66</v>
      </c>
      <c r="CH10" s="51">
        <v>23</v>
      </c>
      <c r="CI10" s="51">
        <v>23</v>
      </c>
      <c r="CJ10" s="51">
        <v>2378</v>
      </c>
      <c r="CK10" s="51">
        <v>1662</v>
      </c>
      <c r="CL10" s="51">
        <v>4</v>
      </c>
      <c r="CM10" s="51">
        <v>24</v>
      </c>
      <c r="CN10" s="51">
        <v>8</v>
      </c>
      <c r="CO10" s="51">
        <v>11</v>
      </c>
      <c r="CP10" s="51">
        <v>3</v>
      </c>
      <c r="CQ10" s="51">
        <v>5</v>
      </c>
      <c r="CR10" s="51">
        <v>2</v>
      </c>
      <c r="CS10" s="51">
        <v>2</v>
      </c>
      <c r="CT10" s="51">
        <v>66</v>
      </c>
      <c r="CU10" s="51">
        <v>5</v>
      </c>
      <c r="CV10" s="51">
        <v>124</v>
      </c>
      <c r="CW10" s="51">
        <v>140</v>
      </c>
      <c r="CX10" s="51">
        <v>99</v>
      </c>
      <c r="CY10" s="51">
        <v>99</v>
      </c>
      <c r="CZ10" s="51">
        <f t="shared" si="7"/>
        <v>2746</v>
      </c>
      <c r="DA10" s="51">
        <f t="shared" si="7"/>
        <v>2037</v>
      </c>
      <c r="DB10" s="52">
        <f t="shared" si="8"/>
        <v>4783</v>
      </c>
      <c r="DC10" s="509" t="s">
        <v>19</v>
      </c>
      <c r="DD10" s="509"/>
      <c r="DE10" s="582" t="s">
        <v>18</v>
      </c>
      <c r="DF10" s="582"/>
      <c r="DG10" s="51">
        <v>460</v>
      </c>
      <c r="DH10" s="51">
        <v>454</v>
      </c>
      <c r="DI10" s="51">
        <v>307</v>
      </c>
      <c r="DJ10" s="51">
        <v>231</v>
      </c>
      <c r="DK10" s="51">
        <v>674</v>
      </c>
      <c r="DL10" s="51">
        <v>274</v>
      </c>
      <c r="DM10" s="51">
        <v>19</v>
      </c>
      <c r="DN10" s="51">
        <v>33</v>
      </c>
      <c r="DO10" s="51">
        <v>45</v>
      </c>
      <c r="DP10" s="51">
        <v>52</v>
      </c>
      <c r="DQ10" s="51">
        <v>9</v>
      </c>
      <c r="DR10" s="51">
        <v>19</v>
      </c>
      <c r="DS10" s="51">
        <v>1</v>
      </c>
      <c r="DT10" s="51">
        <v>11</v>
      </c>
      <c r="DU10" s="51">
        <v>39</v>
      </c>
      <c r="DV10" s="51">
        <v>34</v>
      </c>
      <c r="DW10" s="51">
        <v>50</v>
      </c>
      <c r="DX10" s="51">
        <v>26</v>
      </c>
      <c r="DY10" s="51">
        <v>13</v>
      </c>
      <c r="DZ10" s="51">
        <v>14</v>
      </c>
      <c r="EA10" s="51">
        <v>75</v>
      </c>
      <c r="EB10" s="51">
        <v>78</v>
      </c>
      <c r="EC10" s="51">
        <f t="shared" si="9"/>
        <v>1692</v>
      </c>
      <c r="ED10" s="51">
        <f t="shared" si="9"/>
        <v>1226</v>
      </c>
      <c r="EE10" s="52">
        <f t="shared" si="10"/>
        <v>2918</v>
      </c>
      <c r="EF10" s="509" t="s">
        <v>19</v>
      </c>
      <c r="EG10" s="509"/>
      <c r="EH10" s="582" t="s">
        <v>18</v>
      </c>
      <c r="EI10" s="582"/>
      <c r="EJ10" s="51">
        <v>14051</v>
      </c>
      <c r="EK10" s="51">
        <v>11973</v>
      </c>
      <c r="EL10" s="51">
        <v>12035</v>
      </c>
      <c r="EM10" s="51">
        <v>10654</v>
      </c>
      <c r="EN10" s="51">
        <v>8885</v>
      </c>
      <c r="EO10" s="51">
        <v>8633</v>
      </c>
      <c r="EP10" s="51">
        <v>3907</v>
      </c>
      <c r="EQ10" s="51">
        <v>4271</v>
      </c>
      <c r="ER10" s="51">
        <v>3277</v>
      </c>
      <c r="ES10" s="51">
        <v>3420</v>
      </c>
      <c r="ET10" s="51">
        <v>2198</v>
      </c>
      <c r="EU10" s="51">
        <v>2575</v>
      </c>
      <c r="EV10" s="51">
        <v>1289</v>
      </c>
      <c r="EW10" s="51">
        <v>803</v>
      </c>
      <c r="EX10" s="51">
        <v>3266</v>
      </c>
      <c r="EY10" s="51">
        <v>3177</v>
      </c>
      <c r="EZ10" s="51">
        <v>2811</v>
      </c>
      <c r="FA10" s="51">
        <v>2748</v>
      </c>
      <c r="FB10" s="51">
        <v>2952</v>
      </c>
      <c r="FC10" s="51">
        <v>2624</v>
      </c>
      <c r="FD10" s="51">
        <f t="shared" si="0"/>
        <v>54671</v>
      </c>
      <c r="FE10" s="51">
        <f t="shared" si="0"/>
        <v>50878</v>
      </c>
      <c r="FF10" s="52">
        <f t="shared" si="11"/>
        <v>105549</v>
      </c>
      <c r="FG10" s="509" t="s">
        <v>19</v>
      </c>
      <c r="FH10" s="509"/>
    </row>
    <row r="11" spans="1:164" ht="59.25">
      <c r="A11" s="555" t="s">
        <v>20</v>
      </c>
      <c r="B11" s="211" t="s">
        <v>498</v>
      </c>
      <c r="C11" s="51">
        <v>5235</v>
      </c>
      <c r="D11" s="51">
        <v>3314</v>
      </c>
      <c r="E11" s="51">
        <v>4038</v>
      </c>
      <c r="F11" s="51">
        <v>2209</v>
      </c>
      <c r="G11" s="51">
        <v>7717</v>
      </c>
      <c r="H11" s="51">
        <v>3096</v>
      </c>
      <c r="I11" s="51">
        <v>506</v>
      </c>
      <c r="J11" s="51">
        <v>218</v>
      </c>
      <c r="K11" s="51">
        <v>448</v>
      </c>
      <c r="L11" s="51">
        <v>257</v>
      </c>
      <c r="M11" s="51">
        <v>187</v>
      </c>
      <c r="N11" s="51">
        <v>87</v>
      </c>
      <c r="O11" s="51">
        <v>183</v>
      </c>
      <c r="P11" s="51">
        <v>79</v>
      </c>
      <c r="Q11" s="51">
        <v>276</v>
      </c>
      <c r="R11" s="51">
        <v>236</v>
      </c>
      <c r="S11" s="51">
        <v>1567</v>
      </c>
      <c r="T11" s="51">
        <v>1059</v>
      </c>
      <c r="U11" s="51">
        <v>1647</v>
      </c>
      <c r="V11" s="51">
        <v>811</v>
      </c>
      <c r="W11" s="51">
        <f t="shared" si="1"/>
        <v>21804</v>
      </c>
      <c r="X11" s="51">
        <f t="shared" si="1"/>
        <v>11366</v>
      </c>
      <c r="Y11" s="52">
        <f t="shared" si="2"/>
        <v>33170</v>
      </c>
      <c r="Z11" s="210" t="s">
        <v>44</v>
      </c>
      <c r="AA11" s="513" t="s">
        <v>455</v>
      </c>
      <c r="AB11" s="555" t="s">
        <v>20</v>
      </c>
      <c r="AC11" s="211" t="s">
        <v>498</v>
      </c>
      <c r="AD11" s="51">
        <v>3727</v>
      </c>
      <c r="AE11" s="51">
        <v>2112</v>
      </c>
      <c r="AF11" s="51">
        <v>2813</v>
      </c>
      <c r="AG11" s="51">
        <v>1348</v>
      </c>
      <c r="AH11" s="51">
        <v>3574</v>
      </c>
      <c r="AI11" s="51">
        <v>1499</v>
      </c>
      <c r="AJ11" s="51">
        <v>311</v>
      </c>
      <c r="AK11" s="51">
        <v>95</v>
      </c>
      <c r="AL11" s="51">
        <v>230</v>
      </c>
      <c r="AM11" s="51">
        <v>63</v>
      </c>
      <c r="AN11" s="51">
        <v>103</v>
      </c>
      <c r="AO11" s="51">
        <v>49</v>
      </c>
      <c r="AP11" s="51">
        <v>131</v>
      </c>
      <c r="AQ11" s="51">
        <v>53</v>
      </c>
      <c r="AR11" s="51">
        <v>183</v>
      </c>
      <c r="AS11" s="51">
        <v>99</v>
      </c>
      <c r="AT11" s="51">
        <v>1245</v>
      </c>
      <c r="AU11" s="51">
        <v>882</v>
      </c>
      <c r="AV11" s="51">
        <v>1186</v>
      </c>
      <c r="AW11" s="51">
        <v>608</v>
      </c>
      <c r="AX11" s="51">
        <f t="shared" si="3"/>
        <v>13503</v>
      </c>
      <c r="AY11" s="51">
        <f t="shared" si="3"/>
        <v>6808</v>
      </c>
      <c r="AZ11" s="52">
        <f t="shared" si="4"/>
        <v>20311</v>
      </c>
      <c r="BA11" s="210" t="s">
        <v>44</v>
      </c>
      <c r="BB11" s="513" t="s">
        <v>455</v>
      </c>
      <c r="BC11" s="555" t="s">
        <v>20</v>
      </c>
      <c r="BD11" s="211" t="s">
        <v>498</v>
      </c>
      <c r="BE11" s="51">
        <v>978</v>
      </c>
      <c r="BF11" s="51">
        <v>838</v>
      </c>
      <c r="BG11" s="51">
        <v>700</v>
      </c>
      <c r="BH11" s="51">
        <v>591</v>
      </c>
      <c r="BI11" s="51">
        <v>1723</v>
      </c>
      <c r="BJ11" s="51">
        <v>705</v>
      </c>
      <c r="BK11" s="51">
        <v>59</v>
      </c>
      <c r="BL11" s="51">
        <v>56</v>
      </c>
      <c r="BM11" s="51">
        <v>101</v>
      </c>
      <c r="BN11" s="51">
        <v>110</v>
      </c>
      <c r="BO11" s="51">
        <v>23</v>
      </c>
      <c r="BP11" s="51">
        <v>26</v>
      </c>
      <c r="BQ11" s="51">
        <v>40</v>
      </c>
      <c r="BR11" s="51">
        <v>11</v>
      </c>
      <c r="BS11" s="51">
        <v>62</v>
      </c>
      <c r="BT11" s="51">
        <v>72</v>
      </c>
      <c r="BU11" s="51">
        <v>111</v>
      </c>
      <c r="BV11" s="51">
        <v>67</v>
      </c>
      <c r="BW11" s="51">
        <v>183</v>
      </c>
      <c r="BX11" s="51">
        <v>98</v>
      </c>
      <c r="BY11" s="51">
        <f t="shared" si="5"/>
        <v>3980</v>
      </c>
      <c r="BZ11" s="51">
        <f t="shared" si="5"/>
        <v>2574</v>
      </c>
      <c r="CA11" s="52">
        <f t="shared" si="6"/>
        <v>6554</v>
      </c>
      <c r="CB11" s="210" t="s">
        <v>44</v>
      </c>
      <c r="CC11" s="513" t="s">
        <v>455</v>
      </c>
      <c r="CD11" s="555" t="s">
        <v>20</v>
      </c>
      <c r="CE11" s="211" t="s">
        <v>498</v>
      </c>
      <c r="CF11" s="51">
        <v>530</v>
      </c>
      <c r="CG11" s="51">
        <v>364</v>
      </c>
      <c r="CH11" s="51">
        <v>525</v>
      </c>
      <c r="CI11" s="51">
        <v>270</v>
      </c>
      <c r="CJ11" s="51">
        <v>2420</v>
      </c>
      <c r="CK11" s="51">
        <v>892</v>
      </c>
      <c r="CL11" s="51">
        <v>136</v>
      </c>
      <c r="CM11" s="51">
        <v>67</v>
      </c>
      <c r="CN11" s="51">
        <v>117</v>
      </c>
      <c r="CO11" s="51">
        <v>84</v>
      </c>
      <c r="CP11" s="51">
        <v>61</v>
      </c>
      <c r="CQ11" s="51">
        <v>12</v>
      </c>
      <c r="CR11" s="51">
        <v>12</v>
      </c>
      <c r="CS11" s="51">
        <v>15</v>
      </c>
      <c r="CT11" s="51">
        <v>31</v>
      </c>
      <c r="CU11" s="51">
        <v>65</v>
      </c>
      <c r="CV11" s="51">
        <v>211</v>
      </c>
      <c r="CW11" s="51">
        <v>110</v>
      </c>
      <c r="CX11" s="51">
        <v>278</v>
      </c>
      <c r="CY11" s="51">
        <v>105</v>
      </c>
      <c r="CZ11" s="51">
        <f t="shared" si="7"/>
        <v>4321</v>
      </c>
      <c r="DA11" s="51">
        <f t="shared" si="7"/>
        <v>1984</v>
      </c>
      <c r="DB11" s="52">
        <f t="shared" si="8"/>
        <v>6305</v>
      </c>
      <c r="DC11" s="210" t="s">
        <v>44</v>
      </c>
      <c r="DD11" s="513" t="s">
        <v>455</v>
      </c>
      <c r="DE11" s="555" t="s">
        <v>20</v>
      </c>
      <c r="DF11" s="211" t="s">
        <v>498</v>
      </c>
      <c r="DG11" s="51">
        <v>475</v>
      </c>
      <c r="DH11" s="51">
        <v>674</v>
      </c>
      <c r="DI11" s="51">
        <v>363</v>
      </c>
      <c r="DJ11" s="51">
        <v>456</v>
      </c>
      <c r="DK11" s="51">
        <v>445</v>
      </c>
      <c r="DL11" s="51">
        <v>527</v>
      </c>
      <c r="DM11" s="51">
        <v>41</v>
      </c>
      <c r="DN11" s="51">
        <v>58</v>
      </c>
      <c r="DO11" s="51">
        <v>50</v>
      </c>
      <c r="DP11" s="51">
        <v>109</v>
      </c>
      <c r="DQ11" s="51">
        <v>16</v>
      </c>
      <c r="DR11" s="51">
        <v>30</v>
      </c>
      <c r="DS11" s="51">
        <v>12</v>
      </c>
      <c r="DT11" s="51">
        <v>15</v>
      </c>
      <c r="DU11" s="51">
        <v>33</v>
      </c>
      <c r="DV11" s="51">
        <v>92</v>
      </c>
      <c r="DW11" s="51">
        <v>19</v>
      </c>
      <c r="DX11" s="51">
        <v>95</v>
      </c>
      <c r="DY11" s="51">
        <v>28</v>
      </c>
      <c r="DZ11" s="51">
        <v>26</v>
      </c>
      <c r="EA11" s="51">
        <v>78</v>
      </c>
      <c r="EB11" s="51">
        <v>144</v>
      </c>
      <c r="EC11" s="51">
        <f t="shared" si="9"/>
        <v>1560</v>
      </c>
      <c r="ED11" s="51">
        <f t="shared" si="9"/>
        <v>2226</v>
      </c>
      <c r="EE11" s="52">
        <f t="shared" si="10"/>
        <v>3786</v>
      </c>
      <c r="EF11" s="210" t="s">
        <v>44</v>
      </c>
      <c r="EG11" s="513" t="s">
        <v>455</v>
      </c>
      <c r="EH11" s="555" t="s">
        <v>20</v>
      </c>
      <c r="EI11" s="211" t="s">
        <v>498</v>
      </c>
      <c r="EJ11" s="51">
        <v>9792</v>
      </c>
      <c r="EK11" s="51">
        <v>9497</v>
      </c>
      <c r="EL11" s="51">
        <v>8885</v>
      </c>
      <c r="EM11" s="51">
        <v>8840</v>
      </c>
      <c r="EN11" s="51">
        <v>6479</v>
      </c>
      <c r="EO11" s="51">
        <v>7413</v>
      </c>
      <c r="EP11" s="51">
        <v>2719</v>
      </c>
      <c r="EQ11" s="51">
        <v>3532</v>
      </c>
      <c r="ER11" s="51">
        <v>2287</v>
      </c>
      <c r="ES11" s="51">
        <v>2887</v>
      </c>
      <c r="ET11" s="51">
        <v>1510</v>
      </c>
      <c r="EU11" s="51">
        <v>2321</v>
      </c>
      <c r="EV11" s="51">
        <v>1165</v>
      </c>
      <c r="EW11" s="51">
        <v>846</v>
      </c>
      <c r="EX11" s="51">
        <v>2374</v>
      </c>
      <c r="EY11" s="51">
        <v>2660</v>
      </c>
      <c r="EZ11" s="51">
        <v>2140</v>
      </c>
      <c r="FA11" s="51">
        <v>2620</v>
      </c>
      <c r="FB11" s="51">
        <v>1685</v>
      </c>
      <c r="FC11" s="51">
        <v>2527</v>
      </c>
      <c r="FD11" s="51">
        <f t="shared" si="0"/>
        <v>39036</v>
      </c>
      <c r="FE11" s="51">
        <f t="shared" si="0"/>
        <v>43143</v>
      </c>
      <c r="FF11" s="52">
        <f t="shared" si="11"/>
        <v>82179</v>
      </c>
      <c r="FG11" s="210" t="s">
        <v>44</v>
      </c>
      <c r="FH11" s="513" t="s">
        <v>455</v>
      </c>
    </row>
    <row r="12" spans="1:164" ht="20.25">
      <c r="A12" s="556"/>
      <c r="B12" s="211" t="s">
        <v>499</v>
      </c>
      <c r="C12" s="51">
        <v>13589</v>
      </c>
      <c r="D12" s="51">
        <v>6204</v>
      </c>
      <c r="E12" s="51">
        <v>7673</v>
      </c>
      <c r="F12" s="51">
        <v>4003</v>
      </c>
      <c r="G12" s="51">
        <v>12732</v>
      </c>
      <c r="H12" s="51">
        <v>5019</v>
      </c>
      <c r="I12" s="51">
        <v>1083</v>
      </c>
      <c r="J12" s="51">
        <v>1056</v>
      </c>
      <c r="K12" s="51">
        <v>1105</v>
      </c>
      <c r="L12" s="51">
        <v>1000</v>
      </c>
      <c r="M12" s="51">
        <v>2308</v>
      </c>
      <c r="N12" s="51">
        <v>3139</v>
      </c>
      <c r="O12" s="51">
        <v>0</v>
      </c>
      <c r="P12" s="51">
        <v>0</v>
      </c>
      <c r="Q12" s="51">
        <v>2391</v>
      </c>
      <c r="R12" s="51">
        <v>2777</v>
      </c>
      <c r="S12" s="51">
        <v>3638</v>
      </c>
      <c r="T12" s="51">
        <v>1872</v>
      </c>
      <c r="U12" s="51">
        <v>3246</v>
      </c>
      <c r="V12" s="51">
        <v>1241</v>
      </c>
      <c r="W12" s="51">
        <f t="shared" si="1"/>
        <v>47765</v>
      </c>
      <c r="X12" s="51">
        <f t="shared" si="1"/>
        <v>26311</v>
      </c>
      <c r="Y12" s="52">
        <f t="shared" si="2"/>
        <v>74076</v>
      </c>
      <c r="Z12" s="210" t="s">
        <v>45</v>
      </c>
      <c r="AA12" s="514"/>
      <c r="AB12" s="556"/>
      <c r="AC12" s="211" t="s">
        <v>499</v>
      </c>
      <c r="AD12" s="51">
        <v>10443</v>
      </c>
      <c r="AE12" s="51">
        <v>4746</v>
      </c>
      <c r="AF12" s="51">
        <v>6016</v>
      </c>
      <c r="AG12" s="51">
        <v>2856</v>
      </c>
      <c r="AH12" s="51">
        <v>7740</v>
      </c>
      <c r="AI12" s="51">
        <v>2648</v>
      </c>
      <c r="AJ12" s="51">
        <v>788</v>
      </c>
      <c r="AK12" s="51">
        <v>553</v>
      </c>
      <c r="AL12" s="51">
        <v>740</v>
      </c>
      <c r="AM12" s="51">
        <v>372</v>
      </c>
      <c r="AN12" s="51">
        <v>1603</v>
      </c>
      <c r="AO12" s="51">
        <v>2121</v>
      </c>
      <c r="AP12" s="51">
        <v>0</v>
      </c>
      <c r="AQ12" s="51">
        <v>0</v>
      </c>
      <c r="AR12" s="51">
        <v>1791</v>
      </c>
      <c r="AS12" s="51">
        <v>1690</v>
      </c>
      <c r="AT12" s="51">
        <v>2694</v>
      </c>
      <c r="AU12" s="51">
        <v>1572</v>
      </c>
      <c r="AV12" s="51">
        <v>2642</v>
      </c>
      <c r="AW12" s="51">
        <v>929</v>
      </c>
      <c r="AX12" s="51">
        <f t="shared" si="3"/>
        <v>34457</v>
      </c>
      <c r="AY12" s="51">
        <f t="shared" si="3"/>
        <v>17487</v>
      </c>
      <c r="AZ12" s="52">
        <f t="shared" si="4"/>
        <v>51944</v>
      </c>
      <c r="BA12" s="210" t="s">
        <v>45</v>
      </c>
      <c r="BB12" s="514"/>
      <c r="BC12" s="556"/>
      <c r="BD12" s="211" t="s">
        <v>499</v>
      </c>
      <c r="BE12" s="51">
        <v>2764</v>
      </c>
      <c r="BF12" s="51">
        <v>1240</v>
      </c>
      <c r="BG12" s="51">
        <v>1462</v>
      </c>
      <c r="BH12" s="51">
        <v>1009</v>
      </c>
      <c r="BI12" s="51">
        <v>2601</v>
      </c>
      <c r="BJ12" s="51">
        <v>1230</v>
      </c>
      <c r="BK12" s="51">
        <v>250</v>
      </c>
      <c r="BL12" s="51">
        <v>448</v>
      </c>
      <c r="BM12" s="51">
        <v>335</v>
      </c>
      <c r="BN12" s="51">
        <v>551</v>
      </c>
      <c r="BO12" s="51">
        <v>591</v>
      </c>
      <c r="BP12" s="51">
        <v>795</v>
      </c>
      <c r="BQ12" s="51">
        <v>0</v>
      </c>
      <c r="BR12" s="51">
        <v>0</v>
      </c>
      <c r="BS12" s="51">
        <v>506</v>
      </c>
      <c r="BT12" s="51">
        <v>987</v>
      </c>
      <c r="BU12" s="51">
        <v>614</v>
      </c>
      <c r="BV12" s="51">
        <v>206</v>
      </c>
      <c r="BW12" s="51">
        <v>409</v>
      </c>
      <c r="BX12" s="51">
        <v>196</v>
      </c>
      <c r="BY12" s="51">
        <f t="shared" si="5"/>
        <v>9532</v>
      </c>
      <c r="BZ12" s="51">
        <f t="shared" si="5"/>
        <v>6662</v>
      </c>
      <c r="CA12" s="52">
        <f t="shared" si="6"/>
        <v>16194</v>
      </c>
      <c r="CB12" s="210" t="s">
        <v>45</v>
      </c>
      <c r="CC12" s="514"/>
      <c r="CD12" s="556"/>
      <c r="CE12" s="211" t="s">
        <v>499</v>
      </c>
      <c r="CF12" s="51">
        <v>382</v>
      </c>
      <c r="CG12" s="51">
        <v>218</v>
      </c>
      <c r="CH12" s="51">
        <v>195</v>
      </c>
      <c r="CI12" s="51">
        <v>138</v>
      </c>
      <c r="CJ12" s="51">
        <v>2391</v>
      </c>
      <c r="CK12" s="51">
        <v>1141</v>
      </c>
      <c r="CL12" s="51">
        <v>45</v>
      </c>
      <c r="CM12" s="51">
        <v>55</v>
      </c>
      <c r="CN12" s="51">
        <v>30</v>
      </c>
      <c r="CO12" s="51">
        <v>77</v>
      </c>
      <c r="CP12" s="51">
        <v>114</v>
      </c>
      <c r="CQ12" s="51">
        <v>223</v>
      </c>
      <c r="CR12" s="51">
        <v>0</v>
      </c>
      <c r="CS12" s="51">
        <v>0</v>
      </c>
      <c r="CT12" s="51">
        <v>94</v>
      </c>
      <c r="CU12" s="51">
        <v>100</v>
      </c>
      <c r="CV12" s="51">
        <v>330</v>
      </c>
      <c r="CW12" s="51">
        <v>94</v>
      </c>
      <c r="CX12" s="51">
        <v>195</v>
      </c>
      <c r="CY12" s="51">
        <v>116</v>
      </c>
      <c r="CZ12" s="51">
        <f t="shared" si="7"/>
        <v>3776</v>
      </c>
      <c r="DA12" s="51">
        <f t="shared" si="7"/>
        <v>2162</v>
      </c>
      <c r="DB12" s="52">
        <f t="shared" si="8"/>
        <v>5938</v>
      </c>
      <c r="DC12" s="210" t="s">
        <v>45</v>
      </c>
      <c r="DD12" s="514"/>
      <c r="DE12" s="556"/>
      <c r="DF12" s="211" t="s">
        <v>499</v>
      </c>
      <c r="DG12" s="51">
        <v>1151</v>
      </c>
      <c r="DH12" s="51">
        <v>1195</v>
      </c>
      <c r="DI12" s="51">
        <v>806</v>
      </c>
      <c r="DJ12" s="51">
        <v>722</v>
      </c>
      <c r="DK12" s="51">
        <v>1195</v>
      </c>
      <c r="DL12" s="51">
        <v>734</v>
      </c>
      <c r="DM12" s="51">
        <v>80</v>
      </c>
      <c r="DN12" s="51">
        <v>69</v>
      </c>
      <c r="DO12" s="51">
        <v>90</v>
      </c>
      <c r="DP12" s="51">
        <v>119</v>
      </c>
      <c r="DQ12" s="51">
        <v>45</v>
      </c>
      <c r="DR12" s="51">
        <v>20</v>
      </c>
      <c r="DS12" s="51">
        <v>34</v>
      </c>
      <c r="DT12" s="51">
        <v>45</v>
      </c>
      <c r="DU12" s="51">
        <v>87</v>
      </c>
      <c r="DV12" s="51">
        <v>105</v>
      </c>
      <c r="DW12" s="51">
        <v>53</v>
      </c>
      <c r="DX12" s="51">
        <v>18</v>
      </c>
      <c r="DY12" s="51">
        <v>199</v>
      </c>
      <c r="DZ12" s="51">
        <v>77</v>
      </c>
      <c r="EA12" s="51">
        <v>202</v>
      </c>
      <c r="EB12" s="51">
        <v>126</v>
      </c>
      <c r="EC12" s="51">
        <f t="shared" si="9"/>
        <v>3942</v>
      </c>
      <c r="ED12" s="51">
        <f t="shared" si="9"/>
        <v>3230</v>
      </c>
      <c r="EE12" s="52">
        <f t="shared" si="10"/>
        <v>7172</v>
      </c>
      <c r="EF12" s="210" t="s">
        <v>45</v>
      </c>
      <c r="EG12" s="514"/>
      <c r="EH12" s="556"/>
      <c r="EI12" s="211" t="s">
        <v>499</v>
      </c>
      <c r="EJ12" s="51">
        <v>15724</v>
      </c>
      <c r="EK12" s="51">
        <v>14127</v>
      </c>
      <c r="EL12" s="51">
        <v>13830</v>
      </c>
      <c r="EM12" s="51">
        <v>12405</v>
      </c>
      <c r="EN12" s="51">
        <v>8726</v>
      </c>
      <c r="EO12" s="51">
        <v>9635</v>
      </c>
      <c r="EP12" s="51">
        <v>3899</v>
      </c>
      <c r="EQ12" s="51">
        <v>4439</v>
      </c>
      <c r="ER12" s="51">
        <v>3425</v>
      </c>
      <c r="ES12" s="51">
        <v>3753</v>
      </c>
      <c r="ET12" s="51">
        <v>1532</v>
      </c>
      <c r="EU12" s="51">
        <v>1237</v>
      </c>
      <c r="EV12" s="51">
        <v>0</v>
      </c>
      <c r="EW12" s="51">
        <v>0</v>
      </c>
      <c r="EX12" s="51">
        <v>1379</v>
      </c>
      <c r="EY12" s="51">
        <v>1243</v>
      </c>
      <c r="EZ12" s="51">
        <v>2218</v>
      </c>
      <c r="FA12" s="51">
        <v>2953</v>
      </c>
      <c r="FB12" s="51">
        <v>2461</v>
      </c>
      <c r="FC12" s="51">
        <v>3376</v>
      </c>
      <c r="FD12" s="51">
        <f t="shared" si="0"/>
        <v>53194</v>
      </c>
      <c r="FE12" s="51">
        <f t="shared" si="0"/>
        <v>53168</v>
      </c>
      <c r="FF12" s="52">
        <f t="shared" si="11"/>
        <v>106362</v>
      </c>
      <c r="FG12" s="210" t="s">
        <v>45</v>
      </c>
      <c r="FH12" s="514"/>
    </row>
    <row r="13" spans="1:164" ht="20.25">
      <c r="A13" s="556"/>
      <c r="B13" s="211" t="s">
        <v>500</v>
      </c>
      <c r="C13" s="51">
        <v>8379</v>
      </c>
      <c r="D13" s="51">
        <v>4806</v>
      </c>
      <c r="E13" s="51">
        <v>4148</v>
      </c>
      <c r="F13" s="51">
        <v>2330</v>
      </c>
      <c r="G13" s="51">
        <v>6295</v>
      </c>
      <c r="H13" s="51">
        <v>2783</v>
      </c>
      <c r="I13" s="51">
        <v>408</v>
      </c>
      <c r="J13" s="51">
        <v>249</v>
      </c>
      <c r="K13" s="51">
        <v>477</v>
      </c>
      <c r="L13" s="51">
        <v>117</v>
      </c>
      <c r="M13" s="51">
        <v>127</v>
      </c>
      <c r="N13" s="51">
        <v>86</v>
      </c>
      <c r="O13" s="51">
        <v>167</v>
      </c>
      <c r="P13" s="51">
        <v>78</v>
      </c>
      <c r="Q13" s="51">
        <v>443</v>
      </c>
      <c r="R13" s="51">
        <v>126</v>
      </c>
      <c r="S13" s="51">
        <v>1662</v>
      </c>
      <c r="T13" s="51">
        <v>900</v>
      </c>
      <c r="U13" s="51">
        <v>1554</v>
      </c>
      <c r="V13" s="51">
        <v>407</v>
      </c>
      <c r="W13" s="51">
        <f t="shared" si="1"/>
        <v>23660</v>
      </c>
      <c r="X13" s="51">
        <f t="shared" si="1"/>
        <v>11882</v>
      </c>
      <c r="Y13" s="52">
        <f t="shared" si="2"/>
        <v>35542</v>
      </c>
      <c r="Z13" s="210" t="s">
        <v>46</v>
      </c>
      <c r="AA13" s="514"/>
      <c r="AB13" s="556"/>
      <c r="AC13" s="211" t="s">
        <v>500</v>
      </c>
      <c r="AD13" s="51">
        <v>6744</v>
      </c>
      <c r="AE13" s="51">
        <v>3969</v>
      </c>
      <c r="AF13" s="51">
        <v>3427</v>
      </c>
      <c r="AG13" s="51">
        <v>1845</v>
      </c>
      <c r="AH13" s="51">
        <v>2205</v>
      </c>
      <c r="AI13" s="51">
        <v>534</v>
      </c>
      <c r="AJ13" s="51">
        <v>260</v>
      </c>
      <c r="AK13" s="51">
        <v>185</v>
      </c>
      <c r="AL13" s="51">
        <v>287</v>
      </c>
      <c r="AM13" s="51">
        <v>61</v>
      </c>
      <c r="AN13" s="51">
        <v>101</v>
      </c>
      <c r="AO13" s="51">
        <v>60</v>
      </c>
      <c r="AP13" s="51">
        <v>151</v>
      </c>
      <c r="AQ13" s="51">
        <v>43</v>
      </c>
      <c r="AR13" s="51">
        <v>324</v>
      </c>
      <c r="AS13" s="51">
        <v>110</v>
      </c>
      <c r="AT13" s="51">
        <v>942</v>
      </c>
      <c r="AU13" s="51">
        <v>659</v>
      </c>
      <c r="AV13" s="51">
        <v>670</v>
      </c>
      <c r="AW13" s="51">
        <v>342</v>
      </c>
      <c r="AX13" s="51">
        <f t="shared" si="3"/>
        <v>15111</v>
      </c>
      <c r="AY13" s="51">
        <f t="shared" si="3"/>
        <v>7808</v>
      </c>
      <c r="AZ13" s="52">
        <f t="shared" si="4"/>
        <v>22919</v>
      </c>
      <c r="BA13" s="210" t="s">
        <v>46</v>
      </c>
      <c r="BB13" s="514"/>
      <c r="BC13" s="556"/>
      <c r="BD13" s="211" t="s">
        <v>500</v>
      </c>
      <c r="BE13" s="51">
        <v>1630</v>
      </c>
      <c r="BF13" s="51">
        <v>837</v>
      </c>
      <c r="BG13" s="51">
        <v>713</v>
      </c>
      <c r="BH13" s="51">
        <v>485</v>
      </c>
      <c r="BI13" s="51">
        <v>1310</v>
      </c>
      <c r="BJ13" s="51">
        <v>863</v>
      </c>
      <c r="BK13" s="51">
        <v>148</v>
      </c>
      <c r="BL13" s="51">
        <v>62</v>
      </c>
      <c r="BM13" s="51">
        <v>190</v>
      </c>
      <c r="BN13" s="51">
        <v>55</v>
      </c>
      <c r="BO13" s="51">
        <v>26</v>
      </c>
      <c r="BP13" s="51">
        <v>26</v>
      </c>
      <c r="BQ13" s="51">
        <v>16</v>
      </c>
      <c r="BR13" s="51">
        <v>35</v>
      </c>
      <c r="BS13" s="51">
        <v>119</v>
      </c>
      <c r="BT13" s="51">
        <v>16</v>
      </c>
      <c r="BU13" s="51">
        <v>232</v>
      </c>
      <c r="BV13" s="51">
        <v>62</v>
      </c>
      <c r="BW13" s="51">
        <v>144</v>
      </c>
      <c r="BX13" s="51">
        <v>32</v>
      </c>
      <c r="BY13" s="51">
        <f t="shared" si="5"/>
        <v>4528</v>
      </c>
      <c r="BZ13" s="51">
        <f t="shared" si="5"/>
        <v>2473</v>
      </c>
      <c r="CA13" s="52">
        <f t="shared" si="6"/>
        <v>7001</v>
      </c>
      <c r="CB13" s="210" t="s">
        <v>46</v>
      </c>
      <c r="CC13" s="514"/>
      <c r="CD13" s="556"/>
      <c r="CE13" s="211" t="s">
        <v>500</v>
      </c>
      <c r="CF13" s="51">
        <v>5</v>
      </c>
      <c r="CG13" s="51">
        <v>0</v>
      </c>
      <c r="CH13" s="51">
        <v>8</v>
      </c>
      <c r="CI13" s="51">
        <v>0</v>
      </c>
      <c r="CJ13" s="51">
        <v>2780</v>
      </c>
      <c r="CK13" s="51">
        <v>1386</v>
      </c>
      <c r="CL13" s="51">
        <v>0</v>
      </c>
      <c r="CM13" s="51">
        <v>2</v>
      </c>
      <c r="CN13" s="51">
        <v>0</v>
      </c>
      <c r="CO13" s="51">
        <v>1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488</v>
      </c>
      <c r="CW13" s="51">
        <v>179</v>
      </c>
      <c r="CX13" s="51">
        <v>740</v>
      </c>
      <c r="CY13" s="51">
        <v>33</v>
      </c>
      <c r="CZ13" s="51">
        <f t="shared" si="7"/>
        <v>4021</v>
      </c>
      <c r="DA13" s="51">
        <f t="shared" si="7"/>
        <v>1601</v>
      </c>
      <c r="DB13" s="52">
        <f t="shared" si="8"/>
        <v>5622</v>
      </c>
      <c r="DC13" s="210" t="s">
        <v>46</v>
      </c>
      <c r="DD13" s="514"/>
      <c r="DE13" s="556"/>
      <c r="DF13" s="211" t="s">
        <v>500</v>
      </c>
      <c r="DG13" s="51">
        <v>736</v>
      </c>
      <c r="DH13" s="51">
        <v>1016</v>
      </c>
      <c r="DI13" s="51">
        <v>284</v>
      </c>
      <c r="DJ13" s="51">
        <v>500</v>
      </c>
      <c r="DK13" s="51">
        <v>273</v>
      </c>
      <c r="DL13" s="51">
        <v>584</v>
      </c>
      <c r="DM13" s="51">
        <v>19</v>
      </c>
      <c r="DN13" s="51">
        <v>34</v>
      </c>
      <c r="DO13" s="51">
        <v>35</v>
      </c>
      <c r="DP13" s="51">
        <v>42</v>
      </c>
      <c r="DQ13" s="51">
        <v>9</v>
      </c>
      <c r="DR13" s="51">
        <v>26</v>
      </c>
      <c r="DS13" s="51">
        <v>11</v>
      </c>
      <c r="DT13" s="51">
        <v>2</v>
      </c>
      <c r="DU13" s="51">
        <v>14</v>
      </c>
      <c r="DV13" s="51">
        <v>66</v>
      </c>
      <c r="DW13" s="51">
        <v>30</v>
      </c>
      <c r="DX13" s="51">
        <v>65</v>
      </c>
      <c r="DY13" s="51">
        <v>26</v>
      </c>
      <c r="DZ13" s="51">
        <v>10</v>
      </c>
      <c r="EA13" s="51">
        <v>28</v>
      </c>
      <c r="EB13" s="51">
        <v>62</v>
      </c>
      <c r="EC13" s="51">
        <f t="shared" si="9"/>
        <v>1465</v>
      </c>
      <c r="ED13" s="51">
        <f t="shared" si="9"/>
        <v>2407</v>
      </c>
      <c r="EE13" s="52">
        <f t="shared" si="10"/>
        <v>3872</v>
      </c>
      <c r="EF13" s="210" t="s">
        <v>46</v>
      </c>
      <c r="EG13" s="514"/>
      <c r="EH13" s="556"/>
      <c r="EI13" s="211" t="s">
        <v>500</v>
      </c>
      <c r="EJ13" s="51">
        <v>7270</v>
      </c>
      <c r="EK13" s="51">
        <v>6535</v>
      </c>
      <c r="EL13" s="51">
        <v>5985</v>
      </c>
      <c r="EM13" s="51">
        <v>5292</v>
      </c>
      <c r="EN13" s="51">
        <v>4043</v>
      </c>
      <c r="EO13" s="51">
        <v>4299</v>
      </c>
      <c r="EP13" s="51">
        <v>1778</v>
      </c>
      <c r="EQ13" s="51">
        <v>1991</v>
      </c>
      <c r="ER13" s="51">
        <v>1679</v>
      </c>
      <c r="ES13" s="51">
        <v>1665</v>
      </c>
      <c r="ET13" s="51">
        <v>859</v>
      </c>
      <c r="EU13" s="51">
        <v>1145</v>
      </c>
      <c r="EV13" s="51">
        <v>500</v>
      </c>
      <c r="EW13" s="51">
        <v>343</v>
      </c>
      <c r="EX13" s="51">
        <v>1386</v>
      </c>
      <c r="EY13" s="51">
        <v>1539</v>
      </c>
      <c r="EZ13" s="51">
        <v>882</v>
      </c>
      <c r="FA13" s="51">
        <v>858</v>
      </c>
      <c r="FB13" s="51">
        <v>1275</v>
      </c>
      <c r="FC13" s="51">
        <v>1243</v>
      </c>
      <c r="FD13" s="51">
        <f t="shared" si="0"/>
        <v>25657</v>
      </c>
      <c r="FE13" s="51">
        <f t="shared" si="0"/>
        <v>24910</v>
      </c>
      <c r="FF13" s="52">
        <f t="shared" si="11"/>
        <v>50567</v>
      </c>
      <c r="FG13" s="210" t="s">
        <v>46</v>
      </c>
      <c r="FH13" s="514"/>
    </row>
    <row r="14" spans="1:164" ht="20.25">
      <c r="A14" s="556"/>
      <c r="B14" s="211" t="s">
        <v>457</v>
      </c>
      <c r="C14" s="51">
        <v>4564</v>
      </c>
      <c r="D14" s="51">
        <v>2481</v>
      </c>
      <c r="E14" s="51">
        <v>2469</v>
      </c>
      <c r="F14" s="51">
        <v>1415</v>
      </c>
      <c r="G14" s="51">
        <v>2748</v>
      </c>
      <c r="H14" s="51">
        <v>1313</v>
      </c>
      <c r="I14" s="51">
        <v>209</v>
      </c>
      <c r="J14" s="51">
        <v>60</v>
      </c>
      <c r="K14" s="51">
        <v>287</v>
      </c>
      <c r="L14" s="51">
        <v>43</v>
      </c>
      <c r="M14" s="51">
        <v>70</v>
      </c>
      <c r="N14" s="51">
        <v>50</v>
      </c>
      <c r="O14" s="51">
        <v>162</v>
      </c>
      <c r="P14" s="51">
        <v>23</v>
      </c>
      <c r="Q14" s="51">
        <v>198</v>
      </c>
      <c r="R14" s="51">
        <v>46</v>
      </c>
      <c r="S14" s="51">
        <v>1507</v>
      </c>
      <c r="T14" s="51">
        <v>1201</v>
      </c>
      <c r="U14" s="51">
        <v>1369</v>
      </c>
      <c r="V14" s="51">
        <v>578</v>
      </c>
      <c r="W14" s="51">
        <f t="shared" si="1"/>
        <v>13583</v>
      </c>
      <c r="X14" s="51">
        <f t="shared" si="1"/>
        <v>7210</v>
      </c>
      <c r="Y14" s="52">
        <f t="shared" si="2"/>
        <v>20793</v>
      </c>
      <c r="Z14" s="210" t="s">
        <v>47</v>
      </c>
      <c r="AA14" s="514"/>
      <c r="AB14" s="556"/>
      <c r="AC14" s="211" t="s">
        <v>457</v>
      </c>
      <c r="AD14" s="51">
        <v>3689</v>
      </c>
      <c r="AE14" s="51">
        <v>2054</v>
      </c>
      <c r="AF14" s="51">
        <v>2022</v>
      </c>
      <c r="AG14" s="51">
        <v>1201</v>
      </c>
      <c r="AH14" s="51">
        <v>1705</v>
      </c>
      <c r="AI14" s="51">
        <v>705</v>
      </c>
      <c r="AJ14" s="51">
        <v>173</v>
      </c>
      <c r="AK14" s="51">
        <v>14</v>
      </c>
      <c r="AL14" s="51">
        <v>233</v>
      </c>
      <c r="AM14" s="51">
        <v>20</v>
      </c>
      <c r="AN14" s="51">
        <v>52</v>
      </c>
      <c r="AO14" s="51">
        <v>25</v>
      </c>
      <c r="AP14" s="51">
        <v>153</v>
      </c>
      <c r="AQ14" s="51">
        <v>9</v>
      </c>
      <c r="AR14" s="51">
        <v>181</v>
      </c>
      <c r="AS14" s="51">
        <v>35</v>
      </c>
      <c r="AT14" s="51">
        <v>1357</v>
      </c>
      <c r="AU14" s="51">
        <v>1095</v>
      </c>
      <c r="AV14" s="51">
        <v>1223</v>
      </c>
      <c r="AW14" s="51">
        <v>469</v>
      </c>
      <c r="AX14" s="51">
        <f t="shared" si="3"/>
        <v>10788</v>
      </c>
      <c r="AY14" s="51">
        <f t="shared" si="3"/>
        <v>5627</v>
      </c>
      <c r="AZ14" s="52">
        <f t="shared" si="4"/>
        <v>16415</v>
      </c>
      <c r="BA14" s="210" t="s">
        <v>47</v>
      </c>
      <c r="BB14" s="514"/>
      <c r="BC14" s="556"/>
      <c r="BD14" s="211" t="s">
        <v>457</v>
      </c>
      <c r="BE14" s="51">
        <v>698</v>
      </c>
      <c r="BF14" s="51">
        <v>378</v>
      </c>
      <c r="BG14" s="51">
        <v>401</v>
      </c>
      <c r="BH14" s="51">
        <v>204</v>
      </c>
      <c r="BI14" s="51">
        <v>517</v>
      </c>
      <c r="BJ14" s="51">
        <v>259</v>
      </c>
      <c r="BK14" s="51">
        <v>35</v>
      </c>
      <c r="BL14" s="51">
        <v>44</v>
      </c>
      <c r="BM14" s="51">
        <v>52</v>
      </c>
      <c r="BN14" s="51">
        <v>20</v>
      </c>
      <c r="BO14" s="51">
        <v>18</v>
      </c>
      <c r="BP14" s="51">
        <v>23</v>
      </c>
      <c r="BQ14" s="51">
        <v>9</v>
      </c>
      <c r="BR14" s="51">
        <v>12</v>
      </c>
      <c r="BS14" s="51">
        <v>15</v>
      </c>
      <c r="BT14" s="51">
        <v>8</v>
      </c>
      <c r="BU14" s="51">
        <v>66</v>
      </c>
      <c r="BV14" s="51">
        <v>60</v>
      </c>
      <c r="BW14" s="51">
        <v>69</v>
      </c>
      <c r="BX14" s="51">
        <v>76</v>
      </c>
      <c r="BY14" s="51">
        <f t="shared" si="5"/>
        <v>1880</v>
      </c>
      <c r="BZ14" s="51">
        <f t="shared" si="5"/>
        <v>1084</v>
      </c>
      <c r="CA14" s="52">
        <f t="shared" si="6"/>
        <v>2964</v>
      </c>
      <c r="CB14" s="210" t="s">
        <v>47</v>
      </c>
      <c r="CC14" s="514"/>
      <c r="CD14" s="556"/>
      <c r="CE14" s="211" t="s">
        <v>457</v>
      </c>
      <c r="CF14" s="51">
        <v>177</v>
      </c>
      <c r="CG14" s="51">
        <v>49</v>
      </c>
      <c r="CH14" s="51">
        <v>46</v>
      </c>
      <c r="CI14" s="51">
        <v>10</v>
      </c>
      <c r="CJ14" s="51">
        <v>526</v>
      </c>
      <c r="CK14" s="51">
        <v>349</v>
      </c>
      <c r="CL14" s="51">
        <v>1</v>
      </c>
      <c r="CM14" s="51">
        <v>2</v>
      </c>
      <c r="CN14" s="51">
        <v>2</v>
      </c>
      <c r="CO14" s="51">
        <v>3</v>
      </c>
      <c r="CP14" s="51">
        <v>0</v>
      </c>
      <c r="CQ14" s="51">
        <v>2</v>
      </c>
      <c r="CR14" s="51">
        <v>0</v>
      </c>
      <c r="CS14" s="51">
        <v>2</v>
      </c>
      <c r="CT14" s="51">
        <v>2</v>
      </c>
      <c r="CU14" s="51">
        <v>3</v>
      </c>
      <c r="CV14" s="51">
        <v>84</v>
      </c>
      <c r="CW14" s="51">
        <v>46</v>
      </c>
      <c r="CX14" s="51">
        <v>77</v>
      </c>
      <c r="CY14" s="51">
        <v>33</v>
      </c>
      <c r="CZ14" s="51">
        <f t="shared" si="7"/>
        <v>915</v>
      </c>
      <c r="DA14" s="51">
        <f t="shared" si="7"/>
        <v>499</v>
      </c>
      <c r="DB14" s="52">
        <f t="shared" si="8"/>
        <v>1414</v>
      </c>
      <c r="DC14" s="210" t="s">
        <v>47</v>
      </c>
      <c r="DD14" s="514"/>
      <c r="DE14" s="556"/>
      <c r="DF14" s="211" t="s">
        <v>457</v>
      </c>
      <c r="DG14" s="51">
        <v>307</v>
      </c>
      <c r="DH14" s="51">
        <v>397</v>
      </c>
      <c r="DI14" s="51">
        <v>194</v>
      </c>
      <c r="DJ14" s="51">
        <v>221</v>
      </c>
      <c r="DK14" s="51">
        <v>238</v>
      </c>
      <c r="DL14" s="51">
        <v>205</v>
      </c>
      <c r="DM14" s="51">
        <v>14</v>
      </c>
      <c r="DN14" s="51">
        <v>34</v>
      </c>
      <c r="DO14" s="51">
        <v>24</v>
      </c>
      <c r="DP14" s="51">
        <v>31</v>
      </c>
      <c r="DQ14" s="51">
        <v>15</v>
      </c>
      <c r="DR14" s="51">
        <v>18</v>
      </c>
      <c r="DS14" s="51">
        <v>11</v>
      </c>
      <c r="DT14" s="51">
        <v>10</v>
      </c>
      <c r="DU14" s="51">
        <v>28</v>
      </c>
      <c r="DV14" s="51">
        <v>34</v>
      </c>
      <c r="DW14" s="51">
        <v>17</v>
      </c>
      <c r="DX14" s="51">
        <v>20</v>
      </c>
      <c r="DY14" s="51">
        <v>31</v>
      </c>
      <c r="DZ14" s="51">
        <v>8</v>
      </c>
      <c r="EA14" s="51">
        <v>77</v>
      </c>
      <c r="EB14" s="51">
        <v>44</v>
      </c>
      <c r="EC14" s="51">
        <f t="shared" si="9"/>
        <v>956</v>
      </c>
      <c r="ED14" s="51">
        <f t="shared" si="9"/>
        <v>1022</v>
      </c>
      <c r="EE14" s="52">
        <f t="shared" si="10"/>
        <v>1978</v>
      </c>
      <c r="EF14" s="210" t="s">
        <v>47</v>
      </c>
      <c r="EG14" s="514"/>
      <c r="EH14" s="556"/>
      <c r="EI14" s="211" t="s">
        <v>457</v>
      </c>
      <c r="EJ14" s="51">
        <v>7568</v>
      </c>
      <c r="EK14" s="51">
        <v>5982</v>
      </c>
      <c r="EL14" s="51">
        <v>6599</v>
      </c>
      <c r="EM14" s="51">
        <v>5606</v>
      </c>
      <c r="EN14" s="51">
        <v>7920</v>
      </c>
      <c r="EO14" s="51">
        <v>6115</v>
      </c>
      <c r="EP14" s="51">
        <v>2660</v>
      </c>
      <c r="EQ14" s="51">
        <v>2884</v>
      </c>
      <c r="ER14" s="51">
        <v>1362</v>
      </c>
      <c r="ES14" s="51">
        <v>1536</v>
      </c>
      <c r="ET14" s="51">
        <v>1408</v>
      </c>
      <c r="EU14" s="51">
        <v>1780</v>
      </c>
      <c r="EV14" s="51">
        <v>973</v>
      </c>
      <c r="EW14" s="51">
        <v>610</v>
      </c>
      <c r="EX14" s="51">
        <v>1707</v>
      </c>
      <c r="EY14" s="51">
        <v>1574</v>
      </c>
      <c r="EZ14" s="51">
        <v>2024</v>
      </c>
      <c r="FA14" s="51">
        <v>2396</v>
      </c>
      <c r="FB14" s="51">
        <v>1421</v>
      </c>
      <c r="FC14" s="51">
        <v>1523</v>
      </c>
      <c r="FD14" s="51">
        <f t="shared" si="0"/>
        <v>33642</v>
      </c>
      <c r="FE14" s="51">
        <f t="shared" si="0"/>
        <v>30006</v>
      </c>
      <c r="FF14" s="52">
        <f t="shared" si="11"/>
        <v>63648</v>
      </c>
      <c r="FG14" s="210" t="s">
        <v>47</v>
      </c>
      <c r="FH14" s="514"/>
    </row>
    <row r="15" spans="1:164" ht="20.25">
      <c r="A15" s="556"/>
      <c r="B15" s="211" t="s">
        <v>458</v>
      </c>
      <c r="C15" s="51">
        <v>5656</v>
      </c>
      <c r="D15" s="51">
        <v>4119</v>
      </c>
      <c r="E15" s="51">
        <v>3854</v>
      </c>
      <c r="F15" s="51">
        <v>2693</v>
      </c>
      <c r="G15" s="51">
        <v>8327</v>
      </c>
      <c r="H15" s="51">
        <v>3315</v>
      </c>
      <c r="I15" s="51">
        <v>339</v>
      </c>
      <c r="J15" s="51">
        <v>185</v>
      </c>
      <c r="K15" s="51">
        <v>326</v>
      </c>
      <c r="L15" s="51">
        <v>225</v>
      </c>
      <c r="M15" s="51">
        <v>140</v>
      </c>
      <c r="N15" s="51">
        <v>125</v>
      </c>
      <c r="O15" s="51">
        <v>291</v>
      </c>
      <c r="P15" s="51">
        <v>91</v>
      </c>
      <c r="Q15" s="51">
        <v>489</v>
      </c>
      <c r="R15" s="51">
        <v>285</v>
      </c>
      <c r="S15" s="51">
        <v>2455</v>
      </c>
      <c r="T15" s="51">
        <v>1560</v>
      </c>
      <c r="U15" s="51">
        <v>2325</v>
      </c>
      <c r="V15" s="51">
        <v>1178</v>
      </c>
      <c r="W15" s="51">
        <f t="shared" si="1"/>
        <v>24202</v>
      </c>
      <c r="X15" s="51">
        <f t="shared" si="1"/>
        <v>13776</v>
      </c>
      <c r="Y15" s="52">
        <f t="shared" si="2"/>
        <v>37978</v>
      </c>
      <c r="Z15" s="210" t="s">
        <v>48</v>
      </c>
      <c r="AA15" s="514"/>
      <c r="AB15" s="556"/>
      <c r="AC15" s="211" t="s">
        <v>458</v>
      </c>
      <c r="AD15" s="51">
        <v>4403</v>
      </c>
      <c r="AE15" s="51">
        <v>3196</v>
      </c>
      <c r="AF15" s="51">
        <v>3015</v>
      </c>
      <c r="AG15" s="51">
        <v>2059</v>
      </c>
      <c r="AH15" s="51">
        <v>5816</v>
      </c>
      <c r="AI15" s="51">
        <v>1980</v>
      </c>
      <c r="AJ15" s="51">
        <v>269</v>
      </c>
      <c r="AK15" s="51">
        <v>113</v>
      </c>
      <c r="AL15" s="51">
        <v>244</v>
      </c>
      <c r="AM15" s="51">
        <v>103</v>
      </c>
      <c r="AN15" s="51">
        <v>128</v>
      </c>
      <c r="AO15" s="51">
        <v>86</v>
      </c>
      <c r="AP15" s="51">
        <v>246</v>
      </c>
      <c r="AQ15" s="51">
        <v>71</v>
      </c>
      <c r="AR15" s="51">
        <v>403</v>
      </c>
      <c r="AS15" s="51">
        <v>203</v>
      </c>
      <c r="AT15" s="51">
        <v>1976</v>
      </c>
      <c r="AU15" s="51">
        <v>1377</v>
      </c>
      <c r="AV15" s="51">
        <v>1969</v>
      </c>
      <c r="AW15" s="51">
        <v>959</v>
      </c>
      <c r="AX15" s="51">
        <f t="shared" si="3"/>
        <v>18469</v>
      </c>
      <c r="AY15" s="51">
        <f t="shared" si="3"/>
        <v>10147</v>
      </c>
      <c r="AZ15" s="52">
        <f t="shared" si="4"/>
        <v>28616</v>
      </c>
      <c r="BA15" s="210" t="s">
        <v>48</v>
      </c>
      <c r="BB15" s="514"/>
      <c r="BC15" s="556"/>
      <c r="BD15" s="211" t="s">
        <v>458</v>
      </c>
      <c r="BE15" s="51">
        <v>1108</v>
      </c>
      <c r="BF15" s="51">
        <v>808</v>
      </c>
      <c r="BG15" s="51">
        <v>775</v>
      </c>
      <c r="BH15" s="51">
        <v>529</v>
      </c>
      <c r="BI15" s="51">
        <v>1286</v>
      </c>
      <c r="BJ15" s="51">
        <v>590</v>
      </c>
      <c r="BK15" s="51">
        <v>70</v>
      </c>
      <c r="BL15" s="51">
        <v>69</v>
      </c>
      <c r="BM15" s="51">
        <v>81</v>
      </c>
      <c r="BN15" s="51">
        <v>116</v>
      </c>
      <c r="BO15" s="51">
        <v>11</v>
      </c>
      <c r="BP15" s="51">
        <v>38</v>
      </c>
      <c r="BQ15" s="51">
        <v>41</v>
      </c>
      <c r="BR15" s="51">
        <v>20</v>
      </c>
      <c r="BS15" s="51">
        <v>82</v>
      </c>
      <c r="BT15" s="51">
        <v>79</v>
      </c>
      <c r="BU15" s="51">
        <v>190</v>
      </c>
      <c r="BV15" s="51">
        <v>117</v>
      </c>
      <c r="BW15" s="51">
        <v>189</v>
      </c>
      <c r="BX15" s="51">
        <v>139</v>
      </c>
      <c r="BY15" s="51">
        <f t="shared" si="5"/>
        <v>3833</v>
      </c>
      <c r="BZ15" s="51">
        <f t="shared" si="5"/>
        <v>2505</v>
      </c>
      <c r="CA15" s="52">
        <f t="shared" si="6"/>
        <v>6338</v>
      </c>
      <c r="CB15" s="210" t="s">
        <v>48</v>
      </c>
      <c r="CC15" s="514"/>
      <c r="CD15" s="556"/>
      <c r="CE15" s="211" t="s">
        <v>458</v>
      </c>
      <c r="CF15" s="51">
        <v>145</v>
      </c>
      <c r="CG15" s="51">
        <v>115</v>
      </c>
      <c r="CH15" s="51">
        <v>64</v>
      </c>
      <c r="CI15" s="51">
        <v>105</v>
      </c>
      <c r="CJ15" s="51">
        <v>1225</v>
      </c>
      <c r="CK15" s="51">
        <v>745</v>
      </c>
      <c r="CL15" s="51">
        <v>0</v>
      </c>
      <c r="CM15" s="51">
        <v>3</v>
      </c>
      <c r="CN15" s="51">
        <v>1</v>
      </c>
      <c r="CO15" s="51">
        <v>6</v>
      </c>
      <c r="CP15" s="51">
        <v>1</v>
      </c>
      <c r="CQ15" s="51">
        <v>1</v>
      </c>
      <c r="CR15" s="51">
        <v>4</v>
      </c>
      <c r="CS15" s="51">
        <v>0</v>
      </c>
      <c r="CT15" s="51">
        <v>4</v>
      </c>
      <c r="CU15" s="51">
        <v>3</v>
      </c>
      <c r="CV15" s="51">
        <v>289</v>
      </c>
      <c r="CW15" s="51">
        <v>66</v>
      </c>
      <c r="CX15" s="51">
        <v>167</v>
      </c>
      <c r="CY15" s="51">
        <v>80</v>
      </c>
      <c r="CZ15" s="51">
        <f t="shared" si="7"/>
        <v>1900</v>
      </c>
      <c r="DA15" s="51">
        <f t="shared" si="7"/>
        <v>1124</v>
      </c>
      <c r="DB15" s="52">
        <f t="shared" si="8"/>
        <v>3024</v>
      </c>
      <c r="DC15" s="210" t="s">
        <v>48</v>
      </c>
      <c r="DD15" s="514"/>
      <c r="DE15" s="556"/>
      <c r="DF15" s="211" t="s">
        <v>458</v>
      </c>
      <c r="DG15" s="51">
        <v>607</v>
      </c>
      <c r="DH15" s="51">
        <v>637</v>
      </c>
      <c r="DI15" s="51">
        <v>455</v>
      </c>
      <c r="DJ15" s="51">
        <v>447</v>
      </c>
      <c r="DK15" s="51">
        <v>768</v>
      </c>
      <c r="DL15" s="51">
        <v>465</v>
      </c>
      <c r="DM15" s="51">
        <v>41</v>
      </c>
      <c r="DN15" s="51">
        <v>44</v>
      </c>
      <c r="DO15" s="51">
        <v>50</v>
      </c>
      <c r="DP15" s="51">
        <v>89</v>
      </c>
      <c r="DQ15" s="51">
        <v>9</v>
      </c>
      <c r="DR15" s="51">
        <v>28</v>
      </c>
      <c r="DS15" s="51">
        <v>31</v>
      </c>
      <c r="DT15" s="51">
        <v>10</v>
      </c>
      <c r="DU15" s="51">
        <v>61</v>
      </c>
      <c r="DV15" s="51">
        <v>79</v>
      </c>
      <c r="DW15" s="51">
        <v>25</v>
      </c>
      <c r="DX15" s="51">
        <v>63</v>
      </c>
      <c r="DY15" s="51">
        <v>25</v>
      </c>
      <c r="DZ15" s="51">
        <v>14</v>
      </c>
      <c r="EA15" s="51">
        <v>129</v>
      </c>
      <c r="EB15" s="51">
        <v>122</v>
      </c>
      <c r="EC15" s="51">
        <f t="shared" si="9"/>
        <v>2201</v>
      </c>
      <c r="ED15" s="51">
        <f t="shared" si="9"/>
        <v>1998</v>
      </c>
      <c r="EE15" s="52">
        <f t="shared" si="10"/>
        <v>4199</v>
      </c>
      <c r="EF15" s="210" t="s">
        <v>48</v>
      </c>
      <c r="EG15" s="514"/>
      <c r="EH15" s="556"/>
      <c r="EI15" s="211" t="s">
        <v>458</v>
      </c>
      <c r="EJ15" s="51">
        <v>14469</v>
      </c>
      <c r="EK15" s="51">
        <v>11305</v>
      </c>
      <c r="EL15" s="51">
        <v>11827</v>
      </c>
      <c r="EM15" s="51">
        <v>10672</v>
      </c>
      <c r="EN15" s="51">
        <v>8048</v>
      </c>
      <c r="EO15" s="51">
        <v>9284</v>
      </c>
      <c r="EP15" s="51">
        <v>3208</v>
      </c>
      <c r="EQ15" s="51">
        <v>3922</v>
      </c>
      <c r="ER15" s="51">
        <v>2887</v>
      </c>
      <c r="ES15" s="51">
        <v>3027</v>
      </c>
      <c r="ET15" s="51">
        <v>1587</v>
      </c>
      <c r="EU15" s="51">
        <v>2436</v>
      </c>
      <c r="EV15" s="51">
        <v>1581</v>
      </c>
      <c r="EW15" s="51">
        <v>970</v>
      </c>
      <c r="EX15" s="51">
        <v>3617</v>
      </c>
      <c r="EY15" s="51">
        <v>3020</v>
      </c>
      <c r="EZ15" s="51">
        <v>2191</v>
      </c>
      <c r="FA15" s="51">
        <v>2794</v>
      </c>
      <c r="FB15" s="51">
        <v>2365</v>
      </c>
      <c r="FC15" s="51">
        <v>2640</v>
      </c>
      <c r="FD15" s="51">
        <f t="shared" si="0"/>
        <v>51780</v>
      </c>
      <c r="FE15" s="51">
        <f t="shared" si="0"/>
        <v>50070</v>
      </c>
      <c r="FF15" s="52">
        <f t="shared" si="11"/>
        <v>101850</v>
      </c>
      <c r="FG15" s="210" t="s">
        <v>48</v>
      </c>
      <c r="FH15" s="514"/>
    </row>
    <row r="16" spans="1:164" ht="20.25">
      <c r="A16" s="557"/>
      <c r="B16" s="211" t="s">
        <v>459</v>
      </c>
      <c r="C16" s="51">
        <v>6549</v>
      </c>
      <c r="D16" s="51">
        <v>3626</v>
      </c>
      <c r="E16" s="51">
        <v>4096</v>
      </c>
      <c r="F16" s="51">
        <v>2072</v>
      </c>
      <c r="G16" s="51">
        <v>6229</v>
      </c>
      <c r="H16" s="51">
        <v>2399</v>
      </c>
      <c r="I16" s="51">
        <v>333</v>
      </c>
      <c r="J16" s="51">
        <v>156</v>
      </c>
      <c r="K16" s="51">
        <v>302</v>
      </c>
      <c r="L16" s="51">
        <v>234</v>
      </c>
      <c r="M16" s="51">
        <v>153</v>
      </c>
      <c r="N16" s="51">
        <v>129</v>
      </c>
      <c r="O16" s="51">
        <v>147</v>
      </c>
      <c r="P16" s="51">
        <v>72</v>
      </c>
      <c r="Q16" s="51">
        <v>433</v>
      </c>
      <c r="R16" s="51">
        <v>306</v>
      </c>
      <c r="S16" s="51">
        <v>1655</v>
      </c>
      <c r="T16" s="51">
        <v>1068</v>
      </c>
      <c r="U16" s="51">
        <v>1023</v>
      </c>
      <c r="V16" s="51">
        <v>581</v>
      </c>
      <c r="W16" s="51">
        <f t="shared" si="1"/>
        <v>20920</v>
      </c>
      <c r="X16" s="51">
        <f t="shared" si="1"/>
        <v>10643</v>
      </c>
      <c r="Y16" s="52">
        <f t="shared" si="2"/>
        <v>31563</v>
      </c>
      <c r="Z16" s="210" t="s">
        <v>49</v>
      </c>
      <c r="AA16" s="515"/>
      <c r="AB16" s="557"/>
      <c r="AC16" s="211" t="s">
        <v>459</v>
      </c>
      <c r="AD16" s="51">
        <v>4886</v>
      </c>
      <c r="AE16" s="51">
        <v>2834</v>
      </c>
      <c r="AF16" s="51">
        <v>3079</v>
      </c>
      <c r="AG16" s="51">
        <v>1636</v>
      </c>
      <c r="AH16" s="51">
        <v>1958</v>
      </c>
      <c r="AI16" s="51">
        <v>587</v>
      </c>
      <c r="AJ16" s="51">
        <v>257</v>
      </c>
      <c r="AK16" s="51">
        <v>91</v>
      </c>
      <c r="AL16" s="51">
        <v>163</v>
      </c>
      <c r="AM16" s="51">
        <v>118</v>
      </c>
      <c r="AN16" s="51">
        <v>126</v>
      </c>
      <c r="AO16" s="51">
        <v>93</v>
      </c>
      <c r="AP16" s="51">
        <v>112</v>
      </c>
      <c r="AQ16" s="51">
        <v>51</v>
      </c>
      <c r="AR16" s="51">
        <v>294</v>
      </c>
      <c r="AS16" s="51">
        <v>189</v>
      </c>
      <c r="AT16" s="51">
        <v>1111</v>
      </c>
      <c r="AU16" s="51">
        <v>804</v>
      </c>
      <c r="AV16" s="51">
        <v>661</v>
      </c>
      <c r="AW16" s="51">
        <v>311</v>
      </c>
      <c r="AX16" s="51">
        <f t="shared" si="3"/>
        <v>12647</v>
      </c>
      <c r="AY16" s="51">
        <f t="shared" si="3"/>
        <v>6714</v>
      </c>
      <c r="AZ16" s="52">
        <f t="shared" si="4"/>
        <v>19361</v>
      </c>
      <c r="BA16" s="210" t="s">
        <v>49</v>
      </c>
      <c r="BB16" s="515"/>
      <c r="BC16" s="557"/>
      <c r="BD16" s="211" t="s">
        <v>459</v>
      </c>
      <c r="BE16" s="51">
        <v>1580</v>
      </c>
      <c r="BF16" s="51">
        <v>784</v>
      </c>
      <c r="BG16" s="51">
        <v>962</v>
      </c>
      <c r="BH16" s="51">
        <v>432</v>
      </c>
      <c r="BI16" s="51">
        <v>1456</v>
      </c>
      <c r="BJ16" s="51">
        <v>556</v>
      </c>
      <c r="BK16" s="51">
        <v>76</v>
      </c>
      <c r="BL16" s="51">
        <v>63</v>
      </c>
      <c r="BM16" s="51">
        <v>129</v>
      </c>
      <c r="BN16" s="51">
        <v>115</v>
      </c>
      <c r="BO16" s="51">
        <v>27</v>
      </c>
      <c r="BP16" s="51">
        <v>36</v>
      </c>
      <c r="BQ16" s="51">
        <v>33</v>
      </c>
      <c r="BR16" s="51">
        <v>20</v>
      </c>
      <c r="BS16" s="51">
        <v>133</v>
      </c>
      <c r="BT16" s="51">
        <v>116</v>
      </c>
      <c r="BU16" s="51">
        <v>115</v>
      </c>
      <c r="BV16" s="51">
        <v>95</v>
      </c>
      <c r="BW16" s="51">
        <v>159</v>
      </c>
      <c r="BX16" s="51">
        <v>125</v>
      </c>
      <c r="BY16" s="51">
        <f t="shared" si="5"/>
        <v>4670</v>
      </c>
      <c r="BZ16" s="51">
        <f t="shared" si="5"/>
        <v>2342</v>
      </c>
      <c r="CA16" s="52">
        <f t="shared" si="6"/>
        <v>7012</v>
      </c>
      <c r="CB16" s="210" t="s">
        <v>49</v>
      </c>
      <c r="CC16" s="515"/>
      <c r="CD16" s="557"/>
      <c r="CE16" s="211" t="s">
        <v>459</v>
      </c>
      <c r="CF16" s="51">
        <v>83</v>
      </c>
      <c r="CG16" s="51">
        <v>8</v>
      </c>
      <c r="CH16" s="51">
        <v>55</v>
      </c>
      <c r="CI16" s="51">
        <v>4</v>
      </c>
      <c r="CJ16" s="51">
        <v>2815</v>
      </c>
      <c r="CK16" s="51">
        <v>1256</v>
      </c>
      <c r="CL16" s="51">
        <v>0</v>
      </c>
      <c r="CM16" s="51">
        <v>2</v>
      </c>
      <c r="CN16" s="51">
        <v>10</v>
      </c>
      <c r="CO16" s="51">
        <v>1</v>
      </c>
      <c r="CP16" s="51">
        <v>0</v>
      </c>
      <c r="CQ16" s="51">
        <v>0</v>
      </c>
      <c r="CR16" s="51">
        <v>2</v>
      </c>
      <c r="CS16" s="51">
        <v>1</v>
      </c>
      <c r="CT16" s="51">
        <v>6</v>
      </c>
      <c r="CU16" s="51">
        <v>1</v>
      </c>
      <c r="CV16" s="51">
        <v>429</v>
      </c>
      <c r="CW16" s="51">
        <v>169</v>
      </c>
      <c r="CX16" s="51">
        <v>203</v>
      </c>
      <c r="CY16" s="51">
        <v>145</v>
      </c>
      <c r="CZ16" s="51">
        <f t="shared" si="7"/>
        <v>3603</v>
      </c>
      <c r="DA16" s="51">
        <f t="shared" si="7"/>
        <v>1587</v>
      </c>
      <c r="DB16" s="52">
        <f t="shared" si="8"/>
        <v>5190</v>
      </c>
      <c r="DC16" s="210" t="s">
        <v>49</v>
      </c>
      <c r="DD16" s="515"/>
      <c r="DE16" s="557"/>
      <c r="DF16" s="211" t="s">
        <v>459</v>
      </c>
      <c r="DG16" s="51">
        <v>420</v>
      </c>
      <c r="DH16" s="51">
        <v>736</v>
      </c>
      <c r="DI16" s="51">
        <v>340</v>
      </c>
      <c r="DJ16" s="51">
        <v>380</v>
      </c>
      <c r="DK16" s="51">
        <v>456</v>
      </c>
      <c r="DL16" s="51">
        <v>367</v>
      </c>
      <c r="DM16" s="51">
        <v>34</v>
      </c>
      <c r="DN16" s="51">
        <v>44</v>
      </c>
      <c r="DO16" s="51">
        <v>50</v>
      </c>
      <c r="DP16" s="51">
        <v>46</v>
      </c>
      <c r="DQ16" s="51">
        <v>13</v>
      </c>
      <c r="DR16" s="51">
        <v>35</v>
      </c>
      <c r="DS16" s="51">
        <v>16</v>
      </c>
      <c r="DT16" s="51">
        <v>10</v>
      </c>
      <c r="DU16" s="51">
        <v>39</v>
      </c>
      <c r="DV16" s="51">
        <v>39</v>
      </c>
      <c r="DW16" s="51">
        <v>19</v>
      </c>
      <c r="DX16" s="51">
        <v>35</v>
      </c>
      <c r="DY16" s="51">
        <v>24</v>
      </c>
      <c r="DZ16" s="51">
        <v>10</v>
      </c>
      <c r="EA16" s="51">
        <v>50</v>
      </c>
      <c r="EB16" s="51">
        <v>53</v>
      </c>
      <c r="EC16" s="51">
        <f t="shared" si="9"/>
        <v>1461</v>
      </c>
      <c r="ED16" s="51">
        <f t="shared" si="9"/>
        <v>1755</v>
      </c>
      <c r="EE16" s="52">
        <f t="shared" si="10"/>
        <v>3216</v>
      </c>
      <c r="EF16" s="210" t="s">
        <v>49</v>
      </c>
      <c r="EG16" s="515"/>
      <c r="EH16" s="557"/>
      <c r="EI16" s="211" t="s">
        <v>459</v>
      </c>
      <c r="EJ16" s="51">
        <v>7514</v>
      </c>
      <c r="EK16" s="51">
        <v>7278</v>
      </c>
      <c r="EL16" s="51">
        <v>6805</v>
      </c>
      <c r="EM16" s="51">
        <v>6540</v>
      </c>
      <c r="EN16" s="51">
        <v>4674</v>
      </c>
      <c r="EO16" s="51">
        <v>5484</v>
      </c>
      <c r="EP16" s="51">
        <v>1940</v>
      </c>
      <c r="EQ16" s="51">
        <v>2652</v>
      </c>
      <c r="ER16" s="51">
        <v>1541</v>
      </c>
      <c r="ES16" s="51">
        <v>1708</v>
      </c>
      <c r="ET16" s="51">
        <v>1138</v>
      </c>
      <c r="EU16" s="51">
        <v>1685</v>
      </c>
      <c r="EV16" s="51">
        <v>781</v>
      </c>
      <c r="EW16" s="51">
        <v>566</v>
      </c>
      <c r="EX16" s="51">
        <v>1921</v>
      </c>
      <c r="EY16" s="51">
        <v>1679</v>
      </c>
      <c r="EZ16" s="51">
        <v>1325</v>
      </c>
      <c r="FA16" s="51">
        <v>1752</v>
      </c>
      <c r="FB16" s="51">
        <v>1560</v>
      </c>
      <c r="FC16" s="51">
        <v>1754</v>
      </c>
      <c r="FD16" s="51">
        <f t="shared" si="0"/>
        <v>29199</v>
      </c>
      <c r="FE16" s="51">
        <f t="shared" si="0"/>
        <v>31098</v>
      </c>
      <c r="FF16" s="52">
        <f t="shared" si="11"/>
        <v>60297</v>
      </c>
      <c r="FG16" s="210" t="s">
        <v>49</v>
      </c>
      <c r="FH16" s="515"/>
    </row>
    <row r="17" spans="1:164" ht="20.25">
      <c r="A17" s="582" t="s">
        <v>483</v>
      </c>
      <c r="B17" s="582"/>
      <c r="C17" s="51">
        <v>1097</v>
      </c>
      <c r="D17" s="51">
        <v>364</v>
      </c>
      <c r="E17" s="51">
        <v>787</v>
      </c>
      <c r="F17" s="51">
        <v>324</v>
      </c>
      <c r="G17" s="51">
        <v>2298</v>
      </c>
      <c r="H17" s="51">
        <v>566</v>
      </c>
      <c r="I17" s="51">
        <v>89</v>
      </c>
      <c r="J17" s="51">
        <v>39</v>
      </c>
      <c r="K17" s="51">
        <v>59</v>
      </c>
      <c r="L17" s="51">
        <v>30</v>
      </c>
      <c r="M17" s="51">
        <v>50</v>
      </c>
      <c r="N17" s="51">
        <v>13</v>
      </c>
      <c r="O17" s="51">
        <v>39</v>
      </c>
      <c r="P17" s="51">
        <v>8</v>
      </c>
      <c r="Q17" s="51">
        <v>59</v>
      </c>
      <c r="R17" s="51">
        <v>13</v>
      </c>
      <c r="S17" s="51">
        <v>557</v>
      </c>
      <c r="T17" s="51">
        <v>248</v>
      </c>
      <c r="U17" s="51">
        <v>501</v>
      </c>
      <c r="V17" s="51">
        <v>160</v>
      </c>
      <c r="W17" s="51">
        <f t="shared" si="1"/>
        <v>5536</v>
      </c>
      <c r="X17" s="51">
        <f t="shared" si="1"/>
        <v>1765</v>
      </c>
      <c r="Y17" s="52">
        <f t="shared" si="2"/>
        <v>7301</v>
      </c>
      <c r="Z17" s="509" t="s">
        <v>682</v>
      </c>
      <c r="AA17" s="509"/>
      <c r="AB17" s="582" t="s">
        <v>483</v>
      </c>
      <c r="AC17" s="582"/>
      <c r="AD17" s="51">
        <v>923</v>
      </c>
      <c r="AE17" s="51">
        <v>283</v>
      </c>
      <c r="AF17" s="51">
        <v>674</v>
      </c>
      <c r="AG17" s="51">
        <v>256</v>
      </c>
      <c r="AH17" s="51">
        <v>1961</v>
      </c>
      <c r="AI17" s="51">
        <v>437</v>
      </c>
      <c r="AJ17" s="51">
        <v>72</v>
      </c>
      <c r="AK17" s="51">
        <v>30</v>
      </c>
      <c r="AL17" s="51">
        <v>38</v>
      </c>
      <c r="AM17" s="51">
        <v>19</v>
      </c>
      <c r="AN17" s="51">
        <v>39</v>
      </c>
      <c r="AO17" s="51">
        <v>7</v>
      </c>
      <c r="AP17" s="51">
        <v>34</v>
      </c>
      <c r="AQ17" s="51">
        <v>5</v>
      </c>
      <c r="AR17" s="51">
        <v>42</v>
      </c>
      <c r="AS17" s="51">
        <v>8</v>
      </c>
      <c r="AT17" s="51">
        <v>537</v>
      </c>
      <c r="AU17" s="51">
        <v>201</v>
      </c>
      <c r="AV17" s="51">
        <v>436</v>
      </c>
      <c r="AW17" s="51">
        <v>139</v>
      </c>
      <c r="AX17" s="51">
        <f t="shared" si="3"/>
        <v>4756</v>
      </c>
      <c r="AY17" s="51">
        <f t="shared" si="3"/>
        <v>1385</v>
      </c>
      <c r="AZ17" s="52">
        <f t="shared" si="4"/>
        <v>6141</v>
      </c>
      <c r="BA17" s="509" t="s">
        <v>682</v>
      </c>
      <c r="BB17" s="509"/>
      <c r="BC17" s="582" t="s">
        <v>483</v>
      </c>
      <c r="BD17" s="582"/>
      <c r="BE17" s="51">
        <v>127</v>
      </c>
      <c r="BF17" s="51">
        <v>63</v>
      </c>
      <c r="BG17" s="51">
        <v>74</v>
      </c>
      <c r="BH17" s="51">
        <v>53</v>
      </c>
      <c r="BI17" s="51">
        <v>70</v>
      </c>
      <c r="BJ17" s="51">
        <v>57</v>
      </c>
      <c r="BK17" s="51">
        <v>3</v>
      </c>
      <c r="BL17" s="51">
        <v>7</v>
      </c>
      <c r="BM17" s="51">
        <v>6</v>
      </c>
      <c r="BN17" s="51">
        <v>8</v>
      </c>
      <c r="BO17" s="51">
        <v>0</v>
      </c>
      <c r="BP17" s="51">
        <v>2</v>
      </c>
      <c r="BQ17" s="51">
        <v>1</v>
      </c>
      <c r="BR17" s="51">
        <v>2</v>
      </c>
      <c r="BS17" s="51">
        <v>5</v>
      </c>
      <c r="BT17" s="51">
        <v>3</v>
      </c>
      <c r="BU17" s="51">
        <v>10</v>
      </c>
      <c r="BV17" s="51">
        <v>11</v>
      </c>
      <c r="BW17" s="51">
        <v>29</v>
      </c>
      <c r="BX17" s="51">
        <v>10</v>
      </c>
      <c r="BY17" s="51">
        <f t="shared" si="5"/>
        <v>325</v>
      </c>
      <c r="BZ17" s="51">
        <f t="shared" si="5"/>
        <v>216</v>
      </c>
      <c r="CA17" s="52">
        <f t="shared" si="6"/>
        <v>541</v>
      </c>
      <c r="CB17" s="210"/>
      <c r="CC17" s="7" t="s">
        <v>682</v>
      </c>
      <c r="CD17" s="582" t="s">
        <v>483</v>
      </c>
      <c r="CE17" s="582"/>
      <c r="CF17" s="51">
        <v>47</v>
      </c>
      <c r="CG17" s="51">
        <v>18</v>
      </c>
      <c r="CH17" s="51">
        <v>39</v>
      </c>
      <c r="CI17" s="51">
        <v>15</v>
      </c>
      <c r="CJ17" s="51">
        <v>267</v>
      </c>
      <c r="CK17" s="51">
        <v>72</v>
      </c>
      <c r="CL17" s="51">
        <v>14</v>
      </c>
      <c r="CM17" s="51">
        <v>2</v>
      </c>
      <c r="CN17" s="51">
        <v>15</v>
      </c>
      <c r="CO17" s="51">
        <v>3</v>
      </c>
      <c r="CP17" s="51">
        <v>11</v>
      </c>
      <c r="CQ17" s="51">
        <v>4</v>
      </c>
      <c r="CR17" s="51">
        <v>4</v>
      </c>
      <c r="CS17" s="51">
        <v>1</v>
      </c>
      <c r="CT17" s="51">
        <v>12</v>
      </c>
      <c r="CU17" s="51">
        <v>2</v>
      </c>
      <c r="CV17" s="51">
        <v>10</v>
      </c>
      <c r="CW17" s="51">
        <v>36</v>
      </c>
      <c r="CX17" s="51">
        <v>36</v>
      </c>
      <c r="CY17" s="51">
        <v>11</v>
      </c>
      <c r="CZ17" s="51">
        <f t="shared" si="7"/>
        <v>455</v>
      </c>
      <c r="DA17" s="51">
        <f t="shared" si="7"/>
        <v>164</v>
      </c>
      <c r="DB17" s="52">
        <f t="shared" si="8"/>
        <v>619</v>
      </c>
      <c r="DC17" s="210"/>
      <c r="DD17" s="7" t="s">
        <v>682</v>
      </c>
      <c r="DE17" s="582" t="s">
        <v>483</v>
      </c>
      <c r="DF17" s="582"/>
      <c r="DG17" s="51">
        <v>198</v>
      </c>
      <c r="DH17" s="51">
        <v>133</v>
      </c>
      <c r="DI17" s="51">
        <v>200</v>
      </c>
      <c r="DJ17" s="51">
        <v>101</v>
      </c>
      <c r="DK17" s="51">
        <v>387</v>
      </c>
      <c r="DL17" s="51">
        <v>95</v>
      </c>
      <c r="DM17" s="51">
        <v>31</v>
      </c>
      <c r="DN17" s="51">
        <v>5</v>
      </c>
      <c r="DO17" s="51">
        <v>31</v>
      </c>
      <c r="DP17" s="51">
        <v>9</v>
      </c>
      <c r="DQ17" s="51">
        <v>14</v>
      </c>
      <c r="DR17" s="51">
        <v>8</v>
      </c>
      <c r="DS17" s="51">
        <v>15</v>
      </c>
      <c r="DT17" s="51">
        <v>1</v>
      </c>
      <c r="DU17" s="51">
        <v>36</v>
      </c>
      <c r="DV17" s="51">
        <v>12</v>
      </c>
      <c r="DW17" s="51">
        <v>27</v>
      </c>
      <c r="DX17" s="51">
        <v>14</v>
      </c>
      <c r="DY17" s="51">
        <v>17</v>
      </c>
      <c r="DZ17" s="51">
        <v>2</v>
      </c>
      <c r="EA17" s="51">
        <v>50</v>
      </c>
      <c r="EB17" s="51">
        <v>15</v>
      </c>
      <c r="EC17" s="51">
        <f t="shared" si="9"/>
        <v>1006</v>
      </c>
      <c r="ED17" s="51">
        <f t="shared" si="9"/>
        <v>395</v>
      </c>
      <c r="EE17" s="52">
        <f t="shared" si="10"/>
        <v>1401</v>
      </c>
      <c r="EF17" s="210"/>
      <c r="EG17" s="7" t="s">
        <v>682</v>
      </c>
      <c r="EH17" s="582" t="s">
        <v>483</v>
      </c>
      <c r="EI17" s="582"/>
      <c r="EJ17" s="51">
        <v>3861</v>
      </c>
      <c r="EK17" s="51">
        <v>2498</v>
      </c>
      <c r="EL17" s="51">
        <v>3824</v>
      </c>
      <c r="EM17" s="51">
        <v>2380</v>
      </c>
      <c r="EN17" s="51">
        <v>2782</v>
      </c>
      <c r="EO17" s="51">
        <v>1918</v>
      </c>
      <c r="EP17" s="51">
        <v>1237</v>
      </c>
      <c r="EQ17" s="51">
        <v>841</v>
      </c>
      <c r="ER17" s="51">
        <v>1023</v>
      </c>
      <c r="ES17" s="51">
        <v>672</v>
      </c>
      <c r="ET17" s="51">
        <v>708</v>
      </c>
      <c r="EU17" s="51">
        <v>462</v>
      </c>
      <c r="EV17" s="51">
        <v>398</v>
      </c>
      <c r="EW17" s="51">
        <v>79</v>
      </c>
      <c r="EX17" s="51">
        <v>1198</v>
      </c>
      <c r="EY17" s="51">
        <v>515</v>
      </c>
      <c r="EZ17" s="51">
        <v>1022</v>
      </c>
      <c r="FA17" s="51">
        <v>339</v>
      </c>
      <c r="FB17" s="51">
        <v>1232</v>
      </c>
      <c r="FC17" s="51">
        <v>431</v>
      </c>
      <c r="FD17" s="51">
        <f t="shared" si="0"/>
        <v>17285</v>
      </c>
      <c r="FE17" s="51">
        <f t="shared" si="0"/>
        <v>10135</v>
      </c>
      <c r="FF17" s="52">
        <f t="shared" si="11"/>
        <v>27420</v>
      </c>
      <c r="FG17" s="509" t="s">
        <v>682</v>
      </c>
      <c r="FH17" s="509"/>
    </row>
    <row r="18" spans="1:164" ht="20.25">
      <c r="A18" s="582" t="s">
        <v>22</v>
      </c>
      <c r="B18" s="582"/>
      <c r="C18" s="51">
        <v>11993</v>
      </c>
      <c r="D18" s="51">
        <v>4887</v>
      </c>
      <c r="E18" s="51">
        <v>7307</v>
      </c>
      <c r="F18" s="51">
        <v>873</v>
      </c>
      <c r="G18" s="51">
        <v>8699</v>
      </c>
      <c r="H18" s="51">
        <v>2588</v>
      </c>
      <c r="I18" s="51">
        <v>2412</v>
      </c>
      <c r="J18" s="51">
        <v>907</v>
      </c>
      <c r="K18" s="51">
        <v>1407</v>
      </c>
      <c r="L18" s="51">
        <v>466</v>
      </c>
      <c r="M18" s="51">
        <v>732</v>
      </c>
      <c r="N18" s="51">
        <v>333</v>
      </c>
      <c r="O18" s="51">
        <v>756</v>
      </c>
      <c r="P18" s="51">
        <v>252</v>
      </c>
      <c r="Q18" s="51">
        <v>937</v>
      </c>
      <c r="R18" s="51">
        <v>248</v>
      </c>
      <c r="S18" s="51">
        <v>5460</v>
      </c>
      <c r="T18" s="51">
        <v>2435</v>
      </c>
      <c r="U18" s="51">
        <v>2409</v>
      </c>
      <c r="V18" s="51">
        <v>518</v>
      </c>
      <c r="W18" s="51">
        <f t="shared" si="1"/>
        <v>42112</v>
      </c>
      <c r="X18" s="51">
        <f t="shared" si="1"/>
        <v>13507</v>
      </c>
      <c r="Y18" s="52">
        <f t="shared" si="2"/>
        <v>55619</v>
      </c>
      <c r="Z18" s="509" t="s">
        <v>50</v>
      </c>
      <c r="AA18" s="509"/>
      <c r="AB18" s="582" t="s">
        <v>22</v>
      </c>
      <c r="AC18" s="582"/>
      <c r="AD18" s="51">
        <v>11738</v>
      </c>
      <c r="AE18" s="51">
        <v>4740</v>
      </c>
      <c r="AF18" s="51">
        <v>7182</v>
      </c>
      <c r="AG18" s="51">
        <v>793</v>
      </c>
      <c r="AH18" s="51">
        <v>7399</v>
      </c>
      <c r="AI18" s="51">
        <v>1838</v>
      </c>
      <c r="AJ18" s="51">
        <v>2226</v>
      </c>
      <c r="AK18" s="51">
        <v>780</v>
      </c>
      <c r="AL18" s="51">
        <v>1272</v>
      </c>
      <c r="AM18" s="51">
        <v>395</v>
      </c>
      <c r="AN18" s="51">
        <v>692</v>
      </c>
      <c r="AO18" s="51">
        <v>310</v>
      </c>
      <c r="AP18" s="51">
        <v>724</v>
      </c>
      <c r="AQ18" s="51">
        <v>228</v>
      </c>
      <c r="AR18" s="51">
        <v>871</v>
      </c>
      <c r="AS18" s="51">
        <v>197</v>
      </c>
      <c r="AT18" s="51">
        <v>4950</v>
      </c>
      <c r="AU18" s="51">
        <v>2050</v>
      </c>
      <c r="AV18" s="51">
        <v>2100</v>
      </c>
      <c r="AW18" s="51">
        <v>388</v>
      </c>
      <c r="AX18" s="51">
        <f t="shared" si="3"/>
        <v>39154</v>
      </c>
      <c r="AY18" s="51">
        <f t="shared" si="3"/>
        <v>11719</v>
      </c>
      <c r="AZ18" s="52">
        <f t="shared" si="4"/>
        <v>50873</v>
      </c>
      <c r="BA18" s="509" t="s">
        <v>50</v>
      </c>
      <c r="BB18" s="509"/>
      <c r="BC18" s="582" t="s">
        <v>22</v>
      </c>
      <c r="BD18" s="582"/>
      <c r="BE18" s="51">
        <v>200</v>
      </c>
      <c r="BF18" s="51">
        <v>102</v>
      </c>
      <c r="BG18" s="51">
        <v>100</v>
      </c>
      <c r="BH18" s="51">
        <v>70</v>
      </c>
      <c r="BI18" s="51">
        <v>1000</v>
      </c>
      <c r="BJ18" s="51">
        <v>500</v>
      </c>
      <c r="BK18" s="51">
        <v>150</v>
      </c>
      <c r="BL18" s="51">
        <v>85</v>
      </c>
      <c r="BM18" s="51">
        <v>125</v>
      </c>
      <c r="BN18" s="51">
        <v>34</v>
      </c>
      <c r="BO18" s="51">
        <v>23</v>
      </c>
      <c r="BP18" s="51">
        <v>16</v>
      </c>
      <c r="BQ18" s="51">
        <v>21</v>
      </c>
      <c r="BR18" s="51">
        <v>21</v>
      </c>
      <c r="BS18" s="51">
        <v>46</v>
      </c>
      <c r="BT18" s="51">
        <v>36</v>
      </c>
      <c r="BU18" s="51">
        <v>400</v>
      </c>
      <c r="BV18" s="51">
        <v>235</v>
      </c>
      <c r="BW18" s="51">
        <v>209</v>
      </c>
      <c r="BX18" s="51">
        <v>80</v>
      </c>
      <c r="BY18" s="51">
        <f t="shared" si="5"/>
        <v>2274</v>
      </c>
      <c r="BZ18" s="51">
        <f t="shared" si="5"/>
        <v>1179</v>
      </c>
      <c r="CA18" s="52">
        <f t="shared" si="6"/>
        <v>3453</v>
      </c>
      <c r="CB18" s="7"/>
      <c r="CC18" s="7" t="s">
        <v>50</v>
      </c>
      <c r="CD18" s="582" t="s">
        <v>22</v>
      </c>
      <c r="CE18" s="582"/>
      <c r="CF18" s="51">
        <v>55</v>
      </c>
      <c r="CG18" s="51">
        <v>45</v>
      </c>
      <c r="CH18" s="51">
        <v>25</v>
      </c>
      <c r="CI18" s="51">
        <v>10</v>
      </c>
      <c r="CJ18" s="51">
        <v>300</v>
      </c>
      <c r="CK18" s="51">
        <v>250</v>
      </c>
      <c r="CL18" s="51">
        <v>36</v>
      </c>
      <c r="CM18" s="51">
        <v>42</v>
      </c>
      <c r="CN18" s="51">
        <v>10</v>
      </c>
      <c r="CO18" s="51">
        <v>37</v>
      </c>
      <c r="CP18" s="51">
        <v>17</v>
      </c>
      <c r="CQ18" s="51">
        <v>7</v>
      </c>
      <c r="CR18" s="51">
        <v>11</v>
      </c>
      <c r="CS18" s="51">
        <v>3</v>
      </c>
      <c r="CT18" s="51">
        <v>20</v>
      </c>
      <c r="CU18" s="51">
        <v>15</v>
      </c>
      <c r="CV18" s="51">
        <v>110</v>
      </c>
      <c r="CW18" s="51">
        <v>150</v>
      </c>
      <c r="CX18" s="51">
        <v>100</v>
      </c>
      <c r="CY18" s="51">
        <v>50</v>
      </c>
      <c r="CZ18" s="51">
        <f t="shared" si="7"/>
        <v>684</v>
      </c>
      <c r="DA18" s="51">
        <f t="shared" si="7"/>
        <v>609</v>
      </c>
      <c r="DB18" s="52">
        <f t="shared" si="8"/>
        <v>1293</v>
      </c>
      <c r="DC18" s="509" t="s">
        <v>50</v>
      </c>
      <c r="DD18" s="509"/>
      <c r="DE18" s="582" t="s">
        <v>22</v>
      </c>
      <c r="DF18" s="582"/>
      <c r="DG18" s="51">
        <v>956</v>
      </c>
      <c r="DH18" s="51">
        <v>793</v>
      </c>
      <c r="DI18" s="51">
        <v>622</v>
      </c>
      <c r="DJ18" s="51">
        <v>518</v>
      </c>
      <c r="DK18" s="51">
        <v>690</v>
      </c>
      <c r="DL18" s="51">
        <v>437</v>
      </c>
      <c r="DM18" s="51">
        <v>90</v>
      </c>
      <c r="DN18" s="51">
        <v>106</v>
      </c>
      <c r="DO18" s="51">
        <v>74</v>
      </c>
      <c r="DP18" s="51">
        <v>60</v>
      </c>
      <c r="DQ18" s="51">
        <v>32</v>
      </c>
      <c r="DR18" s="51">
        <v>47</v>
      </c>
      <c r="DS18" s="51">
        <v>25</v>
      </c>
      <c r="DT18" s="51">
        <v>45</v>
      </c>
      <c r="DU18" s="51">
        <v>54</v>
      </c>
      <c r="DV18" s="51">
        <v>60</v>
      </c>
      <c r="DW18" s="51">
        <v>85</v>
      </c>
      <c r="DX18" s="51">
        <v>72</v>
      </c>
      <c r="DY18" s="51">
        <v>17</v>
      </c>
      <c r="DZ18" s="51">
        <v>28</v>
      </c>
      <c r="EA18" s="51">
        <v>138</v>
      </c>
      <c r="EB18" s="51">
        <v>73</v>
      </c>
      <c r="EC18" s="51">
        <f t="shared" si="9"/>
        <v>2783</v>
      </c>
      <c r="ED18" s="51">
        <f t="shared" si="9"/>
        <v>2239</v>
      </c>
      <c r="EE18" s="52">
        <f t="shared" si="10"/>
        <v>5022</v>
      </c>
      <c r="EF18" s="509" t="s">
        <v>50</v>
      </c>
      <c r="EG18" s="509"/>
      <c r="EH18" s="582" t="s">
        <v>22</v>
      </c>
      <c r="EI18" s="582"/>
      <c r="EJ18" s="51">
        <v>15042</v>
      </c>
      <c r="EK18" s="51">
        <v>13000</v>
      </c>
      <c r="EL18" s="51">
        <v>12879</v>
      </c>
      <c r="EM18" s="51">
        <v>13767</v>
      </c>
      <c r="EN18" s="51">
        <v>10619</v>
      </c>
      <c r="EO18" s="51">
        <v>10458</v>
      </c>
      <c r="EP18" s="51">
        <v>5823</v>
      </c>
      <c r="EQ18" s="51">
        <v>6197</v>
      </c>
      <c r="ER18" s="51">
        <v>2747</v>
      </c>
      <c r="ES18" s="51">
        <v>2465</v>
      </c>
      <c r="ET18" s="51">
        <v>2621</v>
      </c>
      <c r="EU18" s="51">
        <v>3378</v>
      </c>
      <c r="EV18" s="51">
        <v>2371</v>
      </c>
      <c r="EW18" s="51">
        <v>1673</v>
      </c>
      <c r="EX18" s="51">
        <v>2983</v>
      </c>
      <c r="EY18" s="51">
        <v>2338</v>
      </c>
      <c r="EZ18" s="51">
        <v>3866</v>
      </c>
      <c r="FA18" s="51">
        <v>4363</v>
      </c>
      <c r="FB18" s="51">
        <v>3306</v>
      </c>
      <c r="FC18" s="51">
        <v>2573</v>
      </c>
      <c r="FD18" s="51">
        <f t="shared" si="0"/>
        <v>62257</v>
      </c>
      <c r="FE18" s="51">
        <f t="shared" si="0"/>
        <v>60212</v>
      </c>
      <c r="FF18" s="52">
        <f t="shared" si="11"/>
        <v>122469</v>
      </c>
      <c r="FG18" s="509" t="s">
        <v>50</v>
      </c>
      <c r="FH18" s="509"/>
    </row>
    <row r="19" spans="1:164" ht="20.25">
      <c r="A19" s="582" t="s">
        <v>23</v>
      </c>
      <c r="B19" s="582"/>
      <c r="C19" s="51">
        <v>7227</v>
      </c>
      <c r="D19" s="51">
        <v>3284</v>
      </c>
      <c r="E19" s="51">
        <v>4533</v>
      </c>
      <c r="F19" s="51">
        <v>2153</v>
      </c>
      <c r="G19" s="51">
        <v>4681</v>
      </c>
      <c r="H19" s="51">
        <v>1700</v>
      </c>
      <c r="I19" s="51">
        <v>817</v>
      </c>
      <c r="J19" s="51">
        <v>502</v>
      </c>
      <c r="K19" s="51">
        <v>373</v>
      </c>
      <c r="L19" s="51">
        <v>174</v>
      </c>
      <c r="M19" s="51">
        <v>268</v>
      </c>
      <c r="N19" s="51">
        <v>93</v>
      </c>
      <c r="O19" s="51">
        <v>491</v>
      </c>
      <c r="P19" s="51">
        <v>193</v>
      </c>
      <c r="Q19" s="51">
        <v>404</v>
      </c>
      <c r="R19" s="51">
        <v>206</v>
      </c>
      <c r="S19" s="51">
        <v>3512</v>
      </c>
      <c r="T19" s="51">
        <v>2040</v>
      </c>
      <c r="U19" s="51">
        <v>919</v>
      </c>
      <c r="V19" s="51">
        <v>498</v>
      </c>
      <c r="W19" s="51">
        <f t="shared" si="1"/>
        <v>23225</v>
      </c>
      <c r="X19" s="51">
        <f t="shared" si="1"/>
        <v>10843</v>
      </c>
      <c r="Y19" s="52">
        <f t="shared" si="2"/>
        <v>34068</v>
      </c>
      <c r="Z19" s="509" t="s">
        <v>24</v>
      </c>
      <c r="AA19" s="509"/>
      <c r="AB19" s="582" t="s">
        <v>23</v>
      </c>
      <c r="AC19" s="582"/>
      <c r="AD19" s="51">
        <v>5925</v>
      </c>
      <c r="AE19" s="51">
        <v>2766</v>
      </c>
      <c r="AF19" s="51">
        <v>3692</v>
      </c>
      <c r="AG19" s="51">
        <v>1727</v>
      </c>
      <c r="AH19" s="51">
        <v>1423</v>
      </c>
      <c r="AI19" s="51">
        <v>448</v>
      </c>
      <c r="AJ19" s="51">
        <v>675</v>
      </c>
      <c r="AK19" s="51">
        <v>394</v>
      </c>
      <c r="AL19" s="51">
        <v>219</v>
      </c>
      <c r="AM19" s="51">
        <v>98</v>
      </c>
      <c r="AN19" s="51">
        <v>232</v>
      </c>
      <c r="AO19" s="51">
        <v>82</v>
      </c>
      <c r="AP19" s="51">
        <v>417</v>
      </c>
      <c r="AQ19" s="51">
        <v>165</v>
      </c>
      <c r="AR19" s="51">
        <v>318</v>
      </c>
      <c r="AS19" s="51">
        <v>165</v>
      </c>
      <c r="AT19" s="51">
        <v>2243</v>
      </c>
      <c r="AU19" s="51">
        <v>1728</v>
      </c>
      <c r="AV19" s="51">
        <v>645</v>
      </c>
      <c r="AW19" s="51">
        <v>329</v>
      </c>
      <c r="AX19" s="51">
        <f t="shared" si="3"/>
        <v>15789</v>
      </c>
      <c r="AY19" s="51">
        <f t="shared" si="3"/>
        <v>7902</v>
      </c>
      <c r="AZ19" s="52">
        <f t="shared" si="4"/>
        <v>23691</v>
      </c>
      <c r="BA19" s="509" t="s">
        <v>24</v>
      </c>
      <c r="BB19" s="509"/>
      <c r="BC19" s="582" t="s">
        <v>23</v>
      </c>
      <c r="BD19" s="582"/>
      <c r="BE19" s="51">
        <v>1165</v>
      </c>
      <c r="BF19" s="51">
        <v>444</v>
      </c>
      <c r="BG19" s="51">
        <v>743</v>
      </c>
      <c r="BH19" s="51">
        <v>376</v>
      </c>
      <c r="BI19" s="51">
        <v>783</v>
      </c>
      <c r="BJ19" s="51">
        <v>293</v>
      </c>
      <c r="BK19" s="51">
        <v>128</v>
      </c>
      <c r="BL19" s="51">
        <v>95</v>
      </c>
      <c r="BM19" s="51">
        <v>147</v>
      </c>
      <c r="BN19" s="51">
        <v>68</v>
      </c>
      <c r="BO19" s="51">
        <v>35</v>
      </c>
      <c r="BP19" s="51">
        <v>6</v>
      </c>
      <c r="BQ19" s="51">
        <v>71</v>
      </c>
      <c r="BR19" s="51">
        <v>23</v>
      </c>
      <c r="BS19" s="51">
        <v>65</v>
      </c>
      <c r="BT19" s="51">
        <v>28</v>
      </c>
      <c r="BU19" s="51">
        <v>327</v>
      </c>
      <c r="BV19" s="51">
        <v>70</v>
      </c>
      <c r="BW19" s="51">
        <v>130</v>
      </c>
      <c r="BX19" s="51">
        <v>69</v>
      </c>
      <c r="BY19" s="51">
        <f t="shared" si="5"/>
        <v>3594</v>
      </c>
      <c r="BZ19" s="51">
        <f t="shared" si="5"/>
        <v>1472</v>
      </c>
      <c r="CA19" s="52">
        <f t="shared" si="6"/>
        <v>5066</v>
      </c>
      <c r="CB19" s="7"/>
      <c r="CC19" s="7" t="s">
        <v>24</v>
      </c>
      <c r="CD19" s="582" t="s">
        <v>23</v>
      </c>
      <c r="CE19" s="582"/>
      <c r="CF19" s="51">
        <v>137</v>
      </c>
      <c r="CG19" s="51">
        <v>74</v>
      </c>
      <c r="CH19" s="51">
        <v>98</v>
      </c>
      <c r="CI19" s="51">
        <v>50</v>
      </c>
      <c r="CJ19" s="51">
        <v>2475</v>
      </c>
      <c r="CK19" s="51">
        <v>959</v>
      </c>
      <c r="CL19" s="51">
        <v>14</v>
      </c>
      <c r="CM19" s="51">
        <v>13</v>
      </c>
      <c r="CN19" s="51">
        <v>7</v>
      </c>
      <c r="CO19" s="51">
        <v>8</v>
      </c>
      <c r="CP19" s="51">
        <v>1</v>
      </c>
      <c r="CQ19" s="51">
        <v>5</v>
      </c>
      <c r="CR19" s="51">
        <v>3</v>
      </c>
      <c r="CS19" s="51">
        <v>5</v>
      </c>
      <c r="CT19" s="51">
        <v>21</v>
      </c>
      <c r="CU19" s="51">
        <v>13</v>
      </c>
      <c r="CV19" s="51">
        <v>942</v>
      </c>
      <c r="CW19" s="51">
        <v>242</v>
      </c>
      <c r="CX19" s="51">
        <v>144</v>
      </c>
      <c r="CY19" s="51">
        <v>100</v>
      </c>
      <c r="CZ19" s="51">
        <f t="shared" si="7"/>
        <v>3842</v>
      </c>
      <c r="DA19" s="51">
        <f t="shared" si="7"/>
        <v>1469</v>
      </c>
      <c r="DB19" s="52">
        <f t="shared" si="8"/>
        <v>5311</v>
      </c>
      <c r="DC19" s="509" t="s">
        <v>24</v>
      </c>
      <c r="DD19" s="509"/>
      <c r="DE19" s="582" t="s">
        <v>23</v>
      </c>
      <c r="DF19" s="582"/>
      <c r="DG19" s="51">
        <v>579</v>
      </c>
      <c r="DH19" s="51">
        <v>539</v>
      </c>
      <c r="DI19" s="51">
        <v>407</v>
      </c>
      <c r="DJ19" s="51">
        <v>335</v>
      </c>
      <c r="DK19" s="51">
        <v>332</v>
      </c>
      <c r="DL19" s="51">
        <v>295</v>
      </c>
      <c r="DM19" s="51">
        <v>45</v>
      </c>
      <c r="DN19" s="51">
        <v>80</v>
      </c>
      <c r="DO19" s="51">
        <v>46</v>
      </c>
      <c r="DP19" s="51">
        <v>47</v>
      </c>
      <c r="DQ19" s="51">
        <v>6</v>
      </c>
      <c r="DR19" s="51">
        <v>34</v>
      </c>
      <c r="DS19" s="51">
        <v>8</v>
      </c>
      <c r="DT19" s="51">
        <v>29</v>
      </c>
      <c r="DU19" s="51">
        <v>47</v>
      </c>
      <c r="DV19" s="51">
        <v>30</v>
      </c>
      <c r="DW19" s="51">
        <v>23</v>
      </c>
      <c r="DX19" s="51">
        <v>43</v>
      </c>
      <c r="DY19" s="51">
        <v>21</v>
      </c>
      <c r="DZ19" s="51">
        <v>16</v>
      </c>
      <c r="EA19" s="51">
        <v>34</v>
      </c>
      <c r="EB19" s="51">
        <v>44</v>
      </c>
      <c r="EC19" s="51">
        <f t="shared" si="9"/>
        <v>1548</v>
      </c>
      <c r="ED19" s="51">
        <f t="shared" si="9"/>
        <v>1492</v>
      </c>
      <c r="EE19" s="52">
        <f t="shared" si="10"/>
        <v>3040</v>
      </c>
      <c r="EF19" s="509" t="s">
        <v>24</v>
      </c>
      <c r="EG19" s="509"/>
      <c r="EH19" s="582" t="s">
        <v>23</v>
      </c>
      <c r="EI19" s="582"/>
      <c r="EJ19" s="51">
        <v>8468</v>
      </c>
      <c r="EK19" s="51">
        <v>8954</v>
      </c>
      <c r="EL19" s="51">
        <v>7410</v>
      </c>
      <c r="EM19" s="51">
        <v>7886</v>
      </c>
      <c r="EN19" s="51">
        <v>6085</v>
      </c>
      <c r="EO19" s="51">
        <v>6961</v>
      </c>
      <c r="EP19" s="51">
        <v>3809</v>
      </c>
      <c r="EQ19" s="51">
        <v>4493</v>
      </c>
      <c r="ER19" s="51">
        <v>1510</v>
      </c>
      <c r="ES19" s="51">
        <v>1518</v>
      </c>
      <c r="ET19" s="51">
        <v>1629</v>
      </c>
      <c r="EU19" s="51">
        <v>2288</v>
      </c>
      <c r="EV19" s="51">
        <v>1654</v>
      </c>
      <c r="EW19" s="51">
        <v>1398</v>
      </c>
      <c r="EX19" s="51">
        <v>1408</v>
      </c>
      <c r="EY19" s="51">
        <v>1438</v>
      </c>
      <c r="EZ19" s="51">
        <v>2464</v>
      </c>
      <c r="FA19" s="51">
        <v>2531</v>
      </c>
      <c r="FB19" s="51">
        <v>1529</v>
      </c>
      <c r="FC19" s="51">
        <v>1251</v>
      </c>
      <c r="FD19" s="51">
        <f t="shared" si="0"/>
        <v>35966</v>
      </c>
      <c r="FE19" s="51">
        <f t="shared" si="0"/>
        <v>38718</v>
      </c>
      <c r="FF19" s="52">
        <f t="shared" si="11"/>
        <v>74684</v>
      </c>
      <c r="FG19" s="509" t="s">
        <v>24</v>
      </c>
      <c r="FH19" s="509"/>
    </row>
    <row r="20" spans="1:164" ht="20.25">
      <c r="A20" s="582" t="s">
        <v>25</v>
      </c>
      <c r="B20" s="582"/>
      <c r="C20" s="51">
        <v>8562</v>
      </c>
      <c r="D20" s="51">
        <v>3752</v>
      </c>
      <c r="E20" s="51">
        <v>5562</v>
      </c>
      <c r="F20" s="51">
        <v>2180</v>
      </c>
      <c r="G20" s="51">
        <v>8623</v>
      </c>
      <c r="H20" s="51">
        <v>3259</v>
      </c>
      <c r="I20" s="51">
        <v>1178</v>
      </c>
      <c r="J20" s="51">
        <v>534</v>
      </c>
      <c r="K20" s="51">
        <v>589</v>
      </c>
      <c r="L20" s="51">
        <v>132</v>
      </c>
      <c r="M20" s="51">
        <v>510</v>
      </c>
      <c r="N20" s="51">
        <v>356</v>
      </c>
      <c r="O20" s="51">
        <v>224</v>
      </c>
      <c r="P20" s="51">
        <v>113</v>
      </c>
      <c r="Q20" s="51">
        <v>281</v>
      </c>
      <c r="R20" s="51">
        <v>124</v>
      </c>
      <c r="S20" s="51">
        <v>3847</v>
      </c>
      <c r="T20" s="51">
        <v>1670</v>
      </c>
      <c r="U20" s="51">
        <v>1635</v>
      </c>
      <c r="V20" s="51">
        <v>464</v>
      </c>
      <c r="W20" s="51">
        <f t="shared" si="1"/>
        <v>31011</v>
      </c>
      <c r="X20" s="51">
        <f t="shared" si="1"/>
        <v>12584</v>
      </c>
      <c r="Y20" s="52">
        <f t="shared" si="2"/>
        <v>43595</v>
      </c>
      <c r="Z20" s="509" t="s">
        <v>51</v>
      </c>
      <c r="AA20" s="509"/>
      <c r="AB20" s="582" t="s">
        <v>25</v>
      </c>
      <c r="AC20" s="582"/>
      <c r="AD20" s="51">
        <v>6832</v>
      </c>
      <c r="AE20" s="51">
        <v>3040</v>
      </c>
      <c r="AF20" s="51">
        <v>4510</v>
      </c>
      <c r="AG20" s="51">
        <v>1671</v>
      </c>
      <c r="AH20" s="51">
        <v>2130</v>
      </c>
      <c r="AI20" s="51">
        <v>963</v>
      </c>
      <c r="AJ20" s="51">
        <v>1018</v>
      </c>
      <c r="AK20" s="51">
        <v>376</v>
      </c>
      <c r="AL20" s="51">
        <v>494</v>
      </c>
      <c r="AM20" s="51">
        <v>77</v>
      </c>
      <c r="AN20" s="51">
        <v>450</v>
      </c>
      <c r="AO20" s="51">
        <v>303</v>
      </c>
      <c r="AP20" s="51">
        <v>191</v>
      </c>
      <c r="AQ20" s="51">
        <v>76</v>
      </c>
      <c r="AR20" s="51">
        <v>181</v>
      </c>
      <c r="AS20" s="51">
        <v>57</v>
      </c>
      <c r="AT20" s="51">
        <v>2466</v>
      </c>
      <c r="AU20" s="51">
        <v>1312</v>
      </c>
      <c r="AV20" s="51">
        <v>1144</v>
      </c>
      <c r="AW20" s="51">
        <v>253</v>
      </c>
      <c r="AX20" s="51">
        <f t="shared" si="3"/>
        <v>19416</v>
      </c>
      <c r="AY20" s="51">
        <f t="shared" si="3"/>
        <v>8128</v>
      </c>
      <c r="AZ20" s="52">
        <f t="shared" si="4"/>
        <v>27544</v>
      </c>
      <c r="BA20" s="509" t="s">
        <v>51</v>
      </c>
      <c r="BB20" s="509"/>
      <c r="BC20" s="582" t="s">
        <v>25</v>
      </c>
      <c r="BD20" s="582"/>
      <c r="BE20" s="51">
        <v>1622</v>
      </c>
      <c r="BF20" s="51">
        <v>624</v>
      </c>
      <c r="BG20" s="51">
        <v>961</v>
      </c>
      <c r="BH20" s="51">
        <v>497</v>
      </c>
      <c r="BI20" s="51">
        <v>1682</v>
      </c>
      <c r="BJ20" s="51">
        <v>559</v>
      </c>
      <c r="BK20" s="51">
        <v>147</v>
      </c>
      <c r="BL20" s="51">
        <v>142</v>
      </c>
      <c r="BM20" s="51">
        <v>77</v>
      </c>
      <c r="BN20" s="51">
        <v>51</v>
      </c>
      <c r="BO20" s="51">
        <v>49</v>
      </c>
      <c r="BP20" s="51">
        <v>45</v>
      </c>
      <c r="BQ20" s="51">
        <v>33</v>
      </c>
      <c r="BR20" s="51">
        <v>34</v>
      </c>
      <c r="BS20" s="51">
        <v>89</v>
      </c>
      <c r="BT20" s="51">
        <v>60</v>
      </c>
      <c r="BU20" s="51">
        <v>881</v>
      </c>
      <c r="BV20" s="51">
        <v>147</v>
      </c>
      <c r="BW20" s="51">
        <v>199</v>
      </c>
      <c r="BX20" s="51">
        <v>109</v>
      </c>
      <c r="BY20" s="51">
        <f t="shared" si="5"/>
        <v>5740</v>
      </c>
      <c r="BZ20" s="51">
        <f t="shared" si="5"/>
        <v>2268</v>
      </c>
      <c r="CA20" s="52">
        <f t="shared" si="6"/>
        <v>8008</v>
      </c>
      <c r="CB20" s="7"/>
      <c r="CC20" s="7" t="s">
        <v>51</v>
      </c>
      <c r="CD20" s="582" t="s">
        <v>25</v>
      </c>
      <c r="CE20" s="582"/>
      <c r="CF20" s="51">
        <v>108</v>
      </c>
      <c r="CG20" s="51">
        <v>88</v>
      </c>
      <c r="CH20" s="51">
        <v>91</v>
      </c>
      <c r="CI20" s="51">
        <v>12</v>
      </c>
      <c r="CJ20" s="51">
        <v>4811</v>
      </c>
      <c r="CK20" s="51">
        <v>1737</v>
      </c>
      <c r="CL20" s="51">
        <v>13</v>
      </c>
      <c r="CM20" s="51">
        <v>16</v>
      </c>
      <c r="CN20" s="51">
        <v>18</v>
      </c>
      <c r="CO20" s="51">
        <v>4</v>
      </c>
      <c r="CP20" s="51">
        <v>11</v>
      </c>
      <c r="CQ20" s="51">
        <v>8</v>
      </c>
      <c r="CR20" s="51">
        <v>0</v>
      </c>
      <c r="CS20" s="51">
        <v>3</v>
      </c>
      <c r="CT20" s="51">
        <v>11</v>
      </c>
      <c r="CU20" s="51">
        <v>7</v>
      </c>
      <c r="CV20" s="51">
        <v>500</v>
      </c>
      <c r="CW20" s="51">
        <v>211</v>
      </c>
      <c r="CX20" s="51">
        <v>292</v>
      </c>
      <c r="CY20" s="51">
        <v>102</v>
      </c>
      <c r="CZ20" s="51">
        <f t="shared" si="7"/>
        <v>5855</v>
      </c>
      <c r="DA20" s="51">
        <f t="shared" si="7"/>
        <v>2188</v>
      </c>
      <c r="DB20" s="52">
        <f t="shared" si="8"/>
        <v>8043</v>
      </c>
      <c r="DC20" s="509" t="s">
        <v>51</v>
      </c>
      <c r="DD20" s="509"/>
      <c r="DE20" s="582" t="s">
        <v>25</v>
      </c>
      <c r="DF20" s="582"/>
      <c r="DG20" s="51">
        <v>681</v>
      </c>
      <c r="DH20" s="51">
        <v>830</v>
      </c>
      <c r="DI20" s="51">
        <v>447</v>
      </c>
      <c r="DJ20" s="51">
        <v>628</v>
      </c>
      <c r="DK20" s="51">
        <v>510</v>
      </c>
      <c r="DL20" s="51">
        <v>711</v>
      </c>
      <c r="DM20" s="51">
        <v>50</v>
      </c>
      <c r="DN20" s="51">
        <v>156</v>
      </c>
      <c r="DO20" s="51">
        <v>29</v>
      </c>
      <c r="DP20" s="51">
        <v>78</v>
      </c>
      <c r="DQ20" s="51">
        <v>26</v>
      </c>
      <c r="DR20" s="51">
        <v>99</v>
      </c>
      <c r="DS20" s="51">
        <v>18</v>
      </c>
      <c r="DT20" s="51">
        <v>37</v>
      </c>
      <c r="DU20" s="51">
        <v>55</v>
      </c>
      <c r="DV20" s="51">
        <v>78</v>
      </c>
      <c r="DW20" s="51">
        <v>73</v>
      </c>
      <c r="DX20" s="51">
        <v>105</v>
      </c>
      <c r="DY20" s="51">
        <v>33</v>
      </c>
      <c r="DZ20" s="51">
        <v>22</v>
      </c>
      <c r="EA20" s="51">
        <v>40</v>
      </c>
      <c r="EB20" s="51">
        <v>85</v>
      </c>
      <c r="EC20" s="51">
        <f t="shared" si="9"/>
        <v>1962</v>
      </c>
      <c r="ED20" s="51">
        <f t="shared" si="9"/>
        <v>2829</v>
      </c>
      <c r="EE20" s="52">
        <f t="shared" si="10"/>
        <v>4791</v>
      </c>
      <c r="EF20" s="509" t="s">
        <v>51</v>
      </c>
      <c r="EG20" s="509"/>
      <c r="EH20" s="582" t="s">
        <v>25</v>
      </c>
      <c r="EI20" s="582"/>
      <c r="EJ20" s="51">
        <v>10180</v>
      </c>
      <c r="EK20" s="51">
        <v>10414</v>
      </c>
      <c r="EL20" s="51">
        <v>9099</v>
      </c>
      <c r="EM20" s="51">
        <v>9123</v>
      </c>
      <c r="EN20" s="51">
        <v>6552</v>
      </c>
      <c r="EO20" s="51">
        <v>7563</v>
      </c>
      <c r="EP20" s="51">
        <v>4169</v>
      </c>
      <c r="EQ20" s="51">
        <v>4699</v>
      </c>
      <c r="ER20" s="51">
        <v>1565</v>
      </c>
      <c r="ES20" s="51">
        <v>1680</v>
      </c>
      <c r="ET20" s="51">
        <v>2356</v>
      </c>
      <c r="EU20" s="51">
        <v>2811</v>
      </c>
      <c r="EV20" s="51">
        <v>1507</v>
      </c>
      <c r="EW20" s="51">
        <v>960</v>
      </c>
      <c r="EX20" s="51">
        <v>1814</v>
      </c>
      <c r="EY20" s="51">
        <v>1623</v>
      </c>
      <c r="EZ20" s="51">
        <v>2014</v>
      </c>
      <c r="FA20" s="51">
        <v>1934</v>
      </c>
      <c r="FB20" s="51">
        <v>1296</v>
      </c>
      <c r="FC20" s="51">
        <v>1442</v>
      </c>
      <c r="FD20" s="51">
        <f t="shared" si="0"/>
        <v>40552</v>
      </c>
      <c r="FE20" s="51">
        <f t="shared" si="0"/>
        <v>42249</v>
      </c>
      <c r="FF20" s="52">
        <f t="shared" si="11"/>
        <v>82801</v>
      </c>
      <c r="FG20" s="509" t="s">
        <v>51</v>
      </c>
      <c r="FH20" s="509"/>
    </row>
    <row r="21" spans="1:164" ht="20.25">
      <c r="A21" s="582" t="s">
        <v>65</v>
      </c>
      <c r="B21" s="582"/>
      <c r="C21" s="51">
        <v>5673</v>
      </c>
      <c r="D21" s="51">
        <v>2557</v>
      </c>
      <c r="E21" s="51">
        <v>3668</v>
      </c>
      <c r="F21" s="51">
        <v>1662</v>
      </c>
      <c r="G21" s="51">
        <v>7404</v>
      </c>
      <c r="H21" s="51">
        <v>2440</v>
      </c>
      <c r="I21" s="51">
        <v>610</v>
      </c>
      <c r="J21" s="51">
        <v>395</v>
      </c>
      <c r="K21" s="51">
        <v>303</v>
      </c>
      <c r="L21" s="51">
        <v>149</v>
      </c>
      <c r="M21" s="51">
        <v>151</v>
      </c>
      <c r="N21" s="51">
        <v>108</v>
      </c>
      <c r="O21" s="51">
        <v>173</v>
      </c>
      <c r="P21" s="51">
        <v>72</v>
      </c>
      <c r="Q21" s="51">
        <v>138</v>
      </c>
      <c r="R21" s="51">
        <v>85</v>
      </c>
      <c r="S21" s="51">
        <v>3967</v>
      </c>
      <c r="T21" s="51">
        <v>2360</v>
      </c>
      <c r="U21" s="51">
        <v>1370</v>
      </c>
      <c r="V21" s="51">
        <v>287</v>
      </c>
      <c r="W21" s="51">
        <f t="shared" si="1"/>
        <v>23457</v>
      </c>
      <c r="X21" s="51">
        <f t="shared" si="1"/>
        <v>10115</v>
      </c>
      <c r="Y21" s="52">
        <f t="shared" si="2"/>
        <v>33572</v>
      </c>
      <c r="Z21" s="509" t="s">
        <v>52</v>
      </c>
      <c r="AA21" s="509"/>
      <c r="AB21" s="582" t="s">
        <v>65</v>
      </c>
      <c r="AC21" s="582"/>
      <c r="AD21" s="51">
        <v>4903</v>
      </c>
      <c r="AE21" s="51">
        <v>2051</v>
      </c>
      <c r="AF21" s="51">
        <v>3008</v>
      </c>
      <c r="AG21" s="51">
        <v>1225</v>
      </c>
      <c r="AH21" s="51">
        <v>5468</v>
      </c>
      <c r="AI21" s="51">
        <v>1548</v>
      </c>
      <c r="AJ21" s="51">
        <v>491</v>
      </c>
      <c r="AK21" s="51">
        <v>312</v>
      </c>
      <c r="AL21" s="51">
        <v>233</v>
      </c>
      <c r="AM21" s="51">
        <v>112</v>
      </c>
      <c r="AN21" s="51">
        <v>117</v>
      </c>
      <c r="AO21" s="51">
        <v>75</v>
      </c>
      <c r="AP21" s="51">
        <v>146</v>
      </c>
      <c r="AQ21" s="51">
        <v>65</v>
      </c>
      <c r="AR21" s="51">
        <v>92</v>
      </c>
      <c r="AS21" s="51">
        <v>68</v>
      </c>
      <c r="AT21" s="51">
        <v>3444</v>
      </c>
      <c r="AU21" s="51">
        <v>2150</v>
      </c>
      <c r="AV21" s="51">
        <v>1130</v>
      </c>
      <c r="AW21" s="51">
        <v>222</v>
      </c>
      <c r="AX21" s="51">
        <f t="shared" si="3"/>
        <v>19032</v>
      </c>
      <c r="AY21" s="51">
        <f t="shared" si="3"/>
        <v>7828</v>
      </c>
      <c r="AZ21" s="52">
        <f t="shared" si="4"/>
        <v>26860</v>
      </c>
      <c r="BA21" s="509" t="s">
        <v>52</v>
      </c>
      <c r="BB21" s="509"/>
      <c r="BC21" s="582" t="s">
        <v>65</v>
      </c>
      <c r="BD21" s="582"/>
      <c r="BE21" s="51">
        <v>672</v>
      </c>
      <c r="BF21" s="51">
        <v>441</v>
      </c>
      <c r="BG21" s="51">
        <v>616</v>
      </c>
      <c r="BH21" s="51">
        <v>394</v>
      </c>
      <c r="BI21" s="51">
        <v>1089</v>
      </c>
      <c r="BJ21" s="51">
        <v>390</v>
      </c>
      <c r="BK21" s="51">
        <v>117</v>
      </c>
      <c r="BL21" s="51">
        <v>79</v>
      </c>
      <c r="BM21" s="51">
        <v>69</v>
      </c>
      <c r="BN21" s="51">
        <v>36</v>
      </c>
      <c r="BO21" s="51">
        <v>18</v>
      </c>
      <c r="BP21" s="51">
        <v>33</v>
      </c>
      <c r="BQ21" s="51">
        <v>24</v>
      </c>
      <c r="BR21" s="51">
        <v>6</v>
      </c>
      <c r="BS21" s="51">
        <v>35</v>
      </c>
      <c r="BT21" s="51">
        <v>17</v>
      </c>
      <c r="BU21" s="51">
        <v>381</v>
      </c>
      <c r="BV21" s="51">
        <v>103</v>
      </c>
      <c r="BW21" s="51">
        <v>185</v>
      </c>
      <c r="BX21" s="51">
        <v>50</v>
      </c>
      <c r="BY21" s="51">
        <f t="shared" si="5"/>
        <v>3206</v>
      </c>
      <c r="BZ21" s="51">
        <f t="shared" si="5"/>
        <v>1549</v>
      </c>
      <c r="CA21" s="52">
        <f t="shared" si="6"/>
        <v>4755</v>
      </c>
      <c r="CB21" s="7"/>
      <c r="CC21" s="7" t="s">
        <v>52</v>
      </c>
      <c r="CD21" s="582" t="s">
        <v>65</v>
      </c>
      <c r="CE21" s="582"/>
      <c r="CF21" s="51">
        <v>98</v>
      </c>
      <c r="CG21" s="51">
        <v>65</v>
      </c>
      <c r="CH21" s="51">
        <v>44</v>
      </c>
      <c r="CI21" s="51">
        <v>43</v>
      </c>
      <c r="CJ21" s="51">
        <v>847</v>
      </c>
      <c r="CK21" s="51">
        <v>502</v>
      </c>
      <c r="CL21" s="51">
        <v>2</v>
      </c>
      <c r="CM21" s="51">
        <v>4</v>
      </c>
      <c r="CN21" s="51">
        <v>1</v>
      </c>
      <c r="CO21" s="51">
        <v>1</v>
      </c>
      <c r="CP21" s="51">
        <v>16</v>
      </c>
      <c r="CQ21" s="51">
        <v>0</v>
      </c>
      <c r="CR21" s="51">
        <v>3</v>
      </c>
      <c r="CS21" s="51">
        <v>1</v>
      </c>
      <c r="CT21" s="51">
        <v>11</v>
      </c>
      <c r="CU21" s="51">
        <v>0</v>
      </c>
      <c r="CV21" s="51">
        <v>142</v>
      </c>
      <c r="CW21" s="51">
        <v>107</v>
      </c>
      <c r="CX21" s="51">
        <v>55</v>
      </c>
      <c r="CY21" s="51">
        <v>15</v>
      </c>
      <c r="CZ21" s="51">
        <f t="shared" si="7"/>
        <v>1219</v>
      </c>
      <c r="DA21" s="51">
        <f t="shared" si="7"/>
        <v>738</v>
      </c>
      <c r="DB21" s="52">
        <f t="shared" si="8"/>
        <v>1957</v>
      </c>
      <c r="DC21" s="509" t="s">
        <v>52</v>
      </c>
      <c r="DD21" s="509"/>
      <c r="DE21" s="582" t="s">
        <v>65</v>
      </c>
      <c r="DF21" s="582"/>
      <c r="DG21" s="51">
        <v>586</v>
      </c>
      <c r="DH21" s="51">
        <v>570</v>
      </c>
      <c r="DI21" s="51">
        <v>404</v>
      </c>
      <c r="DJ21" s="51">
        <v>376</v>
      </c>
      <c r="DK21" s="51">
        <v>541</v>
      </c>
      <c r="DL21" s="51">
        <v>332</v>
      </c>
      <c r="DM21" s="51">
        <v>30</v>
      </c>
      <c r="DN21" s="51">
        <v>79</v>
      </c>
      <c r="DO21" s="51">
        <v>32</v>
      </c>
      <c r="DP21" s="51">
        <v>50</v>
      </c>
      <c r="DQ21" s="51">
        <v>18</v>
      </c>
      <c r="DR21" s="51">
        <v>57</v>
      </c>
      <c r="DS21" s="51">
        <v>7</v>
      </c>
      <c r="DT21" s="51">
        <v>33</v>
      </c>
      <c r="DU21" s="51">
        <v>25</v>
      </c>
      <c r="DV21" s="51">
        <v>34</v>
      </c>
      <c r="DW21" s="51">
        <v>45</v>
      </c>
      <c r="DX21" s="51">
        <v>86</v>
      </c>
      <c r="DY21" s="51">
        <v>34</v>
      </c>
      <c r="DZ21" s="51">
        <v>42</v>
      </c>
      <c r="EA21" s="51">
        <v>77</v>
      </c>
      <c r="EB21" s="51">
        <v>64</v>
      </c>
      <c r="EC21" s="51">
        <f t="shared" si="9"/>
        <v>1799</v>
      </c>
      <c r="ED21" s="51">
        <f t="shared" si="9"/>
        <v>1723</v>
      </c>
      <c r="EE21" s="52">
        <f t="shared" si="10"/>
        <v>3522</v>
      </c>
      <c r="EF21" s="509" t="s">
        <v>52</v>
      </c>
      <c r="EG21" s="509"/>
      <c r="EH21" s="582" t="s">
        <v>65</v>
      </c>
      <c r="EI21" s="582"/>
      <c r="EJ21" s="51">
        <v>13079</v>
      </c>
      <c r="EK21" s="51">
        <v>11017</v>
      </c>
      <c r="EL21" s="51">
        <v>9645</v>
      </c>
      <c r="EM21" s="51">
        <v>8445</v>
      </c>
      <c r="EN21" s="51">
        <v>6297</v>
      </c>
      <c r="EO21" s="51">
        <v>7042</v>
      </c>
      <c r="EP21" s="51">
        <v>4626</v>
      </c>
      <c r="EQ21" s="51">
        <v>4716</v>
      </c>
      <c r="ER21" s="51">
        <v>1544</v>
      </c>
      <c r="ES21" s="51">
        <v>1223</v>
      </c>
      <c r="ET21" s="51">
        <v>2347</v>
      </c>
      <c r="EU21" s="51">
        <v>2802</v>
      </c>
      <c r="EV21" s="51">
        <v>1433</v>
      </c>
      <c r="EW21" s="51">
        <v>1123</v>
      </c>
      <c r="EX21" s="51">
        <v>1726</v>
      </c>
      <c r="EY21" s="51">
        <v>1278</v>
      </c>
      <c r="EZ21" s="51">
        <v>2345</v>
      </c>
      <c r="FA21" s="51">
        <v>2446</v>
      </c>
      <c r="FB21" s="51">
        <v>1882</v>
      </c>
      <c r="FC21" s="51">
        <v>1465</v>
      </c>
      <c r="FD21" s="51">
        <f t="shared" si="0"/>
        <v>44924</v>
      </c>
      <c r="FE21" s="51">
        <f t="shared" si="0"/>
        <v>41557</v>
      </c>
      <c r="FF21" s="52">
        <f t="shared" si="11"/>
        <v>86481</v>
      </c>
      <c r="FG21" s="509" t="s">
        <v>52</v>
      </c>
      <c r="FH21" s="509"/>
    </row>
    <row r="22" spans="1:164" ht="20.25">
      <c r="A22" s="582" t="s">
        <v>27</v>
      </c>
      <c r="B22" s="582"/>
      <c r="C22" s="51">
        <v>4378</v>
      </c>
      <c r="D22" s="51">
        <v>1267</v>
      </c>
      <c r="E22" s="51">
        <v>2381</v>
      </c>
      <c r="F22" s="51">
        <v>717</v>
      </c>
      <c r="G22" s="51">
        <v>4741</v>
      </c>
      <c r="H22" s="51">
        <v>1559</v>
      </c>
      <c r="I22" s="51">
        <v>594</v>
      </c>
      <c r="J22" s="51">
        <v>831</v>
      </c>
      <c r="K22" s="51">
        <v>671</v>
      </c>
      <c r="L22" s="51">
        <v>211</v>
      </c>
      <c r="M22" s="51">
        <v>99</v>
      </c>
      <c r="N22" s="51">
        <v>292</v>
      </c>
      <c r="O22" s="51">
        <v>161</v>
      </c>
      <c r="P22" s="51">
        <v>181</v>
      </c>
      <c r="Q22" s="51">
        <v>80</v>
      </c>
      <c r="R22" s="51">
        <v>156</v>
      </c>
      <c r="S22" s="51">
        <v>2525</v>
      </c>
      <c r="T22" s="51">
        <v>797</v>
      </c>
      <c r="U22" s="51">
        <v>662</v>
      </c>
      <c r="V22" s="51">
        <v>109</v>
      </c>
      <c r="W22" s="51">
        <f t="shared" si="1"/>
        <v>16292</v>
      </c>
      <c r="X22" s="51">
        <f t="shared" si="1"/>
        <v>6120</v>
      </c>
      <c r="Y22" s="52">
        <f t="shared" si="2"/>
        <v>22412</v>
      </c>
      <c r="Z22" s="509" t="s">
        <v>28</v>
      </c>
      <c r="AA22" s="509"/>
      <c r="AB22" s="582" t="s">
        <v>27</v>
      </c>
      <c r="AC22" s="582"/>
      <c r="AD22" s="51">
        <v>3428</v>
      </c>
      <c r="AE22" s="51">
        <v>1221</v>
      </c>
      <c r="AF22" s="51">
        <v>1920</v>
      </c>
      <c r="AG22" s="51">
        <v>712</v>
      </c>
      <c r="AH22" s="51">
        <v>2262</v>
      </c>
      <c r="AI22" s="51">
        <v>647</v>
      </c>
      <c r="AJ22" s="51">
        <v>154</v>
      </c>
      <c r="AK22" s="51">
        <v>118</v>
      </c>
      <c r="AL22" s="51">
        <v>118</v>
      </c>
      <c r="AM22" s="51">
        <v>57</v>
      </c>
      <c r="AN22" s="51">
        <v>95</v>
      </c>
      <c r="AO22" s="51">
        <v>165</v>
      </c>
      <c r="AP22" s="51">
        <v>161</v>
      </c>
      <c r="AQ22" s="51">
        <v>61</v>
      </c>
      <c r="AR22" s="51">
        <v>80</v>
      </c>
      <c r="AS22" s="51">
        <v>90</v>
      </c>
      <c r="AT22" s="51">
        <v>1059</v>
      </c>
      <c r="AU22" s="51">
        <v>508</v>
      </c>
      <c r="AV22" s="51">
        <v>651</v>
      </c>
      <c r="AW22" s="51">
        <v>50</v>
      </c>
      <c r="AX22" s="51">
        <f t="shared" si="3"/>
        <v>9928</v>
      </c>
      <c r="AY22" s="51">
        <f t="shared" si="3"/>
        <v>3629</v>
      </c>
      <c r="AZ22" s="52">
        <f t="shared" si="4"/>
        <v>13557</v>
      </c>
      <c r="BA22" s="509" t="s">
        <v>28</v>
      </c>
      <c r="BB22" s="509"/>
      <c r="BC22" s="582" t="s">
        <v>27</v>
      </c>
      <c r="BD22" s="582"/>
      <c r="BE22" s="51">
        <v>750</v>
      </c>
      <c r="BF22" s="51">
        <v>40</v>
      </c>
      <c r="BG22" s="51">
        <v>381</v>
      </c>
      <c r="BH22" s="51">
        <v>5</v>
      </c>
      <c r="BI22" s="51">
        <v>1359</v>
      </c>
      <c r="BJ22" s="51">
        <v>428</v>
      </c>
      <c r="BK22" s="51">
        <v>253</v>
      </c>
      <c r="BL22" s="51">
        <v>389</v>
      </c>
      <c r="BM22" s="51">
        <v>338</v>
      </c>
      <c r="BN22" s="51">
        <v>104</v>
      </c>
      <c r="BO22" s="51">
        <v>0</v>
      </c>
      <c r="BP22" s="51">
        <v>50</v>
      </c>
      <c r="BQ22" s="51">
        <v>0</v>
      </c>
      <c r="BR22" s="51">
        <v>55</v>
      </c>
      <c r="BS22" s="51">
        <v>0</v>
      </c>
      <c r="BT22" s="51">
        <v>45</v>
      </c>
      <c r="BU22" s="51">
        <v>786</v>
      </c>
      <c r="BV22" s="51">
        <v>134</v>
      </c>
      <c r="BW22" s="51">
        <v>5</v>
      </c>
      <c r="BX22" s="51">
        <v>30</v>
      </c>
      <c r="BY22" s="51">
        <f t="shared" si="5"/>
        <v>3872</v>
      </c>
      <c r="BZ22" s="51">
        <f t="shared" si="5"/>
        <v>1280</v>
      </c>
      <c r="CA22" s="52">
        <f t="shared" si="6"/>
        <v>5152</v>
      </c>
      <c r="CB22" s="7"/>
      <c r="CC22" s="7" t="s">
        <v>28</v>
      </c>
      <c r="CD22" s="582" t="s">
        <v>27</v>
      </c>
      <c r="CE22" s="582"/>
      <c r="CF22" s="51">
        <v>200</v>
      </c>
      <c r="CG22" s="51">
        <v>6</v>
      </c>
      <c r="CH22" s="51">
        <v>80</v>
      </c>
      <c r="CI22" s="51">
        <v>0</v>
      </c>
      <c r="CJ22" s="51">
        <v>1120</v>
      </c>
      <c r="CK22" s="51">
        <v>484</v>
      </c>
      <c r="CL22" s="51">
        <v>187</v>
      </c>
      <c r="CM22" s="51">
        <v>324</v>
      </c>
      <c r="CN22" s="51">
        <v>215</v>
      </c>
      <c r="CO22" s="51">
        <v>50</v>
      </c>
      <c r="CP22" s="51">
        <v>4</v>
      </c>
      <c r="CQ22" s="51">
        <v>77</v>
      </c>
      <c r="CR22" s="51">
        <v>0</v>
      </c>
      <c r="CS22" s="51">
        <v>65</v>
      </c>
      <c r="CT22" s="51">
        <v>0</v>
      </c>
      <c r="CU22" s="51">
        <v>21</v>
      </c>
      <c r="CV22" s="51">
        <v>680</v>
      </c>
      <c r="CW22" s="51">
        <v>155</v>
      </c>
      <c r="CX22" s="51">
        <v>6</v>
      </c>
      <c r="CY22" s="51">
        <v>29</v>
      </c>
      <c r="CZ22" s="51">
        <f t="shared" si="7"/>
        <v>2492</v>
      </c>
      <c r="DA22" s="51">
        <f t="shared" si="7"/>
        <v>1211</v>
      </c>
      <c r="DB22" s="52">
        <f t="shared" si="8"/>
        <v>3703</v>
      </c>
      <c r="DC22" s="509" t="s">
        <v>28</v>
      </c>
      <c r="DD22" s="509"/>
      <c r="DE22" s="582" t="s">
        <v>27</v>
      </c>
      <c r="DF22" s="582"/>
      <c r="DG22" s="51">
        <v>249</v>
      </c>
      <c r="DH22" s="51">
        <v>272</v>
      </c>
      <c r="DI22" s="51">
        <v>170</v>
      </c>
      <c r="DJ22" s="51">
        <v>188</v>
      </c>
      <c r="DK22" s="51">
        <v>288</v>
      </c>
      <c r="DL22" s="51">
        <v>192</v>
      </c>
      <c r="DM22" s="51">
        <v>27</v>
      </c>
      <c r="DN22" s="51">
        <v>19</v>
      </c>
      <c r="DO22" s="51">
        <v>44</v>
      </c>
      <c r="DP22" s="51">
        <v>20</v>
      </c>
      <c r="DQ22" s="51">
        <v>11</v>
      </c>
      <c r="DR22" s="51">
        <v>6</v>
      </c>
      <c r="DS22" s="51">
        <v>25</v>
      </c>
      <c r="DT22" s="51">
        <v>8</v>
      </c>
      <c r="DU22" s="51">
        <v>42</v>
      </c>
      <c r="DV22" s="51">
        <v>17</v>
      </c>
      <c r="DW22" s="51">
        <v>30</v>
      </c>
      <c r="DX22" s="51">
        <v>13</v>
      </c>
      <c r="DY22" s="51">
        <v>70</v>
      </c>
      <c r="DZ22" s="51">
        <v>4</v>
      </c>
      <c r="EA22" s="51">
        <v>108</v>
      </c>
      <c r="EB22" s="51">
        <v>47</v>
      </c>
      <c r="EC22" s="51">
        <f t="shared" si="9"/>
        <v>1064</v>
      </c>
      <c r="ED22" s="51">
        <f t="shared" si="9"/>
        <v>786</v>
      </c>
      <c r="EE22" s="52">
        <f t="shared" si="10"/>
        <v>1850</v>
      </c>
      <c r="EF22" s="509" t="s">
        <v>28</v>
      </c>
      <c r="EG22" s="509"/>
      <c r="EH22" s="582" t="s">
        <v>27</v>
      </c>
      <c r="EI22" s="582"/>
      <c r="EJ22" s="51">
        <v>6352</v>
      </c>
      <c r="EK22" s="51">
        <v>5094</v>
      </c>
      <c r="EL22" s="51">
        <v>5439</v>
      </c>
      <c r="EM22" s="51">
        <v>4240</v>
      </c>
      <c r="EN22" s="51">
        <v>3030</v>
      </c>
      <c r="EO22" s="51">
        <v>3155</v>
      </c>
      <c r="EP22" s="51">
        <v>2235</v>
      </c>
      <c r="EQ22" s="51">
        <v>1468</v>
      </c>
      <c r="ER22" s="51">
        <v>1667</v>
      </c>
      <c r="ES22" s="51">
        <v>1191</v>
      </c>
      <c r="ET22" s="51">
        <v>951</v>
      </c>
      <c r="EU22" s="51">
        <v>851</v>
      </c>
      <c r="EV22" s="51">
        <v>902</v>
      </c>
      <c r="EW22" s="51">
        <v>443</v>
      </c>
      <c r="EX22" s="51">
        <v>1597</v>
      </c>
      <c r="EY22" s="51">
        <v>1066</v>
      </c>
      <c r="EZ22" s="51">
        <v>1210</v>
      </c>
      <c r="FA22" s="51">
        <v>1125</v>
      </c>
      <c r="FB22" s="51">
        <v>1617</v>
      </c>
      <c r="FC22" s="51">
        <v>1284</v>
      </c>
      <c r="FD22" s="51">
        <f t="shared" si="0"/>
        <v>25000</v>
      </c>
      <c r="FE22" s="51">
        <f t="shared" si="0"/>
        <v>19917</v>
      </c>
      <c r="FF22" s="52">
        <f t="shared" si="11"/>
        <v>44917</v>
      </c>
      <c r="FG22" s="509" t="s">
        <v>28</v>
      </c>
      <c r="FH22" s="509"/>
    </row>
    <row r="23" spans="1:164" ht="20.25">
      <c r="A23" s="582" t="s">
        <v>29</v>
      </c>
      <c r="B23" s="582"/>
      <c r="C23" s="51">
        <v>6276</v>
      </c>
      <c r="D23" s="51">
        <v>1690</v>
      </c>
      <c r="E23" s="51">
        <v>3788</v>
      </c>
      <c r="F23" s="51">
        <v>758</v>
      </c>
      <c r="G23" s="51">
        <v>5835</v>
      </c>
      <c r="H23" s="51">
        <v>1640</v>
      </c>
      <c r="I23" s="51">
        <v>375</v>
      </c>
      <c r="J23" s="51">
        <v>205</v>
      </c>
      <c r="K23" s="51">
        <v>124</v>
      </c>
      <c r="L23" s="51">
        <v>74</v>
      </c>
      <c r="M23" s="51">
        <v>174</v>
      </c>
      <c r="N23" s="51">
        <v>101</v>
      </c>
      <c r="O23" s="51">
        <v>171</v>
      </c>
      <c r="P23" s="51">
        <v>35</v>
      </c>
      <c r="Q23" s="51">
        <v>273</v>
      </c>
      <c r="R23" s="51">
        <v>52</v>
      </c>
      <c r="S23" s="51">
        <v>2172</v>
      </c>
      <c r="T23" s="51">
        <v>888</v>
      </c>
      <c r="U23" s="51">
        <v>1276</v>
      </c>
      <c r="V23" s="51">
        <v>415</v>
      </c>
      <c r="W23" s="51">
        <f t="shared" si="1"/>
        <v>20464</v>
      </c>
      <c r="X23" s="51">
        <f t="shared" si="1"/>
        <v>5858</v>
      </c>
      <c r="Y23" s="52">
        <f t="shared" si="2"/>
        <v>26322</v>
      </c>
      <c r="Z23" s="509" t="s">
        <v>30</v>
      </c>
      <c r="AA23" s="509"/>
      <c r="AB23" s="582" t="s">
        <v>29</v>
      </c>
      <c r="AC23" s="582"/>
      <c r="AD23" s="51">
        <v>5245</v>
      </c>
      <c r="AE23" s="51">
        <v>1235</v>
      </c>
      <c r="AF23" s="51">
        <v>3124</v>
      </c>
      <c r="AG23" s="51">
        <v>419</v>
      </c>
      <c r="AH23" s="51">
        <v>3561</v>
      </c>
      <c r="AI23" s="51">
        <v>879</v>
      </c>
      <c r="AJ23" s="51">
        <v>310</v>
      </c>
      <c r="AK23" s="51">
        <v>163</v>
      </c>
      <c r="AL23" s="51">
        <v>81</v>
      </c>
      <c r="AM23" s="51">
        <v>33</v>
      </c>
      <c r="AN23" s="51">
        <v>147</v>
      </c>
      <c r="AO23" s="51">
        <v>86</v>
      </c>
      <c r="AP23" s="51">
        <v>154</v>
      </c>
      <c r="AQ23" s="51">
        <v>27</v>
      </c>
      <c r="AR23" s="51">
        <v>229</v>
      </c>
      <c r="AS23" s="51">
        <v>20</v>
      </c>
      <c r="AT23" s="51">
        <v>1945</v>
      </c>
      <c r="AU23" s="51">
        <v>785</v>
      </c>
      <c r="AV23" s="51">
        <v>1050</v>
      </c>
      <c r="AW23" s="51">
        <v>331</v>
      </c>
      <c r="AX23" s="51">
        <f t="shared" si="3"/>
        <v>15846</v>
      </c>
      <c r="AY23" s="51">
        <f t="shared" si="3"/>
        <v>3978</v>
      </c>
      <c r="AZ23" s="52">
        <f t="shared" si="4"/>
        <v>19824</v>
      </c>
      <c r="BA23" s="509" t="s">
        <v>30</v>
      </c>
      <c r="BB23" s="509"/>
      <c r="BC23" s="582" t="s">
        <v>29</v>
      </c>
      <c r="BD23" s="582"/>
      <c r="BE23" s="51">
        <v>910</v>
      </c>
      <c r="BF23" s="51">
        <v>356</v>
      </c>
      <c r="BG23" s="51">
        <v>566</v>
      </c>
      <c r="BH23" s="51">
        <v>219</v>
      </c>
      <c r="BI23" s="51">
        <v>987</v>
      </c>
      <c r="BJ23" s="51">
        <v>201</v>
      </c>
      <c r="BK23" s="51">
        <v>57</v>
      </c>
      <c r="BL23" s="51">
        <v>42</v>
      </c>
      <c r="BM23" s="51">
        <v>42</v>
      </c>
      <c r="BN23" s="51">
        <v>40</v>
      </c>
      <c r="BO23" s="51">
        <v>24</v>
      </c>
      <c r="BP23" s="51">
        <v>15</v>
      </c>
      <c r="BQ23" s="51">
        <v>16</v>
      </c>
      <c r="BR23" s="51">
        <v>7</v>
      </c>
      <c r="BS23" s="51">
        <v>40</v>
      </c>
      <c r="BT23" s="51">
        <v>32</v>
      </c>
      <c r="BU23" s="51">
        <v>118</v>
      </c>
      <c r="BV23" s="51">
        <v>51</v>
      </c>
      <c r="BW23" s="51">
        <v>107</v>
      </c>
      <c r="BX23" s="51">
        <v>60</v>
      </c>
      <c r="BY23" s="51">
        <f t="shared" si="5"/>
        <v>2867</v>
      </c>
      <c r="BZ23" s="51">
        <f t="shared" si="5"/>
        <v>1023</v>
      </c>
      <c r="CA23" s="52">
        <f t="shared" si="6"/>
        <v>3890</v>
      </c>
      <c r="CB23" s="7"/>
      <c r="CC23" s="7" t="s">
        <v>30</v>
      </c>
      <c r="CD23" s="582" t="s">
        <v>29</v>
      </c>
      <c r="CE23" s="582"/>
      <c r="CF23" s="51">
        <v>121</v>
      </c>
      <c r="CG23" s="51">
        <v>99</v>
      </c>
      <c r="CH23" s="51">
        <v>98</v>
      </c>
      <c r="CI23" s="51">
        <v>120</v>
      </c>
      <c r="CJ23" s="51">
        <v>1287</v>
      </c>
      <c r="CK23" s="51">
        <v>560</v>
      </c>
      <c r="CL23" s="51">
        <v>8</v>
      </c>
      <c r="CM23" s="51">
        <v>0</v>
      </c>
      <c r="CN23" s="51">
        <v>1</v>
      </c>
      <c r="CO23" s="51">
        <v>1</v>
      </c>
      <c r="CP23" s="51">
        <v>3</v>
      </c>
      <c r="CQ23" s="51">
        <v>0</v>
      </c>
      <c r="CR23" s="51">
        <v>1</v>
      </c>
      <c r="CS23" s="51">
        <v>1</v>
      </c>
      <c r="CT23" s="51">
        <v>4</v>
      </c>
      <c r="CU23" s="51">
        <v>0</v>
      </c>
      <c r="CV23" s="51">
        <v>109</v>
      </c>
      <c r="CW23" s="51">
        <v>52</v>
      </c>
      <c r="CX23" s="51">
        <v>119</v>
      </c>
      <c r="CY23" s="51">
        <v>24</v>
      </c>
      <c r="CZ23" s="51">
        <f t="shared" si="7"/>
        <v>1751</v>
      </c>
      <c r="DA23" s="51">
        <f t="shared" si="7"/>
        <v>857</v>
      </c>
      <c r="DB23" s="52">
        <f t="shared" si="8"/>
        <v>2608</v>
      </c>
      <c r="DC23" s="509" t="s">
        <v>30</v>
      </c>
      <c r="DD23" s="509"/>
      <c r="DE23" s="582" t="s">
        <v>29</v>
      </c>
      <c r="DF23" s="582"/>
      <c r="DG23" s="51">
        <v>500</v>
      </c>
      <c r="DH23" s="51">
        <v>523</v>
      </c>
      <c r="DI23" s="51">
        <v>303</v>
      </c>
      <c r="DJ23" s="51">
        <v>275</v>
      </c>
      <c r="DK23" s="51">
        <v>448</v>
      </c>
      <c r="DL23" s="51">
        <v>265</v>
      </c>
      <c r="DM23" s="51">
        <v>20</v>
      </c>
      <c r="DN23" s="51">
        <v>32</v>
      </c>
      <c r="DO23" s="51">
        <v>75</v>
      </c>
      <c r="DP23" s="51">
        <v>37</v>
      </c>
      <c r="DQ23" s="51">
        <v>8</v>
      </c>
      <c r="DR23" s="51">
        <v>22</v>
      </c>
      <c r="DS23" s="51">
        <v>11</v>
      </c>
      <c r="DT23" s="51">
        <v>3</v>
      </c>
      <c r="DU23" s="51">
        <v>25</v>
      </c>
      <c r="DV23" s="51">
        <v>30</v>
      </c>
      <c r="DW23" s="51">
        <v>27</v>
      </c>
      <c r="DX23" s="51">
        <v>15</v>
      </c>
      <c r="DY23" s="51">
        <v>6</v>
      </c>
      <c r="DZ23" s="51">
        <v>6</v>
      </c>
      <c r="EA23" s="51">
        <v>43</v>
      </c>
      <c r="EB23" s="51">
        <v>47</v>
      </c>
      <c r="EC23" s="51">
        <f t="shared" si="9"/>
        <v>1466</v>
      </c>
      <c r="ED23" s="51">
        <f t="shared" si="9"/>
        <v>1255</v>
      </c>
      <c r="EE23" s="52">
        <f t="shared" si="10"/>
        <v>2721</v>
      </c>
      <c r="EF23" s="509" t="s">
        <v>30</v>
      </c>
      <c r="EG23" s="509"/>
      <c r="EH23" s="582" t="s">
        <v>29</v>
      </c>
      <c r="EI23" s="582"/>
      <c r="EJ23" s="51">
        <v>10247</v>
      </c>
      <c r="EK23" s="51">
        <v>7912</v>
      </c>
      <c r="EL23" s="51">
        <v>8684</v>
      </c>
      <c r="EM23" s="51">
        <v>6628</v>
      </c>
      <c r="EN23" s="51">
        <v>8080</v>
      </c>
      <c r="EO23" s="51">
        <v>5905</v>
      </c>
      <c r="EP23" s="51">
        <v>3045</v>
      </c>
      <c r="EQ23" s="51">
        <v>2837</v>
      </c>
      <c r="ER23" s="51">
        <v>1760</v>
      </c>
      <c r="ES23" s="51">
        <v>1617</v>
      </c>
      <c r="ET23" s="51">
        <v>1775</v>
      </c>
      <c r="EU23" s="51">
        <v>1909</v>
      </c>
      <c r="EV23" s="51">
        <v>951</v>
      </c>
      <c r="EW23" s="51">
        <v>494</v>
      </c>
      <c r="EX23" s="51">
        <v>2385</v>
      </c>
      <c r="EY23" s="51">
        <v>1368</v>
      </c>
      <c r="EZ23" s="51">
        <v>2373</v>
      </c>
      <c r="FA23" s="51">
        <v>1724</v>
      </c>
      <c r="FB23" s="51">
        <v>2396</v>
      </c>
      <c r="FC23" s="51">
        <v>1265</v>
      </c>
      <c r="FD23" s="51">
        <f t="shared" si="0"/>
        <v>41696</v>
      </c>
      <c r="FE23" s="51">
        <f t="shared" si="0"/>
        <v>31659</v>
      </c>
      <c r="FF23" s="52">
        <f t="shared" si="11"/>
        <v>73355</v>
      </c>
      <c r="FG23" s="509" t="s">
        <v>30</v>
      </c>
      <c r="FH23" s="509"/>
    </row>
    <row r="24" spans="1:164" ht="20.25">
      <c r="A24" s="582" t="s">
        <v>31</v>
      </c>
      <c r="B24" s="582"/>
      <c r="C24" s="51">
        <v>9955</v>
      </c>
      <c r="D24" s="51">
        <v>4400</v>
      </c>
      <c r="E24" s="51">
        <v>5776</v>
      </c>
      <c r="F24" s="51">
        <v>2434</v>
      </c>
      <c r="G24" s="51">
        <v>7901</v>
      </c>
      <c r="H24" s="51">
        <v>2842</v>
      </c>
      <c r="I24" s="51">
        <v>588</v>
      </c>
      <c r="J24" s="51">
        <v>340</v>
      </c>
      <c r="K24" s="51">
        <v>118</v>
      </c>
      <c r="L24" s="51">
        <v>92</v>
      </c>
      <c r="M24" s="51">
        <v>344</v>
      </c>
      <c r="N24" s="51">
        <v>196</v>
      </c>
      <c r="O24" s="51">
        <v>509</v>
      </c>
      <c r="P24" s="51">
        <v>122</v>
      </c>
      <c r="Q24" s="51">
        <v>257</v>
      </c>
      <c r="R24" s="51">
        <v>98</v>
      </c>
      <c r="S24" s="51">
        <v>4231</v>
      </c>
      <c r="T24" s="51">
        <v>1987</v>
      </c>
      <c r="U24" s="51">
        <v>1279</v>
      </c>
      <c r="V24" s="51">
        <v>557</v>
      </c>
      <c r="W24" s="51">
        <f t="shared" si="1"/>
        <v>30958</v>
      </c>
      <c r="X24" s="51">
        <f t="shared" si="1"/>
        <v>13068</v>
      </c>
      <c r="Y24" s="52">
        <f t="shared" si="2"/>
        <v>44026</v>
      </c>
      <c r="Z24" s="509" t="s">
        <v>32</v>
      </c>
      <c r="AA24" s="509"/>
      <c r="AB24" s="582" t="s">
        <v>31</v>
      </c>
      <c r="AC24" s="582"/>
      <c r="AD24" s="51">
        <v>8479</v>
      </c>
      <c r="AE24" s="51">
        <v>3654</v>
      </c>
      <c r="AF24" s="51">
        <v>4808</v>
      </c>
      <c r="AG24" s="51">
        <v>2038</v>
      </c>
      <c r="AH24" s="51">
        <v>4604</v>
      </c>
      <c r="AI24" s="51">
        <v>1665</v>
      </c>
      <c r="AJ24" s="51">
        <v>480</v>
      </c>
      <c r="AK24" s="51">
        <v>201</v>
      </c>
      <c r="AL24" s="51">
        <v>82</v>
      </c>
      <c r="AM24" s="51">
        <v>46</v>
      </c>
      <c r="AN24" s="51">
        <v>278</v>
      </c>
      <c r="AO24" s="51">
        <v>163</v>
      </c>
      <c r="AP24" s="51">
        <v>458</v>
      </c>
      <c r="AQ24" s="51">
        <v>66</v>
      </c>
      <c r="AR24" s="51">
        <v>195</v>
      </c>
      <c r="AS24" s="51">
        <v>62</v>
      </c>
      <c r="AT24" s="51">
        <v>3493</v>
      </c>
      <c r="AU24" s="51">
        <v>1750</v>
      </c>
      <c r="AV24" s="51">
        <v>989</v>
      </c>
      <c r="AW24" s="51">
        <v>449</v>
      </c>
      <c r="AX24" s="51">
        <f t="shared" si="3"/>
        <v>23866</v>
      </c>
      <c r="AY24" s="51">
        <f t="shared" si="3"/>
        <v>10094</v>
      </c>
      <c r="AZ24" s="52">
        <f t="shared" si="4"/>
        <v>33960</v>
      </c>
      <c r="BA24" s="509" t="s">
        <v>32</v>
      </c>
      <c r="BB24" s="509"/>
      <c r="BC24" s="582" t="s">
        <v>31</v>
      </c>
      <c r="BD24" s="582"/>
      <c r="BE24" s="51">
        <v>1322</v>
      </c>
      <c r="BF24" s="51">
        <v>644</v>
      </c>
      <c r="BG24" s="51">
        <v>845</v>
      </c>
      <c r="BH24" s="51">
        <v>320</v>
      </c>
      <c r="BI24" s="51">
        <v>1364</v>
      </c>
      <c r="BJ24" s="51">
        <v>385</v>
      </c>
      <c r="BK24" s="51">
        <v>107</v>
      </c>
      <c r="BL24" s="51">
        <v>129</v>
      </c>
      <c r="BM24" s="51">
        <v>33</v>
      </c>
      <c r="BN24" s="51">
        <v>44</v>
      </c>
      <c r="BO24" s="51">
        <v>34</v>
      </c>
      <c r="BP24" s="51">
        <v>27</v>
      </c>
      <c r="BQ24" s="51">
        <v>39</v>
      </c>
      <c r="BR24" s="51">
        <v>19</v>
      </c>
      <c r="BS24" s="51">
        <v>39</v>
      </c>
      <c r="BT24" s="51">
        <v>27</v>
      </c>
      <c r="BU24" s="51">
        <v>324</v>
      </c>
      <c r="BV24" s="51">
        <v>100</v>
      </c>
      <c r="BW24" s="51">
        <v>127</v>
      </c>
      <c r="BX24" s="51">
        <v>67</v>
      </c>
      <c r="BY24" s="51">
        <f t="shared" si="5"/>
        <v>4234</v>
      </c>
      <c r="BZ24" s="51">
        <f t="shared" si="5"/>
        <v>1762</v>
      </c>
      <c r="CA24" s="52">
        <f t="shared" si="6"/>
        <v>5996</v>
      </c>
      <c r="CB24" s="7"/>
      <c r="CC24" s="7" t="s">
        <v>32</v>
      </c>
      <c r="CD24" s="582" t="s">
        <v>31</v>
      </c>
      <c r="CE24" s="582"/>
      <c r="CF24" s="51">
        <v>154</v>
      </c>
      <c r="CG24" s="51">
        <v>102</v>
      </c>
      <c r="CH24" s="51">
        <v>123</v>
      </c>
      <c r="CI24" s="51">
        <v>76</v>
      </c>
      <c r="CJ24" s="51">
        <v>1933</v>
      </c>
      <c r="CK24" s="51">
        <v>792</v>
      </c>
      <c r="CL24" s="51">
        <v>1</v>
      </c>
      <c r="CM24" s="51">
        <v>10</v>
      </c>
      <c r="CN24" s="51">
        <v>3</v>
      </c>
      <c r="CO24" s="51">
        <v>2</v>
      </c>
      <c r="CP24" s="51">
        <v>32</v>
      </c>
      <c r="CQ24" s="51">
        <v>6</v>
      </c>
      <c r="CR24" s="51">
        <v>12</v>
      </c>
      <c r="CS24" s="51">
        <v>37</v>
      </c>
      <c r="CT24" s="51">
        <v>23</v>
      </c>
      <c r="CU24" s="51">
        <v>9</v>
      </c>
      <c r="CV24" s="51">
        <v>414</v>
      </c>
      <c r="CW24" s="51">
        <v>137</v>
      </c>
      <c r="CX24" s="51">
        <v>163</v>
      </c>
      <c r="CY24" s="51">
        <v>41</v>
      </c>
      <c r="CZ24" s="51">
        <f t="shared" si="7"/>
        <v>2858</v>
      </c>
      <c r="DA24" s="51">
        <f t="shared" si="7"/>
        <v>1212</v>
      </c>
      <c r="DB24" s="52">
        <f t="shared" si="8"/>
        <v>4070</v>
      </c>
      <c r="DC24" s="509" t="s">
        <v>32</v>
      </c>
      <c r="DD24" s="509"/>
      <c r="DE24" s="582" t="s">
        <v>31</v>
      </c>
      <c r="DF24" s="582"/>
      <c r="DG24" s="51">
        <v>750</v>
      </c>
      <c r="DH24" s="51">
        <v>710</v>
      </c>
      <c r="DI24" s="51">
        <v>438</v>
      </c>
      <c r="DJ24" s="51">
        <v>455</v>
      </c>
      <c r="DK24" s="51">
        <v>498</v>
      </c>
      <c r="DL24" s="51">
        <v>446</v>
      </c>
      <c r="DM24" s="51">
        <v>138</v>
      </c>
      <c r="DN24" s="51">
        <v>85</v>
      </c>
      <c r="DO24" s="51">
        <v>54</v>
      </c>
      <c r="DP24" s="51">
        <v>21</v>
      </c>
      <c r="DQ24" s="51">
        <v>16</v>
      </c>
      <c r="DR24" s="51">
        <v>38</v>
      </c>
      <c r="DS24" s="51">
        <v>17</v>
      </c>
      <c r="DT24" s="51">
        <v>7</v>
      </c>
      <c r="DU24" s="51">
        <v>8</v>
      </c>
      <c r="DV24" s="51">
        <v>19</v>
      </c>
      <c r="DW24" s="51">
        <v>49</v>
      </c>
      <c r="DX24" s="51">
        <v>27</v>
      </c>
      <c r="DY24" s="51">
        <v>23</v>
      </c>
      <c r="DZ24" s="51">
        <v>20</v>
      </c>
      <c r="EA24" s="51">
        <v>40</v>
      </c>
      <c r="EB24" s="51">
        <v>36</v>
      </c>
      <c r="EC24" s="51">
        <f t="shared" si="9"/>
        <v>2031</v>
      </c>
      <c r="ED24" s="51">
        <f t="shared" si="9"/>
        <v>1864</v>
      </c>
      <c r="EE24" s="52">
        <f t="shared" si="10"/>
        <v>3895</v>
      </c>
      <c r="EF24" s="509" t="s">
        <v>32</v>
      </c>
      <c r="EG24" s="509"/>
      <c r="EH24" s="582" t="s">
        <v>31</v>
      </c>
      <c r="EI24" s="582"/>
      <c r="EJ24" s="51">
        <v>18425</v>
      </c>
      <c r="EK24" s="51">
        <v>14673</v>
      </c>
      <c r="EL24" s="51">
        <v>15006</v>
      </c>
      <c r="EM24" s="51">
        <v>11989</v>
      </c>
      <c r="EN24" s="51">
        <v>13977</v>
      </c>
      <c r="EO24" s="51">
        <v>11244</v>
      </c>
      <c r="EP24" s="51">
        <v>7333</v>
      </c>
      <c r="EQ24" s="51">
        <v>6849</v>
      </c>
      <c r="ER24" s="51">
        <v>1706</v>
      </c>
      <c r="ES24" s="51">
        <v>1790</v>
      </c>
      <c r="ET24" s="51">
        <v>3622</v>
      </c>
      <c r="EU24" s="51">
        <v>3544</v>
      </c>
      <c r="EV24" s="51">
        <v>3024</v>
      </c>
      <c r="EW24" s="51">
        <v>1999</v>
      </c>
      <c r="EX24" s="51">
        <v>2620</v>
      </c>
      <c r="EY24" s="51">
        <v>1984</v>
      </c>
      <c r="EZ24" s="51">
        <v>5482</v>
      </c>
      <c r="FA24" s="51">
        <v>3818</v>
      </c>
      <c r="FB24" s="51">
        <v>3637</v>
      </c>
      <c r="FC24" s="51">
        <v>2065</v>
      </c>
      <c r="FD24" s="51">
        <f t="shared" si="0"/>
        <v>74832</v>
      </c>
      <c r="FE24" s="51">
        <f t="shared" si="0"/>
        <v>59955</v>
      </c>
      <c r="FF24" s="52">
        <f t="shared" si="11"/>
        <v>134787</v>
      </c>
      <c r="FG24" s="509" t="s">
        <v>32</v>
      </c>
      <c r="FH24" s="509"/>
    </row>
    <row r="25" spans="1:164" ht="20.25">
      <c r="A25" s="582" t="s">
        <v>33</v>
      </c>
      <c r="B25" s="582"/>
      <c r="C25" s="51">
        <v>4256</v>
      </c>
      <c r="D25" s="51">
        <v>1912</v>
      </c>
      <c r="E25" s="51">
        <v>2283</v>
      </c>
      <c r="F25" s="51">
        <v>1473</v>
      </c>
      <c r="G25" s="51">
        <v>2495</v>
      </c>
      <c r="H25" s="51">
        <v>768</v>
      </c>
      <c r="I25" s="51">
        <v>186</v>
      </c>
      <c r="J25" s="51">
        <v>59</v>
      </c>
      <c r="K25" s="51">
        <v>106</v>
      </c>
      <c r="L25" s="51">
        <v>42</v>
      </c>
      <c r="M25" s="51">
        <v>90</v>
      </c>
      <c r="N25" s="51">
        <v>27</v>
      </c>
      <c r="O25" s="51">
        <v>100</v>
      </c>
      <c r="P25" s="51">
        <v>39</v>
      </c>
      <c r="Q25" s="51">
        <v>94</v>
      </c>
      <c r="R25" s="51">
        <v>43</v>
      </c>
      <c r="S25" s="51">
        <v>1236</v>
      </c>
      <c r="T25" s="51">
        <v>776</v>
      </c>
      <c r="U25" s="51">
        <v>485</v>
      </c>
      <c r="V25" s="51">
        <v>485</v>
      </c>
      <c r="W25" s="51">
        <f t="shared" si="1"/>
        <v>11331</v>
      </c>
      <c r="X25" s="51">
        <f t="shared" si="1"/>
        <v>5624</v>
      </c>
      <c r="Y25" s="52">
        <f t="shared" si="2"/>
        <v>16955</v>
      </c>
      <c r="Z25" s="509" t="s">
        <v>34</v>
      </c>
      <c r="AA25" s="509"/>
      <c r="AB25" s="582" t="s">
        <v>33</v>
      </c>
      <c r="AC25" s="582"/>
      <c r="AD25" s="51">
        <v>3596</v>
      </c>
      <c r="AE25" s="51">
        <v>1627</v>
      </c>
      <c r="AF25" s="51">
        <v>1938</v>
      </c>
      <c r="AG25" s="51">
        <v>1172</v>
      </c>
      <c r="AH25" s="51">
        <v>1694</v>
      </c>
      <c r="AI25" s="51">
        <v>496</v>
      </c>
      <c r="AJ25" s="51">
        <v>171</v>
      </c>
      <c r="AK25" s="51">
        <v>37</v>
      </c>
      <c r="AL25" s="51">
        <v>91</v>
      </c>
      <c r="AM25" s="51">
        <v>30</v>
      </c>
      <c r="AN25" s="51">
        <v>82</v>
      </c>
      <c r="AO25" s="51">
        <v>23</v>
      </c>
      <c r="AP25" s="51">
        <v>93</v>
      </c>
      <c r="AQ25" s="51">
        <v>35</v>
      </c>
      <c r="AR25" s="51">
        <v>88</v>
      </c>
      <c r="AS25" s="51">
        <v>36</v>
      </c>
      <c r="AT25" s="51">
        <v>1167</v>
      </c>
      <c r="AU25" s="51">
        <v>739</v>
      </c>
      <c r="AV25" s="51">
        <v>451</v>
      </c>
      <c r="AW25" s="51">
        <v>454</v>
      </c>
      <c r="AX25" s="51">
        <f t="shared" si="3"/>
        <v>9371</v>
      </c>
      <c r="AY25" s="51">
        <f t="shared" si="3"/>
        <v>4649</v>
      </c>
      <c r="AZ25" s="52">
        <f t="shared" si="4"/>
        <v>14020</v>
      </c>
      <c r="BA25" s="509" t="s">
        <v>34</v>
      </c>
      <c r="BB25" s="509"/>
      <c r="BC25" s="582" t="s">
        <v>33</v>
      </c>
      <c r="BD25" s="582"/>
      <c r="BE25" s="51">
        <v>585</v>
      </c>
      <c r="BF25" s="51">
        <v>250</v>
      </c>
      <c r="BG25" s="51">
        <v>329</v>
      </c>
      <c r="BH25" s="51">
        <v>180</v>
      </c>
      <c r="BI25" s="51">
        <v>459</v>
      </c>
      <c r="BJ25" s="51">
        <v>112</v>
      </c>
      <c r="BK25" s="51">
        <v>15</v>
      </c>
      <c r="BL25" s="51">
        <v>21</v>
      </c>
      <c r="BM25" s="51">
        <v>15</v>
      </c>
      <c r="BN25" s="51">
        <v>11</v>
      </c>
      <c r="BO25" s="51">
        <v>8</v>
      </c>
      <c r="BP25" s="51">
        <v>4</v>
      </c>
      <c r="BQ25" s="51">
        <v>7</v>
      </c>
      <c r="BR25" s="51">
        <v>4</v>
      </c>
      <c r="BS25" s="51">
        <v>6</v>
      </c>
      <c r="BT25" s="51">
        <v>7</v>
      </c>
      <c r="BU25" s="51">
        <v>51</v>
      </c>
      <c r="BV25" s="51">
        <v>17</v>
      </c>
      <c r="BW25" s="51">
        <v>34</v>
      </c>
      <c r="BX25" s="51">
        <v>3</v>
      </c>
      <c r="BY25" s="51">
        <f t="shared" si="5"/>
        <v>1509</v>
      </c>
      <c r="BZ25" s="51">
        <f t="shared" si="5"/>
        <v>609</v>
      </c>
      <c r="CA25" s="52">
        <f t="shared" si="6"/>
        <v>2118</v>
      </c>
      <c r="CB25" s="7"/>
      <c r="CC25" s="7" t="s">
        <v>34</v>
      </c>
      <c r="CD25" s="582" t="s">
        <v>33</v>
      </c>
      <c r="CE25" s="582"/>
      <c r="CF25" s="51">
        <v>75</v>
      </c>
      <c r="CG25" s="51">
        <v>35</v>
      </c>
      <c r="CH25" s="51">
        <v>16</v>
      </c>
      <c r="CI25" s="51">
        <v>121</v>
      </c>
      <c r="CJ25" s="51">
        <v>342</v>
      </c>
      <c r="CK25" s="51">
        <v>160</v>
      </c>
      <c r="CL25" s="51">
        <v>0</v>
      </c>
      <c r="CM25" s="51">
        <v>1</v>
      </c>
      <c r="CN25" s="51">
        <v>0</v>
      </c>
      <c r="CO25" s="51">
        <v>1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18</v>
      </c>
      <c r="CW25" s="51">
        <v>20</v>
      </c>
      <c r="CX25" s="51">
        <v>0</v>
      </c>
      <c r="CY25" s="51">
        <v>28</v>
      </c>
      <c r="CZ25" s="51">
        <f t="shared" si="7"/>
        <v>451</v>
      </c>
      <c r="DA25" s="51">
        <f t="shared" si="7"/>
        <v>366</v>
      </c>
      <c r="DB25" s="52">
        <f t="shared" si="8"/>
        <v>817</v>
      </c>
      <c r="DC25" s="509" t="s">
        <v>34</v>
      </c>
      <c r="DD25" s="509"/>
      <c r="DE25" s="582" t="s">
        <v>33</v>
      </c>
      <c r="DF25" s="582"/>
      <c r="DG25" s="51">
        <v>488</v>
      </c>
      <c r="DH25" s="51">
        <v>408</v>
      </c>
      <c r="DI25" s="51">
        <v>285</v>
      </c>
      <c r="DJ25" s="51">
        <v>199</v>
      </c>
      <c r="DK25" s="51">
        <v>415</v>
      </c>
      <c r="DL25" s="51">
        <v>389</v>
      </c>
      <c r="DM25" s="51">
        <v>20</v>
      </c>
      <c r="DN25" s="51">
        <v>12</v>
      </c>
      <c r="DO25" s="51">
        <v>6</v>
      </c>
      <c r="DP25" s="51">
        <v>9</v>
      </c>
      <c r="DQ25" s="51">
        <v>1</v>
      </c>
      <c r="DR25" s="51">
        <v>3</v>
      </c>
      <c r="DS25" s="51">
        <v>6</v>
      </c>
      <c r="DT25" s="51">
        <v>6</v>
      </c>
      <c r="DU25" s="51">
        <v>4</v>
      </c>
      <c r="DV25" s="51">
        <v>6</v>
      </c>
      <c r="DW25" s="51">
        <v>4</v>
      </c>
      <c r="DX25" s="51">
        <v>4</v>
      </c>
      <c r="DY25" s="51">
        <v>6</v>
      </c>
      <c r="DZ25" s="51">
        <v>9</v>
      </c>
      <c r="EA25" s="51">
        <v>8</v>
      </c>
      <c r="EB25" s="51">
        <v>17</v>
      </c>
      <c r="EC25" s="51">
        <f t="shared" si="9"/>
        <v>1243</v>
      </c>
      <c r="ED25" s="51">
        <f t="shared" si="9"/>
        <v>1062</v>
      </c>
      <c r="EE25" s="52">
        <f t="shared" si="10"/>
        <v>2305</v>
      </c>
      <c r="EF25" s="509" t="s">
        <v>34</v>
      </c>
      <c r="EG25" s="509"/>
      <c r="EH25" s="582" t="s">
        <v>33</v>
      </c>
      <c r="EI25" s="582"/>
      <c r="EJ25" s="51">
        <v>7647</v>
      </c>
      <c r="EK25" s="51">
        <v>6039</v>
      </c>
      <c r="EL25" s="51">
        <v>7011</v>
      </c>
      <c r="EM25" s="51">
        <v>3269</v>
      </c>
      <c r="EN25" s="51">
        <v>4315</v>
      </c>
      <c r="EO25" s="51">
        <v>4403</v>
      </c>
      <c r="EP25" s="51">
        <v>2758</v>
      </c>
      <c r="EQ25" s="51">
        <v>1767</v>
      </c>
      <c r="ER25" s="51">
        <v>2395</v>
      </c>
      <c r="ES25" s="51">
        <v>2316</v>
      </c>
      <c r="ET25" s="51">
        <v>699</v>
      </c>
      <c r="EU25" s="51">
        <v>809</v>
      </c>
      <c r="EV25" s="51">
        <v>1004</v>
      </c>
      <c r="EW25" s="51">
        <v>385</v>
      </c>
      <c r="EX25" s="51">
        <v>1405</v>
      </c>
      <c r="EY25" s="51">
        <v>1644</v>
      </c>
      <c r="EZ25" s="51">
        <v>1308</v>
      </c>
      <c r="FA25" s="51">
        <v>1253</v>
      </c>
      <c r="FB25" s="51">
        <v>1174</v>
      </c>
      <c r="FC25" s="51">
        <v>1174</v>
      </c>
      <c r="FD25" s="51">
        <f t="shared" si="0"/>
        <v>29716</v>
      </c>
      <c r="FE25" s="51">
        <f t="shared" si="0"/>
        <v>23059</v>
      </c>
      <c r="FF25" s="52">
        <f t="shared" si="11"/>
        <v>52775</v>
      </c>
      <c r="FG25" s="509" t="s">
        <v>34</v>
      </c>
      <c r="FH25" s="509"/>
    </row>
    <row r="26" spans="1:164" ht="20.25">
      <c r="A26" s="582" t="s">
        <v>35</v>
      </c>
      <c r="B26" s="582"/>
      <c r="C26" s="53">
        <v>18574</v>
      </c>
      <c r="D26" s="53">
        <v>11161</v>
      </c>
      <c r="E26" s="53">
        <v>10524</v>
      </c>
      <c r="F26" s="53">
        <v>5792</v>
      </c>
      <c r="G26" s="53">
        <v>9442</v>
      </c>
      <c r="H26" s="53">
        <v>3744</v>
      </c>
      <c r="I26" s="53">
        <v>1794</v>
      </c>
      <c r="J26" s="53">
        <v>1015</v>
      </c>
      <c r="K26" s="53">
        <v>618</v>
      </c>
      <c r="L26" s="53">
        <v>414</v>
      </c>
      <c r="M26" s="53">
        <v>290</v>
      </c>
      <c r="N26" s="53">
        <v>280</v>
      </c>
      <c r="O26" s="53">
        <v>923</v>
      </c>
      <c r="P26" s="53">
        <v>392</v>
      </c>
      <c r="Q26" s="53">
        <v>447</v>
      </c>
      <c r="R26" s="53">
        <v>367</v>
      </c>
      <c r="S26" s="53">
        <v>4431</v>
      </c>
      <c r="T26" s="53">
        <v>2917</v>
      </c>
      <c r="U26" s="53">
        <v>1307</v>
      </c>
      <c r="V26" s="53">
        <v>1355</v>
      </c>
      <c r="W26" s="51">
        <f t="shared" si="1"/>
        <v>48350</v>
      </c>
      <c r="X26" s="51">
        <f t="shared" si="1"/>
        <v>27437</v>
      </c>
      <c r="Y26" s="52">
        <f t="shared" si="2"/>
        <v>75787</v>
      </c>
      <c r="Z26" s="585" t="s">
        <v>53</v>
      </c>
      <c r="AA26" s="585"/>
      <c r="AB26" s="584" t="s">
        <v>35</v>
      </c>
      <c r="AC26" s="584"/>
      <c r="AD26" s="51">
        <v>14022</v>
      </c>
      <c r="AE26" s="51">
        <v>8003</v>
      </c>
      <c r="AF26" s="51">
        <v>7782</v>
      </c>
      <c r="AG26" s="51">
        <v>4163</v>
      </c>
      <c r="AH26" s="51">
        <v>6943</v>
      </c>
      <c r="AI26" s="51">
        <v>2281</v>
      </c>
      <c r="AJ26" s="51">
        <v>1017</v>
      </c>
      <c r="AK26" s="51">
        <v>541</v>
      </c>
      <c r="AL26" s="51">
        <v>399</v>
      </c>
      <c r="AM26" s="51">
        <v>220</v>
      </c>
      <c r="AN26" s="51">
        <v>182</v>
      </c>
      <c r="AO26" s="51">
        <v>166</v>
      </c>
      <c r="AP26" s="51">
        <v>564</v>
      </c>
      <c r="AQ26" s="51">
        <v>267</v>
      </c>
      <c r="AR26" s="51">
        <v>279</v>
      </c>
      <c r="AS26" s="51">
        <v>229</v>
      </c>
      <c r="AT26" s="51">
        <v>3173</v>
      </c>
      <c r="AU26" s="51">
        <v>1888</v>
      </c>
      <c r="AV26" s="51">
        <v>873</v>
      </c>
      <c r="AW26" s="51">
        <v>744</v>
      </c>
      <c r="AX26" s="51">
        <f t="shared" si="3"/>
        <v>35234</v>
      </c>
      <c r="AY26" s="51">
        <f t="shared" si="3"/>
        <v>18502</v>
      </c>
      <c r="AZ26" s="52">
        <f t="shared" si="4"/>
        <v>53736</v>
      </c>
      <c r="BA26" s="548" t="s">
        <v>53</v>
      </c>
      <c r="BB26" s="548"/>
      <c r="BC26" s="584" t="s">
        <v>35</v>
      </c>
      <c r="BD26" s="584"/>
      <c r="BE26" s="51">
        <v>3025</v>
      </c>
      <c r="BF26" s="51">
        <v>1960</v>
      </c>
      <c r="BG26" s="51">
        <v>1684</v>
      </c>
      <c r="BH26" s="51">
        <v>949</v>
      </c>
      <c r="BI26" s="51">
        <v>1341</v>
      </c>
      <c r="BJ26" s="51">
        <v>872</v>
      </c>
      <c r="BK26" s="51">
        <v>274</v>
      </c>
      <c r="BL26" s="51">
        <v>157</v>
      </c>
      <c r="BM26" s="51">
        <v>107</v>
      </c>
      <c r="BN26" s="51">
        <v>95</v>
      </c>
      <c r="BO26" s="51">
        <v>19</v>
      </c>
      <c r="BP26" s="51">
        <v>22</v>
      </c>
      <c r="BQ26" s="51">
        <v>146</v>
      </c>
      <c r="BR26" s="51">
        <v>44</v>
      </c>
      <c r="BS26" s="51">
        <v>38</v>
      </c>
      <c r="BT26" s="51">
        <v>76</v>
      </c>
      <c r="BU26" s="51">
        <v>404</v>
      </c>
      <c r="BV26" s="51">
        <v>157</v>
      </c>
      <c r="BW26" s="51">
        <v>181</v>
      </c>
      <c r="BX26" s="51">
        <v>81</v>
      </c>
      <c r="BY26" s="51">
        <f t="shared" si="5"/>
        <v>7219</v>
      </c>
      <c r="BZ26" s="51">
        <f t="shared" si="5"/>
        <v>4413</v>
      </c>
      <c r="CA26" s="52">
        <f t="shared" si="6"/>
        <v>11632</v>
      </c>
      <c r="CB26" s="10"/>
      <c r="CC26" s="212" t="s">
        <v>53</v>
      </c>
      <c r="CD26" s="584" t="s">
        <v>35</v>
      </c>
      <c r="CE26" s="584"/>
      <c r="CF26" s="51">
        <v>1527</v>
      </c>
      <c r="CG26" s="51">
        <v>1198</v>
      </c>
      <c r="CH26" s="51">
        <v>1058</v>
      </c>
      <c r="CI26" s="51">
        <v>680</v>
      </c>
      <c r="CJ26" s="51">
        <v>1158</v>
      </c>
      <c r="CK26" s="51">
        <v>591</v>
      </c>
      <c r="CL26" s="51">
        <v>503</v>
      </c>
      <c r="CM26" s="51">
        <v>317</v>
      </c>
      <c r="CN26" s="51">
        <v>112</v>
      </c>
      <c r="CO26" s="51">
        <v>99</v>
      </c>
      <c r="CP26" s="51">
        <v>89</v>
      </c>
      <c r="CQ26" s="51">
        <v>92</v>
      </c>
      <c r="CR26" s="51">
        <v>213</v>
      </c>
      <c r="CS26" s="51">
        <v>81</v>
      </c>
      <c r="CT26" s="51">
        <v>130</v>
      </c>
      <c r="CU26" s="51">
        <v>62</v>
      </c>
      <c r="CV26" s="51">
        <v>854</v>
      </c>
      <c r="CW26" s="51">
        <v>872</v>
      </c>
      <c r="CX26" s="51">
        <v>253</v>
      </c>
      <c r="CY26" s="51">
        <v>530</v>
      </c>
      <c r="CZ26" s="51">
        <f t="shared" si="7"/>
        <v>5897</v>
      </c>
      <c r="DA26" s="51">
        <f t="shared" si="7"/>
        <v>4522</v>
      </c>
      <c r="DB26" s="52">
        <f t="shared" si="8"/>
        <v>10419</v>
      </c>
      <c r="DC26" s="548" t="s">
        <v>53</v>
      </c>
      <c r="DD26" s="548"/>
      <c r="DE26" s="584" t="s">
        <v>35</v>
      </c>
      <c r="DF26" s="584"/>
      <c r="DG26" s="51">
        <v>1098</v>
      </c>
      <c r="DH26" s="51">
        <v>1623</v>
      </c>
      <c r="DI26" s="51">
        <v>702</v>
      </c>
      <c r="DJ26" s="51">
        <v>842</v>
      </c>
      <c r="DK26" s="51">
        <v>939</v>
      </c>
      <c r="DL26" s="51">
        <v>651</v>
      </c>
      <c r="DM26" s="51">
        <v>92</v>
      </c>
      <c r="DN26" s="51">
        <v>94</v>
      </c>
      <c r="DO26" s="51">
        <v>40</v>
      </c>
      <c r="DP26" s="51">
        <v>53</v>
      </c>
      <c r="DQ26" s="51">
        <v>5</v>
      </c>
      <c r="DR26" s="51">
        <v>17</v>
      </c>
      <c r="DS26" s="51">
        <v>35</v>
      </c>
      <c r="DT26" s="51">
        <v>36</v>
      </c>
      <c r="DU26" s="51">
        <v>27</v>
      </c>
      <c r="DV26" s="51">
        <v>35</v>
      </c>
      <c r="DW26" s="51">
        <v>4</v>
      </c>
      <c r="DX26" s="51">
        <v>26</v>
      </c>
      <c r="DY26" s="51">
        <v>86</v>
      </c>
      <c r="DZ26" s="51">
        <v>40</v>
      </c>
      <c r="EA26" s="51">
        <v>52</v>
      </c>
      <c r="EB26" s="51">
        <v>76</v>
      </c>
      <c r="EC26" s="53">
        <f t="shared" si="9"/>
        <v>3080</v>
      </c>
      <c r="ED26" s="53">
        <f t="shared" si="9"/>
        <v>3493</v>
      </c>
      <c r="EE26" s="52">
        <f t="shared" si="10"/>
        <v>6573</v>
      </c>
      <c r="EF26" s="548" t="s">
        <v>53</v>
      </c>
      <c r="EG26" s="548"/>
      <c r="EH26" s="584" t="s">
        <v>35</v>
      </c>
      <c r="EI26" s="584"/>
      <c r="EJ26" s="51">
        <v>19486</v>
      </c>
      <c r="EK26" s="51">
        <v>18203</v>
      </c>
      <c r="EL26" s="51">
        <v>16448</v>
      </c>
      <c r="EM26" s="51">
        <v>14704</v>
      </c>
      <c r="EN26" s="51">
        <v>10535</v>
      </c>
      <c r="EO26" s="51">
        <v>12481</v>
      </c>
      <c r="EP26" s="51">
        <v>7276</v>
      </c>
      <c r="EQ26" s="51">
        <v>7407</v>
      </c>
      <c r="ER26" s="51">
        <v>2752</v>
      </c>
      <c r="ES26" s="51">
        <v>4039</v>
      </c>
      <c r="ET26" s="51">
        <v>2131</v>
      </c>
      <c r="EU26" s="51">
        <v>2800</v>
      </c>
      <c r="EV26" s="51">
        <v>3261</v>
      </c>
      <c r="EW26" s="51">
        <v>2243</v>
      </c>
      <c r="EX26" s="51">
        <v>1790</v>
      </c>
      <c r="EY26" s="51">
        <v>3062</v>
      </c>
      <c r="EZ26" s="51">
        <v>4162</v>
      </c>
      <c r="FA26" s="51">
        <v>4186</v>
      </c>
      <c r="FB26" s="51">
        <v>1610</v>
      </c>
      <c r="FC26" s="51">
        <v>2597</v>
      </c>
      <c r="FD26" s="51">
        <f t="shared" si="0"/>
        <v>69451</v>
      </c>
      <c r="FE26" s="51">
        <f t="shared" si="0"/>
        <v>71722</v>
      </c>
      <c r="FF26" s="52">
        <f t="shared" si="11"/>
        <v>141173</v>
      </c>
      <c r="FG26" s="548" t="s">
        <v>53</v>
      </c>
      <c r="FH26" s="548"/>
    </row>
    <row r="27" spans="1:164" ht="20.25">
      <c r="A27" s="558" t="s">
        <v>8</v>
      </c>
      <c r="B27" s="558"/>
      <c r="C27" s="55">
        <f>SUM(C8:C26)</f>
        <v>133185</v>
      </c>
      <c r="D27" s="55">
        <f t="shared" ref="D27:Y27" si="12">SUM(D8:D26)</f>
        <v>66557</v>
      </c>
      <c r="E27" s="55">
        <f t="shared" si="12"/>
        <v>80157</v>
      </c>
      <c r="F27" s="55">
        <f t="shared" si="12"/>
        <v>36765</v>
      </c>
      <c r="G27" s="55">
        <f t="shared" si="12"/>
        <v>122773</v>
      </c>
      <c r="H27" s="55">
        <f t="shared" si="12"/>
        <v>46045</v>
      </c>
      <c r="I27" s="55">
        <f t="shared" si="12"/>
        <v>13259</v>
      </c>
      <c r="J27" s="55">
        <f t="shared" si="12"/>
        <v>7245</v>
      </c>
      <c r="K27" s="55">
        <f t="shared" si="12"/>
        <v>8355</v>
      </c>
      <c r="L27" s="55">
        <f t="shared" si="12"/>
        <v>3914</v>
      </c>
      <c r="M27" s="55">
        <f t="shared" si="12"/>
        <v>6111</v>
      </c>
      <c r="N27" s="55">
        <f t="shared" si="12"/>
        <v>5556</v>
      </c>
      <c r="O27" s="55">
        <f t="shared" si="12"/>
        <v>4963</v>
      </c>
      <c r="P27" s="55">
        <f t="shared" si="12"/>
        <v>1841</v>
      </c>
      <c r="Q27" s="55">
        <f t="shared" si="12"/>
        <v>7826</v>
      </c>
      <c r="R27" s="55">
        <f t="shared" si="12"/>
        <v>5336</v>
      </c>
      <c r="S27" s="55">
        <f t="shared" si="12"/>
        <v>51199</v>
      </c>
      <c r="T27" s="55">
        <f t="shared" si="12"/>
        <v>27638</v>
      </c>
      <c r="U27" s="55">
        <f t="shared" si="12"/>
        <v>26341</v>
      </c>
      <c r="V27" s="55">
        <f t="shared" si="12"/>
        <v>11628</v>
      </c>
      <c r="W27" s="55">
        <f t="shared" si="12"/>
        <v>454169</v>
      </c>
      <c r="X27" s="55">
        <f t="shared" si="12"/>
        <v>212525</v>
      </c>
      <c r="Y27" s="55">
        <f t="shared" si="12"/>
        <v>666694</v>
      </c>
      <c r="Z27" s="518" t="s">
        <v>456</v>
      </c>
      <c r="AA27" s="518"/>
      <c r="AB27" s="558" t="s">
        <v>8</v>
      </c>
      <c r="AC27" s="558"/>
      <c r="AD27" s="55">
        <f>SUM(AD8:AD26)</f>
        <v>107896</v>
      </c>
      <c r="AE27" s="55">
        <f t="shared" ref="AE27:AZ27" si="13">SUM(AE8:AE26)</f>
        <v>52790</v>
      </c>
      <c r="AF27" s="55">
        <f t="shared" si="13"/>
        <v>64505</v>
      </c>
      <c r="AG27" s="55">
        <f t="shared" si="13"/>
        <v>27820</v>
      </c>
      <c r="AH27" s="55">
        <f t="shared" si="13"/>
        <v>71081</v>
      </c>
      <c r="AI27" s="55">
        <f t="shared" si="13"/>
        <v>23068</v>
      </c>
      <c r="AJ27" s="55">
        <f t="shared" si="13"/>
        <v>9692</v>
      </c>
      <c r="AK27" s="55">
        <f t="shared" si="13"/>
        <v>4262</v>
      </c>
      <c r="AL27" s="55">
        <f t="shared" si="13"/>
        <v>5484</v>
      </c>
      <c r="AM27" s="55">
        <f t="shared" si="13"/>
        <v>1943</v>
      </c>
      <c r="AN27" s="55">
        <f t="shared" si="13"/>
        <v>4751</v>
      </c>
      <c r="AO27" s="55">
        <f t="shared" si="13"/>
        <v>3891</v>
      </c>
      <c r="AP27" s="55">
        <f t="shared" si="13"/>
        <v>4160</v>
      </c>
      <c r="AQ27" s="55">
        <f t="shared" si="13"/>
        <v>1282</v>
      </c>
      <c r="AR27" s="55">
        <f t="shared" si="13"/>
        <v>5882</v>
      </c>
      <c r="AS27" s="55">
        <f t="shared" si="13"/>
        <v>3349</v>
      </c>
      <c r="AT27" s="55">
        <f t="shared" si="13"/>
        <v>39511</v>
      </c>
      <c r="AU27" s="55">
        <f t="shared" si="13"/>
        <v>22637</v>
      </c>
      <c r="AV27" s="55">
        <f t="shared" si="13"/>
        <v>20636</v>
      </c>
      <c r="AW27" s="55">
        <f t="shared" si="13"/>
        <v>8504</v>
      </c>
      <c r="AX27" s="55">
        <f t="shared" si="13"/>
        <v>333598</v>
      </c>
      <c r="AY27" s="55">
        <f t="shared" si="13"/>
        <v>149546</v>
      </c>
      <c r="AZ27" s="55">
        <f t="shared" si="13"/>
        <v>483144</v>
      </c>
      <c r="BA27" s="518" t="s">
        <v>456</v>
      </c>
      <c r="BB27" s="518"/>
      <c r="BC27" s="558" t="s">
        <v>8</v>
      </c>
      <c r="BD27" s="558"/>
      <c r="BE27" s="55">
        <f>SUM(BE8:BE26)</f>
        <v>21248</v>
      </c>
      <c r="BF27" s="55">
        <f t="shared" ref="BF27:CA27" si="14">SUM(BF8:BF26)</f>
        <v>11023</v>
      </c>
      <c r="BG27" s="55">
        <f t="shared" si="14"/>
        <v>12978</v>
      </c>
      <c r="BH27" s="55">
        <f t="shared" si="14"/>
        <v>7195</v>
      </c>
      <c r="BI27" s="55">
        <f t="shared" si="14"/>
        <v>22033</v>
      </c>
      <c r="BJ27" s="55">
        <f t="shared" si="14"/>
        <v>9048</v>
      </c>
      <c r="BK27" s="55">
        <f t="shared" si="14"/>
        <v>2468</v>
      </c>
      <c r="BL27" s="55">
        <f t="shared" si="14"/>
        <v>2090</v>
      </c>
      <c r="BM27" s="55">
        <f t="shared" si="14"/>
        <v>2300</v>
      </c>
      <c r="BN27" s="55">
        <f t="shared" si="14"/>
        <v>1578</v>
      </c>
      <c r="BO27" s="55">
        <f t="shared" si="14"/>
        <v>970</v>
      </c>
      <c r="BP27" s="55">
        <f t="shared" si="14"/>
        <v>1216</v>
      </c>
      <c r="BQ27" s="55">
        <f t="shared" si="14"/>
        <v>528</v>
      </c>
      <c r="BR27" s="55">
        <f t="shared" si="14"/>
        <v>336</v>
      </c>
      <c r="BS27" s="55">
        <f t="shared" si="14"/>
        <v>1475</v>
      </c>
      <c r="BT27" s="55">
        <f t="shared" si="14"/>
        <v>1674</v>
      </c>
      <c r="BU27" s="55">
        <f t="shared" si="14"/>
        <v>5814</v>
      </c>
      <c r="BV27" s="55">
        <f t="shared" si="14"/>
        <v>2152</v>
      </c>
      <c r="BW27" s="55">
        <f t="shared" si="14"/>
        <v>2754</v>
      </c>
      <c r="BX27" s="55">
        <f t="shared" si="14"/>
        <v>1554</v>
      </c>
      <c r="BY27" s="55">
        <f t="shared" si="14"/>
        <v>72568</v>
      </c>
      <c r="BZ27" s="55">
        <f t="shared" si="14"/>
        <v>37866</v>
      </c>
      <c r="CA27" s="55">
        <f t="shared" si="14"/>
        <v>110434</v>
      </c>
      <c r="CB27" s="518" t="s">
        <v>456</v>
      </c>
      <c r="CC27" s="518"/>
      <c r="CD27" s="558" t="s">
        <v>8</v>
      </c>
      <c r="CE27" s="558"/>
      <c r="CF27" s="55">
        <f>SUM(CF8:CF26)</f>
        <v>4041</v>
      </c>
      <c r="CG27" s="55">
        <f t="shared" ref="CG27:DB27" si="15">SUM(CG8:CG26)</f>
        <v>2744</v>
      </c>
      <c r="CH27" s="55">
        <f t="shared" si="15"/>
        <v>2674</v>
      </c>
      <c r="CI27" s="55">
        <f t="shared" si="15"/>
        <v>1750</v>
      </c>
      <c r="CJ27" s="55">
        <f t="shared" si="15"/>
        <v>29659</v>
      </c>
      <c r="CK27" s="55">
        <f t="shared" si="15"/>
        <v>13929</v>
      </c>
      <c r="CL27" s="55">
        <f t="shared" si="15"/>
        <v>1099</v>
      </c>
      <c r="CM27" s="55">
        <f t="shared" si="15"/>
        <v>893</v>
      </c>
      <c r="CN27" s="55">
        <f t="shared" si="15"/>
        <v>571</v>
      </c>
      <c r="CO27" s="55">
        <f t="shared" si="15"/>
        <v>393</v>
      </c>
      <c r="CP27" s="55">
        <f t="shared" si="15"/>
        <v>390</v>
      </c>
      <c r="CQ27" s="55">
        <f t="shared" si="15"/>
        <v>449</v>
      </c>
      <c r="CR27" s="55">
        <f t="shared" si="15"/>
        <v>275</v>
      </c>
      <c r="CS27" s="55">
        <f t="shared" si="15"/>
        <v>223</v>
      </c>
      <c r="CT27" s="55">
        <f t="shared" si="15"/>
        <v>469</v>
      </c>
      <c r="CU27" s="55">
        <f t="shared" si="15"/>
        <v>313</v>
      </c>
      <c r="CV27" s="55">
        <f t="shared" si="15"/>
        <v>5874</v>
      </c>
      <c r="CW27" s="55">
        <f t="shared" si="15"/>
        <v>2849</v>
      </c>
      <c r="CX27" s="55">
        <f t="shared" si="15"/>
        <v>2951</v>
      </c>
      <c r="CY27" s="55">
        <f t="shared" si="15"/>
        <v>1570</v>
      </c>
      <c r="CZ27" s="55">
        <f t="shared" si="15"/>
        <v>48003</v>
      </c>
      <c r="DA27" s="55">
        <f t="shared" si="15"/>
        <v>25113</v>
      </c>
      <c r="DB27" s="55">
        <f t="shared" si="15"/>
        <v>73116</v>
      </c>
      <c r="DC27" s="518" t="s">
        <v>456</v>
      </c>
      <c r="DD27" s="518"/>
      <c r="DE27" s="558" t="s">
        <v>8</v>
      </c>
      <c r="DF27" s="558"/>
      <c r="DG27" s="55">
        <f>SUM(DG8:DG26)</f>
        <v>11075</v>
      </c>
      <c r="DH27" s="55">
        <f t="shared" ref="DH27:EE27" si="16">SUM(DH8:DH26)</f>
        <v>12092</v>
      </c>
      <c r="DI27" s="55">
        <f t="shared" si="16"/>
        <v>7352</v>
      </c>
      <c r="DJ27" s="55">
        <f t="shared" si="16"/>
        <v>7209</v>
      </c>
      <c r="DK27" s="55">
        <f t="shared" si="16"/>
        <v>10025</v>
      </c>
      <c r="DL27" s="55">
        <f t="shared" si="16"/>
        <v>7302</v>
      </c>
      <c r="DM27" s="55">
        <f t="shared" si="16"/>
        <v>856</v>
      </c>
      <c r="DN27" s="55">
        <f t="shared" si="16"/>
        <v>1043</v>
      </c>
      <c r="DO27" s="55">
        <f t="shared" si="16"/>
        <v>845</v>
      </c>
      <c r="DP27" s="55">
        <f t="shared" si="16"/>
        <v>923</v>
      </c>
      <c r="DQ27" s="55">
        <f t="shared" si="16"/>
        <v>370</v>
      </c>
      <c r="DR27" s="55">
        <f t="shared" si="16"/>
        <v>530</v>
      </c>
      <c r="DS27" s="55">
        <f t="shared" si="16"/>
        <v>297</v>
      </c>
      <c r="DT27" s="55">
        <f t="shared" si="16"/>
        <v>321</v>
      </c>
      <c r="DU27" s="55">
        <f t="shared" si="16"/>
        <v>683</v>
      </c>
      <c r="DV27" s="55">
        <f t="shared" si="16"/>
        <v>808</v>
      </c>
      <c r="DW27" s="55">
        <f t="shared" si="16"/>
        <v>709</v>
      </c>
      <c r="DX27" s="55">
        <f t="shared" si="16"/>
        <v>760</v>
      </c>
      <c r="DY27" s="55">
        <f t="shared" si="16"/>
        <v>687</v>
      </c>
      <c r="DZ27" s="55">
        <f t="shared" si="16"/>
        <v>359</v>
      </c>
      <c r="EA27" s="55">
        <f t="shared" si="16"/>
        <v>1310</v>
      </c>
      <c r="EB27" s="55">
        <f t="shared" si="16"/>
        <v>1196</v>
      </c>
      <c r="EC27" s="55">
        <f t="shared" si="9"/>
        <v>34209</v>
      </c>
      <c r="ED27" s="55">
        <f t="shared" si="9"/>
        <v>32543</v>
      </c>
      <c r="EE27" s="55">
        <f t="shared" si="16"/>
        <v>66752</v>
      </c>
      <c r="EF27" s="518" t="s">
        <v>456</v>
      </c>
      <c r="EG27" s="518"/>
      <c r="EH27" s="558" t="s">
        <v>8</v>
      </c>
      <c r="EI27" s="558"/>
      <c r="EJ27" s="55">
        <f>SUM(EJ8:EJ26)</f>
        <v>211405</v>
      </c>
      <c r="EK27" s="55">
        <f t="shared" ref="EK27:FF27" si="17">SUM(EK8:EK26)</f>
        <v>180967</v>
      </c>
      <c r="EL27" s="55">
        <f t="shared" si="17"/>
        <v>180713</v>
      </c>
      <c r="EM27" s="55">
        <f t="shared" si="17"/>
        <v>157046</v>
      </c>
      <c r="EN27" s="55">
        <f t="shared" si="17"/>
        <v>138612</v>
      </c>
      <c r="EO27" s="55">
        <f t="shared" si="17"/>
        <v>135396</v>
      </c>
      <c r="EP27" s="55">
        <f t="shared" si="17"/>
        <v>69852</v>
      </c>
      <c r="EQ27" s="55">
        <f t="shared" si="17"/>
        <v>72268</v>
      </c>
      <c r="ER27" s="55">
        <f t="shared" si="17"/>
        <v>40178</v>
      </c>
      <c r="ES27" s="55">
        <f t="shared" si="17"/>
        <v>40588</v>
      </c>
      <c r="ET27" s="55">
        <f t="shared" si="17"/>
        <v>32664</v>
      </c>
      <c r="EU27" s="55">
        <f t="shared" si="17"/>
        <v>38772</v>
      </c>
      <c r="EV27" s="55">
        <f t="shared" si="17"/>
        <v>26000</v>
      </c>
      <c r="EW27" s="55">
        <f t="shared" si="17"/>
        <v>17370</v>
      </c>
      <c r="EX27" s="55">
        <f t="shared" si="17"/>
        <v>39836</v>
      </c>
      <c r="EY27" s="55">
        <f t="shared" si="17"/>
        <v>34991</v>
      </c>
      <c r="EZ27" s="55">
        <f t="shared" si="17"/>
        <v>46249</v>
      </c>
      <c r="FA27" s="55">
        <f t="shared" si="17"/>
        <v>44974</v>
      </c>
      <c r="FB27" s="55">
        <f t="shared" si="17"/>
        <v>37953</v>
      </c>
      <c r="FC27" s="55">
        <f t="shared" si="17"/>
        <v>34966</v>
      </c>
      <c r="FD27" s="55">
        <f t="shared" si="17"/>
        <v>823462</v>
      </c>
      <c r="FE27" s="55">
        <f t="shared" si="17"/>
        <v>757338</v>
      </c>
      <c r="FF27" s="55">
        <f t="shared" si="17"/>
        <v>1580800</v>
      </c>
      <c r="FG27" s="518" t="s">
        <v>456</v>
      </c>
      <c r="FH27" s="518"/>
    </row>
    <row r="28" spans="1:164" ht="20.25">
      <c r="A28" s="181"/>
      <c r="B28" s="181"/>
      <c r="CD28" s="56"/>
      <c r="CE28" s="56"/>
      <c r="CF28" s="56"/>
      <c r="CG28" s="56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6"/>
      <c r="DB28" s="56"/>
      <c r="DC28" s="58"/>
      <c r="DD28" s="58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</row>
    <row r="29" spans="1:164" ht="20.25"/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28"/>
  <sheetViews>
    <sheetView rightToLeft="1" workbookViewId="0"/>
  </sheetViews>
  <sheetFormatPr defaultRowHeight="14.25"/>
  <sheetData>
    <row r="1" spans="1:19" ht="234">
      <c r="A1" s="495" t="s">
        <v>627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324">
      <c r="A2" s="569" t="s">
        <v>628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19" ht="20.25">
      <c r="A3" s="519" t="s">
        <v>282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607" t="s">
        <v>574</v>
      </c>
      <c r="S3" s="607"/>
    </row>
    <row r="4" spans="1:19" ht="20.25">
      <c r="A4" s="498" t="s">
        <v>0</v>
      </c>
      <c r="B4" s="498"/>
      <c r="C4" s="563" t="s">
        <v>283</v>
      </c>
      <c r="D4" s="563"/>
      <c r="E4" s="563"/>
      <c r="F4" s="563" t="s">
        <v>284</v>
      </c>
      <c r="G4" s="563"/>
      <c r="H4" s="563"/>
      <c r="I4" s="563" t="s">
        <v>285</v>
      </c>
      <c r="J4" s="563"/>
      <c r="K4" s="563"/>
      <c r="L4" s="563" t="s">
        <v>286</v>
      </c>
      <c r="M4" s="563"/>
      <c r="N4" s="563"/>
      <c r="O4" s="563" t="s">
        <v>8</v>
      </c>
      <c r="P4" s="563"/>
      <c r="Q4" s="563"/>
      <c r="R4" s="498" t="s">
        <v>683</v>
      </c>
      <c r="S4" s="498"/>
    </row>
    <row r="5" spans="1:19" ht="20.25">
      <c r="A5" s="499"/>
      <c r="B5" s="499"/>
      <c r="C5" s="564" t="s">
        <v>287</v>
      </c>
      <c r="D5" s="564"/>
      <c r="E5" s="564"/>
      <c r="F5" s="564" t="s">
        <v>288</v>
      </c>
      <c r="G5" s="564"/>
      <c r="H5" s="564"/>
      <c r="I5" s="564" t="s">
        <v>289</v>
      </c>
      <c r="J5" s="564"/>
      <c r="K5" s="564"/>
      <c r="L5" s="564" t="s">
        <v>290</v>
      </c>
      <c r="M5" s="564"/>
      <c r="N5" s="564"/>
      <c r="O5" s="564"/>
      <c r="P5" s="564"/>
      <c r="Q5" s="564"/>
      <c r="R5" s="499"/>
      <c r="S5" s="499"/>
    </row>
    <row r="6" spans="1:19" ht="20.25">
      <c r="A6" s="499"/>
      <c r="B6" s="499"/>
      <c r="C6" s="282" t="s">
        <v>5</v>
      </c>
      <c r="D6" s="282" t="s">
        <v>6</v>
      </c>
      <c r="E6" s="282" t="s">
        <v>94</v>
      </c>
      <c r="F6" s="282" t="s">
        <v>5</v>
      </c>
      <c r="G6" s="282" t="s">
        <v>6</v>
      </c>
      <c r="H6" s="282" t="s">
        <v>94</v>
      </c>
      <c r="I6" s="282" t="s">
        <v>5</v>
      </c>
      <c r="J6" s="282" t="s">
        <v>6</v>
      </c>
      <c r="K6" s="282" t="s">
        <v>94</v>
      </c>
      <c r="L6" s="282" t="s">
        <v>5</v>
      </c>
      <c r="M6" s="282" t="s">
        <v>6</v>
      </c>
      <c r="N6" s="282" t="s">
        <v>94</v>
      </c>
      <c r="O6" s="282" t="s">
        <v>5</v>
      </c>
      <c r="P6" s="282" t="s">
        <v>6</v>
      </c>
      <c r="Q6" s="282" t="s">
        <v>94</v>
      </c>
      <c r="R6" s="499"/>
      <c r="S6" s="499"/>
    </row>
    <row r="7" spans="1:19" ht="20.25">
      <c r="A7" s="500"/>
      <c r="B7" s="500"/>
      <c r="C7" s="283" t="s">
        <v>9</v>
      </c>
      <c r="D7" s="283" t="s">
        <v>10</v>
      </c>
      <c r="E7" s="283" t="s">
        <v>12</v>
      </c>
      <c r="F7" s="283" t="s">
        <v>9</v>
      </c>
      <c r="G7" s="283" t="s">
        <v>10</v>
      </c>
      <c r="H7" s="283" t="s">
        <v>12</v>
      </c>
      <c r="I7" s="283" t="s">
        <v>9</v>
      </c>
      <c r="J7" s="283" t="s">
        <v>10</v>
      </c>
      <c r="K7" s="283" t="s">
        <v>12</v>
      </c>
      <c r="L7" s="283" t="s">
        <v>9</v>
      </c>
      <c r="M7" s="283" t="s">
        <v>10</v>
      </c>
      <c r="N7" s="283" t="s">
        <v>12</v>
      </c>
      <c r="O7" s="283" t="s">
        <v>9</v>
      </c>
      <c r="P7" s="283" t="s">
        <v>10</v>
      </c>
      <c r="Q7" s="283" t="s">
        <v>12</v>
      </c>
      <c r="R7" s="500"/>
      <c r="S7" s="500"/>
    </row>
    <row r="8" spans="1:19" ht="20.25">
      <c r="A8" s="608" t="s">
        <v>14</v>
      </c>
      <c r="B8" s="608"/>
      <c r="C8" s="143">
        <v>369</v>
      </c>
      <c r="D8" s="143">
        <v>143</v>
      </c>
      <c r="E8" s="143">
        <f>SUM(C8:D8)</f>
        <v>512</v>
      </c>
      <c r="F8" s="143">
        <v>280</v>
      </c>
      <c r="G8" s="143">
        <v>187</v>
      </c>
      <c r="H8" s="143">
        <f>SUM(F8:G8)</f>
        <v>467</v>
      </c>
      <c r="I8" s="143">
        <v>2474</v>
      </c>
      <c r="J8" s="143">
        <v>2856</v>
      </c>
      <c r="K8" s="143">
        <f>SUM(I8:J8)</f>
        <v>5330</v>
      </c>
      <c r="L8" s="143">
        <v>76</v>
      </c>
      <c r="M8" s="143">
        <v>36</v>
      </c>
      <c r="N8" s="143">
        <f>SUM(L8:M8)</f>
        <v>112</v>
      </c>
      <c r="O8" s="143">
        <f>SUM(C8,F8,I8,L8)</f>
        <v>3199</v>
      </c>
      <c r="P8" s="143">
        <f>SUM(D8,G8,J8,M8)</f>
        <v>3222</v>
      </c>
      <c r="Q8" s="143">
        <f>SUM(O8:P8)</f>
        <v>6421</v>
      </c>
      <c r="R8" s="616" t="s">
        <v>15</v>
      </c>
      <c r="S8" s="616"/>
    </row>
    <row r="9" spans="1:19" ht="20.25">
      <c r="A9" s="602" t="s">
        <v>16</v>
      </c>
      <c r="B9" s="602"/>
      <c r="C9" s="120">
        <v>198</v>
      </c>
      <c r="D9" s="120">
        <v>117</v>
      </c>
      <c r="E9" s="143">
        <f t="shared" ref="E9:E26" si="0">SUM(C9:D9)</f>
        <v>315</v>
      </c>
      <c r="F9" s="120">
        <v>133</v>
      </c>
      <c r="G9" s="120">
        <v>140</v>
      </c>
      <c r="H9" s="143">
        <f t="shared" ref="H9:H26" si="1">SUM(F9:G9)</f>
        <v>273</v>
      </c>
      <c r="I9" s="120">
        <v>1569</v>
      </c>
      <c r="J9" s="120">
        <v>2604</v>
      </c>
      <c r="K9" s="143">
        <f t="shared" ref="K9:K26" si="2">SUM(I9:J9)</f>
        <v>4173</v>
      </c>
      <c r="L9" s="120">
        <v>48</v>
      </c>
      <c r="M9" s="120">
        <v>80</v>
      </c>
      <c r="N9" s="143">
        <f t="shared" ref="N9:N26" si="3">SUM(L9:M9)</f>
        <v>128</v>
      </c>
      <c r="O9" s="143">
        <f t="shared" ref="O9:O26" si="4">SUM(C9,F9,I9,L9)</f>
        <v>1948</v>
      </c>
      <c r="P9" s="143">
        <f t="shared" ref="P9:P26" si="5">SUM(D9,G9,J9,M9)</f>
        <v>2941</v>
      </c>
      <c r="Q9" s="143">
        <f t="shared" ref="Q9:Q26" si="6">SUM(O9:P9)</f>
        <v>4889</v>
      </c>
      <c r="R9" s="509" t="s">
        <v>17</v>
      </c>
      <c r="S9" s="509"/>
    </row>
    <row r="10" spans="1:19" ht="20.25">
      <c r="A10" s="602" t="s">
        <v>18</v>
      </c>
      <c r="B10" s="602"/>
      <c r="C10" s="120">
        <v>346</v>
      </c>
      <c r="D10" s="120">
        <v>154</v>
      </c>
      <c r="E10" s="143">
        <f t="shared" si="0"/>
        <v>500</v>
      </c>
      <c r="F10" s="120">
        <v>291</v>
      </c>
      <c r="G10" s="120">
        <v>199</v>
      </c>
      <c r="H10" s="143">
        <f t="shared" si="1"/>
        <v>490</v>
      </c>
      <c r="I10" s="120">
        <v>4344</v>
      </c>
      <c r="J10" s="120">
        <v>4992</v>
      </c>
      <c r="K10" s="143">
        <f t="shared" si="2"/>
        <v>9336</v>
      </c>
      <c r="L10" s="120">
        <v>186</v>
      </c>
      <c r="M10" s="120">
        <v>146</v>
      </c>
      <c r="N10" s="143">
        <f t="shared" si="3"/>
        <v>332</v>
      </c>
      <c r="O10" s="143">
        <f t="shared" si="4"/>
        <v>5167</v>
      </c>
      <c r="P10" s="143">
        <f t="shared" si="5"/>
        <v>5491</v>
      </c>
      <c r="Q10" s="143">
        <f t="shared" si="6"/>
        <v>10658</v>
      </c>
      <c r="R10" s="509" t="s">
        <v>19</v>
      </c>
      <c r="S10" s="509"/>
    </row>
    <row r="11" spans="1:19" ht="59.25">
      <c r="A11" s="555" t="s">
        <v>20</v>
      </c>
      <c r="B11" s="145" t="s">
        <v>498</v>
      </c>
      <c r="C11" s="120">
        <v>107</v>
      </c>
      <c r="D11" s="120">
        <v>98</v>
      </c>
      <c r="E11" s="143">
        <f t="shared" si="0"/>
        <v>205</v>
      </c>
      <c r="F11" s="120">
        <v>228</v>
      </c>
      <c r="G11" s="120">
        <v>227</v>
      </c>
      <c r="H11" s="143">
        <f t="shared" si="1"/>
        <v>455</v>
      </c>
      <c r="I11" s="120">
        <v>1750</v>
      </c>
      <c r="J11" s="120">
        <v>4879</v>
      </c>
      <c r="K11" s="143">
        <f t="shared" si="2"/>
        <v>6629</v>
      </c>
      <c r="L11" s="120">
        <v>71</v>
      </c>
      <c r="M11" s="120">
        <v>140</v>
      </c>
      <c r="N11" s="143">
        <f t="shared" si="3"/>
        <v>211</v>
      </c>
      <c r="O11" s="143">
        <f t="shared" si="4"/>
        <v>2156</v>
      </c>
      <c r="P11" s="143">
        <f t="shared" si="5"/>
        <v>5344</v>
      </c>
      <c r="Q11" s="143">
        <f t="shared" si="6"/>
        <v>7500</v>
      </c>
      <c r="R11" s="14" t="s">
        <v>44</v>
      </c>
      <c r="S11" s="513" t="s">
        <v>455</v>
      </c>
    </row>
    <row r="12" spans="1:19" ht="20.25">
      <c r="A12" s="556"/>
      <c r="B12" s="145" t="s">
        <v>499</v>
      </c>
      <c r="C12" s="120">
        <v>161</v>
      </c>
      <c r="D12" s="120">
        <v>111</v>
      </c>
      <c r="E12" s="143">
        <f t="shared" si="0"/>
        <v>272</v>
      </c>
      <c r="F12" s="120">
        <v>292</v>
      </c>
      <c r="G12" s="120">
        <v>314</v>
      </c>
      <c r="H12" s="143">
        <f t="shared" si="1"/>
        <v>606</v>
      </c>
      <c r="I12" s="120">
        <v>1953</v>
      </c>
      <c r="J12" s="120">
        <v>4780</v>
      </c>
      <c r="K12" s="143">
        <f t="shared" si="2"/>
        <v>6733</v>
      </c>
      <c r="L12" s="120">
        <v>86</v>
      </c>
      <c r="M12" s="120">
        <v>172</v>
      </c>
      <c r="N12" s="143">
        <f t="shared" si="3"/>
        <v>258</v>
      </c>
      <c r="O12" s="143">
        <f t="shared" si="4"/>
        <v>2492</v>
      </c>
      <c r="P12" s="143">
        <f t="shared" si="5"/>
        <v>5377</v>
      </c>
      <c r="Q12" s="143">
        <f t="shared" si="6"/>
        <v>7869</v>
      </c>
      <c r="R12" s="14" t="s">
        <v>45</v>
      </c>
      <c r="S12" s="514"/>
    </row>
    <row r="13" spans="1:19" ht="20.25">
      <c r="A13" s="556"/>
      <c r="B13" s="145" t="s">
        <v>500</v>
      </c>
      <c r="C13" s="120">
        <v>72</v>
      </c>
      <c r="D13" s="120">
        <v>53</v>
      </c>
      <c r="E13" s="143">
        <f t="shared" si="0"/>
        <v>125</v>
      </c>
      <c r="F13" s="120">
        <v>184</v>
      </c>
      <c r="G13" s="120">
        <v>139</v>
      </c>
      <c r="H13" s="143">
        <f t="shared" si="1"/>
        <v>323</v>
      </c>
      <c r="I13" s="120">
        <v>1429</v>
      </c>
      <c r="J13" s="120">
        <v>2240</v>
      </c>
      <c r="K13" s="143">
        <f t="shared" si="2"/>
        <v>3669</v>
      </c>
      <c r="L13" s="120">
        <v>72</v>
      </c>
      <c r="M13" s="120">
        <v>60</v>
      </c>
      <c r="N13" s="143">
        <f t="shared" si="3"/>
        <v>132</v>
      </c>
      <c r="O13" s="143">
        <f t="shared" si="4"/>
        <v>1757</v>
      </c>
      <c r="P13" s="143">
        <f t="shared" si="5"/>
        <v>2492</v>
      </c>
      <c r="Q13" s="143">
        <f t="shared" si="6"/>
        <v>4249</v>
      </c>
      <c r="R13" s="14" t="s">
        <v>46</v>
      </c>
      <c r="S13" s="514"/>
    </row>
    <row r="14" spans="1:19" ht="20.25">
      <c r="A14" s="556"/>
      <c r="B14" s="145" t="s">
        <v>457</v>
      </c>
      <c r="C14" s="120">
        <v>122</v>
      </c>
      <c r="D14" s="120">
        <v>83</v>
      </c>
      <c r="E14" s="143">
        <f t="shared" si="0"/>
        <v>205</v>
      </c>
      <c r="F14" s="120">
        <v>139</v>
      </c>
      <c r="G14" s="120">
        <v>167</v>
      </c>
      <c r="H14" s="143">
        <f t="shared" si="1"/>
        <v>306</v>
      </c>
      <c r="I14" s="120">
        <v>1666</v>
      </c>
      <c r="J14" s="120">
        <v>4186</v>
      </c>
      <c r="K14" s="143">
        <f t="shared" si="2"/>
        <v>5852</v>
      </c>
      <c r="L14" s="120">
        <v>65</v>
      </c>
      <c r="M14" s="120">
        <v>64</v>
      </c>
      <c r="N14" s="143">
        <f t="shared" si="3"/>
        <v>129</v>
      </c>
      <c r="O14" s="143">
        <f t="shared" si="4"/>
        <v>1992</v>
      </c>
      <c r="P14" s="143">
        <f t="shared" si="5"/>
        <v>4500</v>
      </c>
      <c r="Q14" s="143">
        <f t="shared" si="6"/>
        <v>6492</v>
      </c>
      <c r="R14" s="14" t="s">
        <v>47</v>
      </c>
      <c r="S14" s="514"/>
    </row>
    <row r="15" spans="1:19" ht="20.25">
      <c r="A15" s="556"/>
      <c r="B15" s="145" t="s">
        <v>458</v>
      </c>
      <c r="C15" s="120">
        <v>181</v>
      </c>
      <c r="D15" s="120">
        <v>121</v>
      </c>
      <c r="E15" s="143">
        <f t="shared" si="0"/>
        <v>302</v>
      </c>
      <c r="F15" s="120">
        <v>230</v>
      </c>
      <c r="G15" s="120">
        <v>318</v>
      </c>
      <c r="H15" s="143">
        <f t="shared" si="1"/>
        <v>548</v>
      </c>
      <c r="I15" s="120">
        <v>1862</v>
      </c>
      <c r="J15" s="120">
        <v>5092</v>
      </c>
      <c r="K15" s="143">
        <f t="shared" si="2"/>
        <v>6954</v>
      </c>
      <c r="L15" s="120">
        <v>72</v>
      </c>
      <c r="M15" s="120">
        <v>95</v>
      </c>
      <c r="N15" s="143">
        <f t="shared" si="3"/>
        <v>167</v>
      </c>
      <c r="O15" s="143">
        <f t="shared" si="4"/>
        <v>2345</v>
      </c>
      <c r="P15" s="143">
        <f t="shared" si="5"/>
        <v>5626</v>
      </c>
      <c r="Q15" s="143">
        <f t="shared" si="6"/>
        <v>7971</v>
      </c>
      <c r="R15" s="14" t="s">
        <v>48</v>
      </c>
      <c r="S15" s="514"/>
    </row>
    <row r="16" spans="1:19" ht="20.25">
      <c r="A16" s="557"/>
      <c r="B16" s="145" t="s">
        <v>459</v>
      </c>
      <c r="C16" s="120">
        <v>105</v>
      </c>
      <c r="D16" s="120">
        <v>74</v>
      </c>
      <c r="E16" s="143">
        <f t="shared" si="0"/>
        <v>179</v>
      </c>
      <c r="F16" s="120">
        <v>178</v>
      </c>
      <c r="G16" s="120">
        <v>166</v>
      </c>
      <c r="H16" s="143">
        <f t="shared" si="1"/>
        <v>344</v>
      </c>
      <c r="I16" s="120">
        <v>1647</v>
      </c>
      <c r="J16" s="120">
        <v>3017</v>
      </c>
      <c r="K16" s="143">
        <f t="shared" si="2"/>
        <v>4664</v>
      </c>
      <c r="L16" s="120">
        <v>81</v>
      </c>
      <c r="M16" s="120">
        <v>96</v>
      </c>
      <c r="N16" s="143">
        <f t="shared" si="3"/>
        <v>177</v>
      </c>
      <c r="O16" s="143">
        <f t="shared" si="4"/>
        <v>2011</v>
      </c>
      <c r="P16" s="143">
        <f t="shared" si="5"/>
        <v>3353</v>
      </c>
      <c r="Q16" s="143">
        <f t="shared" si="6"/>
        <v>5364</v>
      </c>
      <c r="R16" s="14" t="s">
        <v>49</v>
      </c>
      <c r="S16" s="515"/>
    </row>
    <row r="17" spans="1:19" ht="20.25">
      <c r="A17" s="582" t="s">
        <v>483</v>
      </c>
      <c r="B17" s="582"/>
      <c r="C17" s="120">
        <v>263</v>
      </c>
      <c r="D17" s="120">
        <v>114</v>
      </c>
      <c r="E17" s="143">
        <f t="shared" si="0"/>
        <v>377</v>
      </c>
      <c r="F17" s="120">
        <v>303</v>
      </c>
      <c r="G17" s="120">
        <v>122</v>
      </c>
      <c r="H17" s="143">
        <f t="shared" si="1"/>
        <v>425</v>
      </c>
      <c r="I17" s="120">
        <v>3702</v>
      </c>
      <c r="J17" s="120">
        <v>2305</v>
      </c>
      <c r="K17" s="143">
        <f t="shared" si="2"/>
        <v>6007</v>
      </c>
      <c r="L17" s="120">
        <v>59</v>
      </c>
      <c r="M17" s="120">
        <v>32</v>
      </c>
      <c r="N17" s="143">
        <f t="shared" si="3"/>
        <v>91</v>
      </c>
      <c r="O17" s="143">
        <f t="shared" si="4"/>
        <v>4327</v>
      </c>
      <c r="P17" s="143">
        <f t="shared" si="5"/>
        <v>2573</v>
      </c>
      <c r="Q17" s="143">
        <f t="shared" si="6"/>
        <v>6900</v>
      </c>
      <c r="R17" s="509" t="s">
        <v>682</v>
      </c>
      <c r="S17" s="509"/>
    </row>
    <row r="18" spans="1:19" ht="20.25">
      <c r="A18" s="602" t="s">
        <v>22</v>
      </c>
      <c r="B18" s="602"/>
      <c r="C18" s="120">
        <v>267</v>
      </c>
      <c r="D18" s="120">
        <v>121</v>
      </c>
      <c r="E18" s="143">
        <f t="shared" si="0"/>
        <v>388</v>
      </c>
      <c r="F18" s="120">
        <v>396</v>
      </c>
      <c r="G18" s="120">
        <v>241</v>
      </c>
      <c r="H18" s="143">
        <f t="shared" si="1"/>
        <v>637</v>
      </c>
      <c r="I18" s="120">
        <v>4474</v>
      </c>
      <c r="J18" s="120">
        <v>5460</v>
      </c>
      <c r="K18" s="143">
        <f t="shared" si="2"/>
        <v>9934</v>
      </c>
      <c r="L18" s="120">
        <v>154</v>
      </c>
      <c r="M18" s="120">
        <v>155</v>
      </c>
      <c r="N18" s="143">
        <f t="shared" si="3"/>
        <v>309</v>
      </c>
      <c r="O18" s="143">
        <f t="shared" si="4"/>
        <v>5291</v>
      </c>
      <c r="P18" s="143">
        <f t="shared" si="5"/>
        <v>5977</v>
      </c>
      <c r="Q18" s="143">
        <f t="shared" si="6"/>
        <v>11268</v>
      </c>
      <c r="R18" s="509" t="s">
        <v>50</v>
      </c>
      <c r="S18" s="509"/>
    </row>
    <row r="19" spans="1:19" ht="20.25">
      <c r="A19" s="602" t="s">
        <v>23</v>
      </c>
      <c r="B19" s="602"/>
      <c r="C19" s="120">
        <v>137</v>
      </c>
      <c r="D19" s="120">
        <v>102</v>
      </c>
      <c r="E19" s="143">
        <f t="shared" si="0"/>
        <v>239</v>
      </c>
      <c r="F19" s="120">
        <v>251</v>
      </c>
      <c r="G19" s="120">
        <v>185</v>
      </c>
      <c r="H19" s="143">
        <f t="shared" si="1"/>
        <v>436</v>
      </c>
      <c r="I19" s="120">
        <v>2648</v>
      </c>
      <c r="J19" s="120">
        <v>3308</v>
      </c>
      <c r="K19" s="143">
        <f t="shared" si="2"/>
        <v>5956</v>
      </c>
      <c r="L19" s="120">
        <v>108</v>
      </c>
      <c r="M19" s="120">
        <v>80</v>
      </c>
      <c r="N19" s="143">
        <f t="shared" si="3"/>
        <v>188</v>
      </c>
      <c r="O19" s="143">
        <f t="shared" si="4"/>
        <v>3144</v>
      </c>
      <c r="P19" s="143">
        <f t="shared" si="5"/>
        <v>3675</v>
      </c>
      <c r="Q19" s="143">
        <f t="shared" si="6"/>
        <v>6819</v>
      </c>
      <c r="R19" s="509" t="s">
        <v>24</v>
      </c>
      <c r="S19" s="509"/>
    </row>
    <row r="20" spans="1:19" ht="20.25">
      <c r="A20" s="602" t="s">
        <v>25</v>
      </c>
      <c r="B20" s="602"/>
      <c r="C20" s="120">
        <v>183</v>
      </c>
      <c r="D20" s="120">
        <v>119</v>
      </c>
      <c r="E20" s="143">
        <f t="shared" si="0"/>
        <v>302</v>
      </c>
      <c r="F20" s="120">
        <v>269</v>
      </c>
      <c r="G20" s="120">
        <v>236</v>
      </c>
      <c r="H20" s="143">
        <f t="shared" si="1"/>
        <v>505</v>
      </c>
      <c r="I20" s="120">
        <v>2714</v>
      </c>
      <c r="J20" s="120">
        <v>4498</v>
      </c>
      <c r="K20" s="143">
        <f t="shared" si="2"/>
        <v>7212</v>
      </c>
      <c r="L20" s="120">
        <v>56</v>
      </c>
      <c r="M20" s="120">
        <v>49</v>
      </c>
      <c r="N20" s="143">
        <f t="shared" si="3"/>
        <v>105</v>
      </c>
      <c r="O20" s="143">
        <f t="shared" si="4"/>
        <v>3222</v>
      </c>
      <c r="P20" s="143">
        <f t="shared" si="5"/>
        <v>4902</v>
      </c>
      <c r="Q20" s="143">
        <f t="shared" si="6"/>
        <v>8124</v>
      </c>
      <c r="R20" s="509" t="s">
        <v>51</v>
      </c>
      <c r="S20" s="509"/>
    </row>
    <row r="21" spans="1:19" ht="20.25">
      <c r="A21" s="602" t="s">
        <v>65</v>
      </c>
      <c r="B21" s="602"/>
      <c r="C21" s="120">
        <v>179</v>
      </c>
      <c r="D21" s="120">
        <v>109</v>
      </c>
      <c r="E21" s="143">
        <f t="shared" si="0"/>
        <v>288</v>
      </c>
      <c r="F21" s="120">
        <v>265</v>
      </c>
      <c r="G21" s="120">
        <v>157</v>
      </c>
      <c r="H21" s="143">
        <f t="shared" si="1"/>
        <v>422</v>
      </c>
      <c r="I21" s="120">
        <v>2889</v>
      </c>
      <c r="J21" s="120">
        <v>3809</v>
      </c>
      <c r="K21" s="143">
        <f t="shared" si="2"/>
        <v>6698</v>
      </c>
      <c r="L21" s="120">
        <v>65</v>
      </c>
      <c r="M21" s="120">
        <v>102</v>
      </c>
      <c r="N21" s="143">
        <f t="shared" si="3"/>
        <v>167</v>
      </c>
      <c r="O21" s="143">
        <f t="shared" si="4"/>
        <v>3398</v>
      </c>
      <c r="P21" s="143">
        <f t="shared" si="5"/>
        <v>4177</v>
      </c>
      <c r="Q21" s="143">
        <f t="shared" si="6"/>
        <v>7575</v>
      </c>
      <c r="R21" s="509" t="s">
        <v>52</v>
      </c>
      <c r="S21" s="509"/>
    </row>
    <row r="22" spans="1:19" ht="20.25">
      <c r="A22" s="602" t="s">
        <v>27</v>
      </c>
      <c r="B22" s="602"/>
      <c r="C22" s="120">
        <v>100</v>
      </c>
      <c r="D22" s="120">
        <v>44</v>
      </c>
      <c r="E22" s="143">
        <f t="shared" si="0"/>
        <v>144</v>
      </c>
      <c r="F22" s="120">
        <v>132</v>
      </c>
      <c r="G22" s="120">
        <v>89</v>
      </c>
      <c r="H22" s="143">
        <f t="shared" si="1"/>
        <v>221</v>
      </c>
      <c r="I22" s="120">
        <v>967</v>
      </c>
      <c r="J22" s="120">
        <v>1214</v>
      </c>
      <c r="K22" s="143">
        <f t="shared" si="2"/>
        <v>2181</v>
      </c>
      <c r="L22" s="120">
        <v>28</v>
      </c>
      <c r="M22" s="120">
        <v>25</v>
      </c>
      <c r="N22" s="143">
        <f t="shared" si="3"/>
        <v>53</v>
      </c>
      <c r="O22" s="143">
        <f t="shared" si="4"/>
        <v>1227</v>
      </c>
      <c r="P22" s="143">
        <f t="shared" si="5"/>
        <v>1372</v>
      </c>
      <c r="Q22" s="143">
        <f t="shared" si="6"/>
        <v>2599</v>
      </c>
      <c r="R22" s="509" t="s">
        <v>28</v>
      </c>
      <c r="S22" s="509"/>
    </row>
    <row r="23" spans="1:19" ht="20.25">
      <c r="A23" s="602" t="s">
        <v>29</v>
      </c>
      <c r="B23" s="602"/>
      <c r="C23" s="120">
        <v>199</v>
      </c>
      <c r="D23" s="120">
        <v>103</v>
      </c>
      <c r="E23" s="143">
        <f t="shared" si="0"/>
        <v>302</v>
      </c>
      <c r="F23" s="120">
        <v>225</v>
      </c>
      <c r="G23" s="120">
        <v>136</v>
      </c>
      <c r="H23" s="143">
        <f t="shared" si="1"/>
        <v>361</v>
      </c>
      <c r="I23" s="120">
        <v>2238</v>
      </c>
      <c r="J23" s="120">
        <v>3158</v>
      </c>
      <c r="K23" s="143">
        <f t="shared" si="2"/>
        <v>5396</v>
      </c>
      <c r="L23" s="120">
        <v>143</v>
      </c>
      <c r="M23" s="120">
        <v>64</v>
      </c>
      <c r="N23" s="143">
        <f t="shared" si="3"/>
        <v>207</v>
      </c>
      <c r="O23" s="143">
        <f t="shared" si="4"/>
        <v>2805</v>
      </c>
      <c r="P23" s="143">
        <f t="shared" si="5"/>
        <v>3461</v>
      </c>
      <c r="Q23" s="143">
        <f t="shared" si="6"/>
        <v>6266</v>
      </c>
      <c r="R23" s="509" t="s">
        <v>30</v>
      </c>
      <c r="S23" s="509"/>
    </row>
    <row r="24" spans="1:19" ht="20.25">
      <c r="A24" s="602" t="s">
        <v>31</v>
      </c>
      <c r="B24" s="602"/>
      <c r="C24" s="120">
        <v>407</v>
      </c>
      <c r="D24" s="120">
        <v>155</v>
      </c>
      <c r="E24" s="143">
        <f t="shared" si="0"/>
        <v>562</v>
      </c>
      <c r="F24" s="120">
        <v>435</v>
      </c>
      <c r="G24" s="120">
        <v>236</v>
      </c>
      <c r="H24" s="143">
        <f t="shared" si="1"/>
        <v>671</v>
      </c>
      <c r="I24" s="120">
        <v>4563</v>
      </c>
      <c r="J24" s="120">
        <v>4578</v>
      </c>
      <c r="K24" s="143">
        <f t="shared" si="2"/>
        <v>9141</v>
      </c>
      <c r="L24" s="120">
        <v>225</v>
      </c>
      <c r="M24" s="120">
        <v>130</v>
      </c>
      <c r="N24" s="143">
        <f t="shared" si="3"/>
        <v>355</v>
      </c>
      <c r="O24" s="143">
        <f t="shared" si="4"/>
        <v>5630</v>
      </c>
      <c r="P24" s="143">
        <f t="shared" si="5"/>
        <v>5099</v>
      </c>
      <c r="Q24" s="143">
        <f t="shared" si="6"/>
        <v>10729</v>
      </c>
      <c r="R24" s="509" t="s">
        <v>32</v>
      </c>
      <c r="S24" s="509"/>
    </row>
    <row r="25" spans="1:19" ht="20.25">
      <c r="A25" s="602" t="s">
        <v>33</v>
      </c>
      <c r="B25" s="602"/>
      <c r="C25" s="120">
        <v>105</v>
      </c>
      <c r="D25" s="120">
        <v>56</v>
      </c>
      <c r="E25" s="143">
        <f t="shared" si="0"/>
        <v>161</v>
      </c>
      <c r="F25" s="120">
        <v>143</v>
      </c>
      <c r="G25" s="120">
        <v>101</v>
      </c>
      <c r="H25" s="143">
        <f t="shared" si="1"/>
        <v>244</v>
      </c>
      <c r="I25" s="120">
        <v>1684</v>
      </c>
      <c r="J25" s="120">
        <v>1687</v>
      </c>
      <c r="K25" s="143">
        <f t="shared" si="2"/>
        <v>3371</v>
      </c>
      <c r="L25" s="120">
        <v>15</v>
      </c>
      <c r="M25" s="120">
        <v>20</v>
      </c>
      <c r="N25" s="143">
        <f t="shared" si="3"/>
        <v>35</v>
      </c>
      <c r="O25" s="143">
        <f t="shared" si="4"/>
        <v>1947</v>
      </c>
      <c r="P25" s="143">
        <f t="shared" si="5"/>
        <v>1864</v>
      </c>
      <c r="Q25" s="143">
        <f t="shared" si="6"/>
        <v>3811</v>
      </c>
      <c r="R25" s="509" t="s">
        <v>34</v>
      </c>
      <c r="S25" s="509"/>
    </row>
    <row r="26" spans="1:19" ht="20.25">
      <c r="A26" s="603" t="s">
        <v>35</v>
      </c>
      <c r="B26" s="603"/>
      <c r="C26" s="121">
        <v>317</v>
      </c>
      <c r="D26" s="121">
        <v>233</v>
      </c>
      <c r="E26" s="143">
        <f t="shared" si="0"/>
        <v>550</v>
      </c>
      <c r="F26" s="121">
        <v>471</v>
      </c>
      <c r="G26" s="121">
        <v>386</v>
      </c>
      <c r="H26" s="143">
        <f t="shared" si="1"/>
        <v>857</v>
      </c>
      <c r="I26" s="121">
        <v>4654</v>
      </c>
      <c r="J26" s="121">
        <v>8319</v>
      </c>
      <c r="K26" s="143">
        <f t="shared" si="2"/>
        <v>12973</v>
      </c>
      <c r="L26" s="121">
        <v>100</v>
      </c>
      <c r="M26" s="121">
        <v>179</v>
      </c>
      <c r="N26" s="143">
        <f t="shared" si="3"/>
        <v>279</v>
      </c>
      <c r="O26" s="143">
        <f t="shared" si="4"/>
        <v>5542</v>
      </c>
      <c r="P26" s="143">
        <f t="shared" si="5"/>
        <v>9117</v>
      </c>
      <c r="Q26" s="143">
        <f t="shared" si="6"/>
        <v>14659</v>
      </c>
      <c r="R26" s="633" t="s">
        <v>53</v>
      </c>
      <c r="S26" s="633"/>
    </row>
    <row r="27" spans="1:19" ht="20.25">
      <c r="A27" s="634" t="s">
        <v>8</v>
      </c>
      <c r="B27" s="634"/>
      <c r="C27" s="122">
        <f>SUM(C8:C26)</f>
        <v>3818</v>
      </c>
      <c r="D27" s="122">
        <f t="shared" ref="D27:Q27" si="7">SUM(D8:D26)</f>
        <v>2110</v>
      </c>
      <c r="E27" s="122">
        <f t="shared" si="7"/>
        <v>5928</v>
      </c>
      <c r="F27" s="122">
        <f t="shared" si="7"/>
        <v>4845</v>
      </c>
      <c r="G27" s="122">
        <f t="shared" si="7"/>
        <v>3746</v>
      </c>
      <c r="H27" s="122">
        <f t="shared" si="7"/>
        <v>8591</v>
      </c>
      <c r="I27" s="122">
        <f t="shared" si="7"/>
        <v>49227</v>
      </c>
      <c r="J27" s="122">
        <f t="shared" si="7"/>
        <v>72982</v>
      </c>
      <c r="K27" s="122">
        <f t="shared" si="7"/>
        <v>122209</v>
      </c>
      <c r="L27" s="122">
        <f t="shared" si="7"/>
        <v>1710</v>
      </c>
      <c r="M27" s="122">
        <f t="shared" si="7"/>
        <v>1725</v>
      </c>
      <c r="N27" s="122">
        <f t="shared" si="7"/>
        <v>3435</v>
      </c>
      <c r="O27" s="122">
        <f t="shared" si="7"/>
        <v>59600</v>
      </c>
      <c r="P27" s="122">
        <f t="shared" si="7"/>
        <v>80563</v>
      </c>
      <c r="Q27" s="122">
        <f t="shared" si="7"/>
        <v>140163</v>
      </c>
      <c r="R27" s="518" t="s">
        <v>456</v>
      </c>
      <c r="S27" s="518"/>
    </row>
    <row r="28" spans="1:19" ht="20.25">
      <c r="A28" s="635"/>
      <c r="B28" s="635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rightToLeft="1" topLeftCell="N5" workbookViewId="0">
      <selection activeCell="N11" sqref="N11"/>
    </sheetView>
  </sheetViews>
  <sheetFormatPr defaultRowHeight="14.25"/>
  <cols>
    <col min="15" max="15" width="10.75" customWidth="1"/>
    <col min="30" max="30" width="11.08203125" customWidth="1"/>
  </cols>
  <sheetData>
    <row r="1" spans="1:31" ht="39" customHeight="1">
      <c r="A1" s="861" t="s">
        <v>487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1" ht="45.75" customHeight="1">
      <c r="A2" s="862" t="s">
        <v>488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533"/>
      <c r="P2" s="533"/>
      <c r="Q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1" ht="21" thickBot="1">
      <c r="A3" s="530" t="s">
        <v>66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1" t="s">
        <v>489</v>
      </c>
      <c r="P3" s="531"/>
      <c r="Q3" s="532" t="s">
        <v>67</v>
      </c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497" t="s">
        <v>689</v>
      </c>
      <c r="AE3" s="497"/>
    </row>
    <row r="4" spans="1:31" ht="21" thickTop="1">
      <c r="A4" s="863" t="s">
        <v>0</v>
      </c>
      <c r="B4" s="863"/>
      <c r="C4" s="863" t="s">
        <v>68</v>
      </c>
      <c r="D4" s="863"/>
      <c r="E4" s="863" t="s">
        <v>69</v>
      </c>
      <c r="F4" s="863"/>
      <c r="G4" s="863" t="s">
        <v>70</v>
      </c>
      <c r="H4" s="863"/>
      <c r="I4" s="863" t="s">
        <v>71</v>
      </c>
      <c r="J4" s="863"/>
      <c r="K4" s="863" t="s">
        <v>72</v>
      </c>
      <c r="L4" s="863"/>
      <c r="M4" s="863" t="s">
        <v>73</v>
      </c>
      <c r="N4" s="863"/>
      <c r="O4" s="536" t="s">
        <v>683</v>
      </c>
      <c r="P4" s="536"/>
      <c r="Q4" s="541" t="s">
        <v>0</v>
      </c>
      <c r="R4" s="541"/>
      <c r="S4" s="534" t="s">
        <v>74</v>
      </c>
      <c r="T4" s="534"/>
      <c r="U4" s="534" t="s">
        <v>75</v>
      </c>
      <c r="V4" s="534"/>
      <c r="W4" s="534" t="s">
        <v>76</v>
      </c>
      <c r="X4" s="534"/>
      <c r="Y4" s="534" t="s">
        <v>77</v>
      </c>
      <c r="Z4" s="534"/>
      <c r="AA4" s="534" t="s">
        <v>8</v>
      </c>
      <c r="AB4" s="534"/>
      <c r="AC4" s="534"/>
      <c r="AD4" s="502" t="s">
        <v>683</v>
      </c>
      <c r="AE4" s="502"/>
    </row>
    <row r="5" spans="1:31" ht="20.25">
      <c r="A5" s="864"/>
      <c r="B5" s="864"/>
      <c r="C5" s="864" t="s">
        <v>78</v>
      </c>
      <c r="D5" s="864"/>
      <c r="E5" s="864" t="s">
        <v>79</v>
      </c>
      <c r="F5" s="864"/>
      <c r="G5" s="864" t="s">
        <v>80</v>
      </c>
      <c r="H5" s="864"/>
      <c r="I5" s="864" t="s">
        <v>81</v>
      </c>
      <c r="J5" s="864"/>
      <c r="K5" s="864" t="s">
        <v>82</v>
      </c>
      <c r="L5" s="864"/>
      <c r="M5" s="864" t="s">
        <v>83</v>
      </c>
      <c r="N5" s="864"/>
      <c r="O5" s="537"/>
      <c r="P5" s="537"/>
      <c r="Q5" s="542"/>
      <c r="R5" s="542"/>
      <c r="S5" s="535" t="s">
        <v>84</v>
      </c>
      <c r="T5" s="535"/>
      <c r="U5" s="535" t="s">
        <v>85</v>
      </c>
      <c r="V5" s="535"/>
      <c r="W5" s="535" t="s">
        <v>86</v>
      </c>
      <c r="X5" s="535"/>
      <c r="Y5" s="535" t="s">
        <v>87</v>
      </c>
      <c r="Z5" s="535"/>
      <c r="AA5" s="535" t="s">
        <v>12</v>
      </c>
      <c r="AB5" s="535"/>
      <c r="AC5" s="535"/>
      <c r="AD5" s="503"/>
      <c r="AE5" s="503"/>
    </row>
    <row r="6" spans="1:31" ht="20.25">
      <c r="A6" s="864"/>
      <c r="B6" s="864"/>
      <c r="C6" s="315" t="s">
        <v>88</v>
      </c>
      <c r="D6" s="315" t="s">
        <v>43</v>
      </c>
      <c r="E6" s="315" t="s">
        <v>88</v>
      </c>
      <c r="F6" s="315" t="s">
        <v>43</v>
      </c>
      <c r="G6" s="315" t="s">
        <v>88</v>
      </c>
      <c r="H6" s="315" t="s">
        <v>43</v>
      </c>
      <c r="I6" s="315" t="s">
        <v>88</v>
      </c>
      <c r="J6" s="315" t="s">
        <v>43</v>
      </c>
      <c r="K6" s="315" t="s">
        <v>88</v>
      </c>
      <c r="L6" s="315" t="s">
        <v>43</v>
      </c>
      <c r="M6" s="315" t="s">
        <v>88</v>
      </c>
      <c r="N6" s="315" t="s">
        <v>43</v>
      </c>
      <c r="O6" s="537"/>
      <c r="P6" s="537"/>
      <c r="Q6" s="542"/>
      <c r="R6" s="542"/>
      <c r="S6" s="315" t="s">
        <v>88</v>
      </c>
      <c r="T6" s="315" t="s">
        <v>43</v>
      </c>
      <c r="U6" s="315" t="s">
        <v>88</v>
      </c>
      <c r="V6" s="315" t="s">
        <v>43</v>
      </c>
      <c r="W6" s="315" t="s">
        <v>88</v>
      </c>
      <c r="X6" s="315" t="s">
        <v>43</v>
      </c>
      <c r="Y6" s="315" t="s">
        <v>88</v>
      </c>
      <c r="Z6" s="315" t="s">
        <v>43</v>
      </c>
      <c r="AA6" s="315" t="s">
        <v>88</v>
      </c>
      <c r="AB6" s="315" t="s">
        <v>43</v>
      </c>
      <c r="AC6" s="292" t="s">
        <v>8</v>
      </c>
      <c r="AD6" s="503"/>
      <c r="AE6" s="503"/>
    </row>
    <row r="7" spans="1:31" ht="45" thickBot="1">
      <c r="A7" s="865"/>
      <c r="B7" s="865"/>
      <c r="C7" s="326" t="s">
        <v>13</v>
      </c>
      <c r="D7" s="326" t="s">
        <v>10</v>
      </c>
      <c r="E7" s="326" t="s">
        <v>13</v>
      </c>
      <c r="F7" s="326" t="s">
        <v>10</v>
      </c>
      <c r="G7" s="326" t="s">
        <v>13</v>
      </c>
      <c r="H7" s="326" t="s">
        <v>10</v>
      </c>
      <c r="I7" s="326" t="s">
        <v>13</v>
      </c>
      <c r="J7" s="326" t="s">
        <v>10</v>
      </c>
      <c r="K7" s="326" t="s">
        <v>13</v>
      </c>
      <c r="L7" s="326" t="s">
        <v>10</v>
      </c>
      <c r="M7" s="326" t="s">
        <v>13</v>
      </c>
      <c r="N7" s="326" t="s">
        <v>10</v>
      </c>
      <c r="O7" s="538"/>
      <c r="P7" s="538"/>
      <c r="Q7" s="543"/>
      <c r="R7" s="543"/>
      <c r="S7" s="309" t="s">
        <v>13</v>
      </c>
      <c r="T7" s="310" t="s">
        <v>10</v>
      </c>
      <c r="U7" s="310" t="s">
        <v>13</v>
      </c>
      <c r="V7" s="310" t="s">
        <v>10</v>
      </c>
      <c r="W7" s="310" t="s">
        <v>13</v>
      </c>
      <c r="X7" s="310" t="s">
        <v>10</v>
      </c>
      <c r="Y7" s="310" t="s">
        <v>13</v>
      </c>
      <c r="Z7" s="310" t="s">
        <v>10</v>
      </c>
      <c r="AA7" s="310" t="s">
        <v>13</v>
      </c>
      <c r="AB7" s="310" t="s">
        <v>10</v>
      </c>
      <c r="AC7" s="310" t="s">
        <v>12</v>
      </c>
      <c r="AD7" s="504"/>
      <c r="AE7" s="504"/>
    </row>
    <row r="8" spans="1:31" ht="20.25">
      <c r="A8" s="544" t="s">
        <v>14</v>
      </c>
      <c r="B8" s="544"/>
      <c r="C8" s="6">
        <v>8776</v>
      </c>
      <c r="D8" s="6">
        <v>6370</v>
      </c>
      <c r="E8" s="6">
        <v>12219</v>
      </c>
      <c r="F8" s="6">
        <v>8789</v>
      </c>
      <c r="G8" s="6">
        <v>11163</v>
      </c>
      <c r="H8" s="6">
        <v>11912</v>
      </c>
      <c r="I8" s="6">
        <v>8265</v>
      </c>
      <c r="J8" s="6">
        <v>8748</v>
      </c>
      <c r="K8" s="6">
        <v>14740</v>
      </c>
      <c r="L8" s="6">
        <v>4408</v>
      </c>
      <c r="M8" s="6">
        <v>11319</v>
      </c>
      <c r="N8" s="159">
        <v>8338</v>
      </c>
      <c r="O8" s="507" t="s">
        <v>15</v>
      </c>
      <c r="P8" s="507"/>
      <c r="Q8" s="545" t="s">
        <v>14</v>
      </c>
      <c r="R8" s="545"/>
      <c r="S8" s="4">
        <v>9553</v>
      </c>
      <c r="T8" s="4">
        <v>2582</v>
      </c>
      <c r="U8" s="4">
        <v>4811</v>
      </c>
      <c r="V8" s="4">
        <v>3280</v>
      </c>
      <c r="W8" s="4">
        <v>5648</v>
      </c>
      <c r="X8" s="4">
        <v>2339</v>
      </c>
      <c r="Y8" s="4">
        <v>1832</v>
      </c>
      <c r="Z8" s="4">
        <v>1061</v>
      </c>
      <c r="AA8" s="178">
        <f>SUM(C8,E8,G8,I8,K8,M8,S8,U8,W8,Y8)</f>
        <v>88326</v>
      </c>
      <c r="AB8" s="178">
        <f>SUM(D8,F8,H8,J8,L8,N8,T8,V8,X8,Z8)</f>
        <v>57827</v>
      </c>
      <c r="AC8" s="178">
        <f>SUM(AA8:AB8)</f>
        <v>146153</v>
      </c>
      <c r="AD8" s="507" t="s">
        <v>15</v>
      </c>
      <c r="AE8" s="507"/>
    </row>
    <row r="9" spans="1:31" ht="20.25">
      <c r="A9" s="544" t="s">
        <v>16</v>
      </c>
      <c r="B9" s="544"/>
      <c r="C9" s="6">
        <v>5283</v>
      </c>
      <c r="D9" s="6">
        <v>5711</v>
      </c>
      <c r="E9" s="6">
        <v>8442</v>
      </c>
      <c r="F9" s="6">
        <v>7635</v>
      </c>
      <c r="G9" s="6">
        <v>9210</v>
      </c>
      <c r="H9" s="6">
        <v>7735</v>
      </c>
      <c r="I9" s="6">
        <v>9406</v>
      </c>
      <c r="J9" s="6">
        <v>7425</v>
      </c>
      <c r="K9" s="6">
        <v>8665</v>
      </c>
      <c r="L9" s="6">
        <v>7042</v>
      </c>
      <c r="M9" s="6">
        <v>7241</v>
      </c>
      <c r="N9" s="159">
        <v>6177</v>
      </c>
      <c r="O9" s="509" t="s">
        <v>17</v>
      </c>
      <c r="P9" s="509"/>
      <c r="Q9" s="546" t="s">
        <v>16</v>
      </c>
      <c r="R9" s="546"/>
      <c r="S9" s="6">
        <v>4836</v>
      </c>
      <c r="T9" s="6">
        <v>3483</v>
      </c>
      <c r="U9" s="6">
        <v>2288</v>
      </c>
      <c r="V9" s="6">
        <v>1751</v>
      </c>
      <c r="W9" s="6">
        <v>1568</v>
      </c>
      <c r="X9" s="6">
        <v>988</v>
      </c>
      <c r="Y9" s="6">
        <v>934</v>
      </c>
      <c r="Z9" s="6">
        <v>525</v>
      </c>
      <c r="AA9" s="6">
        <f t="shared" ref="AA9:AA26" si="0">SUM(C9,E9,G9,I9,K9,M9,S9,U9,W9,Y9)</f>
        <v>57873</v>
      </c>
      <c r="AB9" s="6">
        <f t="shared" ref="AB9:AB26" si="1">SUM(D9,F9,H9,J9,L9,N9,T9,V9,X9,Z9)</f>
        <v>48472</v>
      </c>
      <c r="AC9" s="6">
        <f t="shared" ref="AC9:AC26" si="2">SUM(AA9:AB9)</f>
        <v>106345</v>
      </c>
      <c r="AD9" s="509" t="s">
        <v>17</v>
      </c>
      <c r="AE9" s="509"/>
    </row>
    <row r="10" spans="1:31" ht="20.25">
      <c r="A10" s="544" t="s">
        <v>18</v>
      </c>
      <c r="B10" s="544"/>
      <c r="C10" s="6">
        <v>7505</v>
      </c>
      <c r="D10" s="6">
        <v>8913</v>
      </c>
      <c r="E10" s="6">
        <v>11837</v>
      </c>
      <c r="F10" s="6">
        <v>11312</v>
      </c>
      <c r="G10" s="6">
        <v>13309</v>
      </c>
      <c r="H10" s="6">
        <v>11953</v>
      </c>
      <c r="I10" s="6">
        <v>13986</v>
      </c>
      <c r="J10" s="6">
        <v>10548</v>
      </c>
      <c r="K10" s="6">
        <v>13105</v>
      </c>
      <c r="L10" s="6">
        <v>9173</v>
      </c>
      <c r="M10" s="6">
        <v>10652</v>
      </c>
      <c r="N10" s="159">
        <v>7995</v>
      </c>
      <c r="O10" s="509" t="s">
        <v>19</v>
      </c>
      <c r="P10" s="509"/>
      <c r="Q10" s="546" t="s">
        <v>18</v>
      </c>
      <c r="R10" s="546"/>
      <c r="S10" s="6">
        <v>7638</v>
      </c>
      <c r="T10" s="6">
        <v>4704</v>
      </c>
      <c r="U10" s="6">
        <v>3177</v>
      </c>
      <c r="V10" s="6">
        <v>2037</v>
      </c>
      <c r="W10" s="6">
        <v>2075</v>
      </c>
      <c r="X10" s="6">
        <v>926</v>
      </c>
      <c r="Y10" s="6">
        <v>1056</v>
      </c>
      <c r="Z10" s="6">
        <v>673</v>
      </c>
      <c r="AA10" s="6">
        <f t="shared" si="0"/>
        <v>84340</v>
      </c>
      <c r="AB10" s="6">
        <f t="shared" si="1"/>
        <v>68234</v>
      </c>
      <c r="AC10" s="6">
        <f t="shared" si="2"/>
        <v>152574</v>
      </c>
      <c r="AD10" s="509" t="s">
        <v>19</v>
      </c>
      <c r="AE10" s="509"/>
    </row>
    <row r="11" spans="1:31" ht="34.5" customHeight="1">
      <c r="A11" s="857" t="s">
        <v>20</v>
      </c>
      <c r="B11" s="191" t="s">
        <v>498</v>
      </c>
      <c r="C11" s="6">
        <v>7836</v>
      </c>
      <c r="D11" s="6">
        <v>8974</v>
      </c>
      <c r="E11" s="6">
        <v>10695</v>
      </c>
      <c r="F11" s="6">
        <v>10348</v>
      </c>
      <c r="G11" s="6">
        <v>11113</v>
      </c>
      <c r="H11" s="6">
        <v>10881</v>
      </c>
      <c r="I11" s="6">
        <v>10345</v>
      </c>
      <c r="J11" s="6">
        <v>9064</v>
      </c>
      <c r="K11" s="6">
        <v>9070</v>
      </c>
      <c r="L11" s="6">
        <v>8464</v>
      </c>
      <c r="M11" s="6">
        <v>7733</v>
      </c>
      <c r="N11" s="159">
        <v>6936</v>
      </c>
      <c r="O11" s="190" t="s">
        <v>44</v>
      </c>
      <c r="P11" s="847" t="s">
        <v>455</v>
      </c>
      <c r="Q11" s="510" t="s">
        <v>20</v>
      </c>
      <c r="R11" s="191" t="s">
        <v>498</v>
      </c>
      <c r="S11" s="6">
        <v>5297</v>
      </c>
      <c r="T11" s="6">
        <v>3629</v>
      </c>
      <c r="U11" s="6">
        <v>1985</v>
      </c>
      <c r="V11" s="6">
        <v>1438</v>
      </c>
      <c r="W11" s="6">
        <v>1343</v>
      </c>
      <c r="X11" s="6">
        <v>783</v>
      </c>
      <c r="Y11" s="6">
        <v>976</v>
      </c>
      <c r="Z11" s="6">
        <v>331</v>
      </c>
      <c r="AA11" s="6">
        <f t="shared" si="0"/>
        <v>66393</v>
      </c>
      <c r="AB11" s="6">
        <f t="shared" si="1"/>
        <v>60848</v>
      </c>
      <c r="AC11" s="6">
        <f t="shared" si="2"/>
        <v>127241</v>
      </c>
      <c r="AD11" s="190" t="s">
        <v>44</v>
      </c>
      <c r="AE11" s="513" t="s">
        <v>455</v>
      </c>
    </row>
    <row r="12" spans="1:31" ht="20.25">
      <c r="A12" s="858"/>
      <c r="B12" s="191" t="s">
        <v>499</v>
      </c>
      <c r="C12" s="6">
        <v>13427</v>
      </c>
      <c r="D12" s="6">
        <v>14171</v>
      </c>
      <c r="E12" s="6">
        <v>18093</v>
      </c>
      <c r="F12" s="6">
        <v>16198</v>
      </c>
      <c r="G12" s="6">
        <v>19853</v>
      </c>
      <c r="H12" s="6">
        <v>15977</v>
      </c>
      <c r="I12" s="6">
        <v>18083</v>
      </c>
      <c r="J12" s="6">
        <v>13753</v>
      </c>
      <c r="K12" s="6">
        <v>16609</v>
      </c>
      <c r="L12" s="6">
        <v>12795</v>
      </c>
      <c r="M12" s="6">
        <v>13033</v>
      </c>
      <c r="N12" s="159">
        <v>10063</v>
      </c>
      <c r="O12" s="190" t="s">
        <v>45</v>
      </c>
      <c r="P12" s="848"/>
      <c r="Q12" s="511"/>
      <c r="R12" s="191" t="s">
        <v>499</v>
      </c>
      <c r="S12" s="6">
        <v>7074</v>
      </c>
      <c r="T12" s="6">
        <v>4403</v>
      </c>
      <c r="U12" s="6">
        <v>3413</v>
      </c>
      <c r="V12" s="6">
        <v>1719</v>
      </c>
      <c r="W12" s="6">
        <v>1687</v>
      </c>
      <c r="X12" s="6">
        <v>796</v>
      </c>
      <c r="Y12" s="6">
        <v>1061</v>
      </c>
      <c r="Z12" s="6">
        <v>380</v>
      </c>
      <c r="AA12" s="6">
        <f t="shared" si="0"/>
        <v>112333</v>
      </c>
      <c r="AB12" s="6">
        <f t="shared" si="1"/>
        <v>90255</v>
      </c>
      <c r="AC12" s="6">
        <f t="shared" si="2"/>
        <v>202588</v>
      </c>
      <c r="AD12" s="190" t="s">
        <v>45</v>
      </c>
      <c r="AE12" s="514"/>
    </row>
    <row r="13" spans="1:31" ht="20.25">
      <c r="A13" s="858"/>
      <c r="B13" s="191" t="s">
        <v>500</v>
      </c>
      <c r="C13" s="6">
        <v>4933</v>
      </c>
      <c r="D13" s="6">
        <v>5476</v>
      </c>
      <c r="E13" s="6">
        <v>8076</v>
      </c>
      <c r="F13" s="6">
        <v>7835</v>
      </c>
      <c r="G13" s="6">
        <v>8846</v>
      </c>
      <c r="H13" s="6">
        <v>6878</v>
      </c>
      <c r="I13" s="6">
        <v>8761</v>
      </c>
      <c r="J13" s="6">
        <v>6242</v>
      </c>
      <c r="K13" s="6">
        <v>7941</v>
      </c>
      <c r="L13" s="6">
        <v>5041</v>
      </c>
      <c r="M13" s="6">
        <v>5850</v>
      </c>
      <c r="N13" s="159">
        <v>4004</v>
      </c>
      <c r="O13" s="190" t="s">
        <v>46</v>
      </c>
      <c r="P13" s="848"/>
      <c r="Q13" s="511"/>
      <c r="R13" s="191" t="s">
        <v>500</v>
      </c>
      <c r="S13" s="6">
        <v>4760</v>
      </c>
      <c r="T13" s="6">
        <v>2211</v>
      </c>
      <c r="U13" s="6">
        <v>1570</v>
      </c>
      <c r="V13" s="6">
        <v>1140</v>
      </c>
      <c r="W13" s="6">
        <v>802</v>
      </c>
      <c r="X13" s="6">
        <v>607</v>
      </c>
      <c r="Y13" s="6">
        <v>835</v>
      </c>
      <c r="Z13" s="6">
        <v>269</v>
      </c>
      <c r="AA13" s="6">
        <f t="shared" si="0"/>
        <v>52374</v>
      </c>
      <c r="AB13" s="6">
        <f t="shared" si="1"/>
        <v>39703</v>
      </c>
      <c r="AC13" s="6">
        <f t="shared" si="2"/>
        <v>92077</v>
      </c>
      <c r="AD13" s="190" t="s">
        <v>46</v>
      </c>
      <c r="AE13" s="514"/>
    </row>
    <row r="14" spans="1:31" ht="20.25">
      <c r="A14" s="858"/>
      <c r="B14" s="191" t="s">
        <v>457</v>
      </c>
      <c r="C14" s="6">
        <v>5636</v>
      </c>
      <c r="D14" s="6">
        <v>5128</v>
      </c>
      <c r="E14" s="6">
        <v>7830</v>
      </c>
      <c r="F14" s="6">
        <v>6750</v>
      </c>
      <c r="G14" s="6">
        <v>8139</v>
      </c>
      <c r="H14" s="6">
        <v>6584</v>
      </c>
      <c r="I14" s="6">
        <v>8490</v>
      </c>
      <c r="J14" s="6">
        <v>6573</v>
      </c>
      <c r="K14" s="6">
        <v>7817</v>
      </c>
      <c r="L14" s="6">
        <v>5689</v>
      </c>
      <c r="M14" s="6">
        <v>7336</v>
      </c>
      <c r="N14" s="159">
        <v>4837</v>
      </c>
      <c r="O14" s="190" t="s">
        <v>47</v>
      </c>
      <c r="P14" s="848"/>
      <c r="Q14" s="511"/>
      <c r="R14" s="191" t="s">
        <v>457</v>
      </c>
      <c r="S14" s="6">
        <v>4019</v>
      </c>
      <c r="T14" s="6">
        <v>2785</v>
      </c>
      <c r="U14" s="6">
        <v>1678</v>
      </c>
      <c r="V14" s="6">
        <v>1091</v>
      </c>
      <c r="W14" s="6">
        <v>734</v>
      </c>
      <c r="X14" s="6">
        <v>638</v>
      </c>
      <c r="Y14" s="6">
        <v>525</v>
      </c>
      <c r="Z14" s="6">
        <v>308</v>
      </c>
      <c r="AA14" s="6">
        <f t="shared" si="0"/>
        <v>52204</v>
      </c>
      <c r="AB14" s="6">
        <f t="shared" si="1"/>
        <v>40383</v>
      </c>
      <c r="AC14" s="6">
        <f t="shared" si="2"/>
        <v>92587</v>
      </c>
      <c r="AD14" s="190" t="s">
        <v>47</v>
      </c>
      <c r="AE14" s="514"/>
    </row>
    <row r="15" spans="1:31" ht="20.25">
      <c r="A15" s="858"/>
      <c r="B15" s="191" t="s">
        <v>458</v>
      </c>
      <c r="C15" s="6">
        <v>10331</v>
      </c>
      <c r="D15" s="6">
        <v>10732</v>
      </c>
      <c r="E15" s="6">
        <v>12813</v>
      </c>
      <c r="F15" s="6">
        <v>11476</v>
      </c>
      <c r="G15" s="6">
        <v>14687</v>
      </c>
      <c r="H15" s="6">
        <v>12265</v>
      </c>
      <c r="I15" s="6">
        <v>13100</v>
      </c>
      <c r="J15" s="6">
        <v>11468</v>
      </c>
      <c r="K15" s="6">
        <v>11580</v>
      </c>
      <c r="L15" s="6">
        <v>10054</v>
      </c>
      <c r="M15" s="6">
        <v>10189</v>
      </c>
      <c r="N15" s="159">
        <v>8854</v>
      </c>
      <c r="O15" s="190" t="s">
        <v>48</v>
      </c>
      <c r="P15" s="848"/>
      <c r="Q15" s="511"/>
      <c r="R15" s="191" t="s">
        <v>458</v>
      </c>
      <c r="S15" s="6">
        <v>6237</v>
      </c>
      <c r="T15" s="6">
        <v>4292</v>
      </c>
      <c r="U15" s="6">
        <v>2691</v>
      </c>
      <c r="V15" s="6">
        <v>1671</v>
      </c>
      <c r="W15" s="6">
        <v>2289</v>
      </c>
      <c r="X15" s="6">
        <v>862</v>
      </c>
      <c r="Y15" s="6">
        <v>1023</v>
      </c>
      <c r="Z15" s="6">
        <v>757</v>
      </c>
      <c r="AA15" s="6">
        <f t="shared" si="0"/>
        <v>84940</v>
      </c>
      <c r="AB15" s="6">
        <f t="shared" si="1"/>
        <v>72431</v>
      </c>
      <c r="AC15" s="6">
        <f t="shared" si="2"/>
        <v>157371</v>
      </c>
      <c r="AD15" s="190" t="s">
        <v>48</v>
      </c>
      <c r="AE15" s="514"/>
    </row>
    <row r="16" spans="1:31" ht="20.25">
      <c r="A16" s="859"/>
      <c r="B16" s="191" t="s">
        <v>459</v>
      </c>
      <c r="C16" s="6">
        <v>5178</v>
      </c>
      <c r="D16" s="6">
        <v>5802</v>
      </c>
      <c r="E16" s="6">
        <v>8929</v>
      </c>
      <c r="F16" s="6">
        <v>7671</v>
      </c>
      <c r="G16" s="6">
        <v>9504</v>
      </c>
      <c r="H16" s="6">
        <v>8695</v>
      </c>
      <c r="I16" s="6">
        <v>8477</v>
      </c>
      <c r="J16" s="6">
        <v>6868</v>
      </c>
      <c r="K16" s="6">
        <v>8348</v>
      </c>
      <c r="L16" s="6">
        <v>6066</v>
      </c>
      <c r="M16" s="6">
        <v>7193</v>
      </c>
      <c r="N16" s="159">
        <v>5291</v>
      </c>
      <c r="O16" s="190" t="s">
        <v>49</v>
      </c>
      <c r="P16" s="849"/>
      <c r="Q16" s="512"/>
      <c r="R16" s="191" t="s">
        <v>459</v>
      </c>
      <c r="S16" s="6">
        <v>4425</v>
      </c>
      <c r="T16" s="6">
        <v>2872</v>
      </c>
      <c r="U16" s="6">
        <v>1781</v>
      </c>
      <c r="V16" s="6">
        <v>1326</v>
      </c>
      <c r="W16" s="6">
        <v>1068</v>
      </c>
      <c r="X16" s="6">
        <v>661</v>
      </c>
      <c r="Y16" s="6">
        <v>657</v>
      </c>
      <c r="Z16" s="6">
        <v>185</v>
      </c>
      <c r="AA16" s="6">
        <f t="shared" si="0"/>
        <v>55560</v>
      </c>
      <c r="AB16" s="6">
        <f t="shared" si="1"/>
        <v>45437</v>
      </c>
      <c r="AC16" s="6">
        <f t="shared" si="2"/>
        <v>100997</v>
      </c>
      <c r="AD16" s="190" t="s">
        <v>49</v>
      </c>
      <c r="AE16" s="515"/>
    </row>
    <row r="17" spans="1:32" ht="20.25">
      <c r="A17" s="508" t="s">
        <v>483</v>
      </c>
      <c r="B17" s="508"/>
      <c r="C17" s="6">
        <v>4058</v>
      </c>
      <c r="D17" s="6">
        <v>3919</v>
      </c>
      <c r="E17" s="6">
        <v>7230</v>
      </c>
      <c r="F17" s="6">
        <v>5638</v>
      </c>
      <c r="G17" s="6">
        <v>9425</v>
      </c>
      <c r="H17" s="6">
        <v>7613</v>
      </c>
      <c r="I17" s="6">
        <v>9505</v>
      </c>
      <c r="J17" s="6">
        <v>6714</v>
      </c>
      <c r="K17" s="6">
        <v>9442</v>
      </c>
      <c r="L17" s="6">
        <v>6519</v>
      </c>
      <c r="M17" s="6">
        <v>8549</v>
      </c>
      <c r="N17" s="159">
        <v>6180</v>
      </c>
      <c r="O17" s="509" t="s">
        <v>682</v>
      </c>
      <c r="P17" s="509"/>
      <c r="Q17" s="508" t="s">
        <v>483</v>
      </c>
      <c r="R17" s="508"/>
      <c r="S17" s="6">
        <v>5270</v>
      </c>
      <c r="T17" s="6">
        <v>3945</v>
      </c>
      <c r="U17" s="6">
        <v>2948</v>
      </c>
      <c r="V17" s="6">
        <v>2017</v>
      </c>
      <c r="W17" s="6">
        <v>1740</v>
      </c>
      <c r="X17" s="6">
        <v>1078</v>
      </c>
      <c r="Y17" s="6">
        <v>1411</v>
      </c>
      <c r="Z17" s="6">
        <v>600</v>
      </c>
      <c r="AA17" s="6">
        <f t="shared" si="0"/>
        <v>59578</v>
      </c>
      <c r="AB17" s="6">
        <f t="shared" si="1"/>
        <v>44223</v>
      </c>
      <c r="AC17" s="6">
        <f t="shared" si="2"/>
        <v>103801</v>
      </c>
      <c r="AD17" s="509" t="s">
        <v>682</v>
      </c>
      <c r="AE17" s="509"/>
      <c r="AF17" s="176"/>
    </row>
    <row r="18" spans="1:32" ht="20.25">
      <c r="A18" s="508" t="s">
        <v>22</v>
      </c>
      <c r="B18" s="508"/>
      <c r="C18" s="6">
        <v>11137</v>
      </c>
      <c r="D18" s="6">
        <v>9372</v>
      </c>
      <c r="E18" s="6">
        <v>16107</v>
      </c>
      <c r="F18" s="6">
        <v>13231</v>
      </c>
      <c r="G18" s="6">
        <v>18208</v>
      </c>
      <c r="H18" s="6">
        <v>13606</v>
      </c>
      <c r="I18" s="6">
        <v>18439</v>
      </c>
      <c r="J18" s="6">
        <v>13452</v>
      </c>
      <c r="K18" s="6">
        <v>17810</v>
      </c>
      <c r="L18" s="6">
        <v>12214</v>
      </c>
      <c r="M18" s="6">
        <v>14846</v>
      </c>
      <c r="N18" s="159">
        <v>10773</v>
      </c>
      <c r="O18" s="509" t="s">
        <v>50</v>
      </c>
      <c r="P18" s="509"/>
      <c r="Q18" s="508" t="s">
        <v>22</v>
      </c>
      <c r="R18" s="508"/>
      <c r="S18" s="6">
        <v>10547</v>
      </c>
      <c r="T18" s="6">
        <v>6029</v>
      </c>
      <c r="U18" s="6">
        <v>4879</v>
      </c>
      <c r="V18" s="6">
        <v>2896</v>
      </c>
      <c r="W18" s="6">
        <v>3277</v>
      </c>
      <c r="X18" s="6">
        <v>1498</v>
      </c>
      <c r="Y18" s="6">
        <v>2779</v>
      </c>
      <c r="Z18" s="6">
        <v>579</v>
      </c>
      <c r="AA18" s="6">
        <f t="shared" si="0"/>
        <v>118029</v>
      </c>
      <c r="AB18" s="6">
        <f t="shared" si="1"/>
        <v>83650</v>
      </c>
      <c r="AC18" s="6">
        <f t="shared" si="2"/>
        <v>201679</v>
      </c>
      <c r="AD18" s="509" t="s">
        <v>50</v>
      </c>
      <c r="AE18" s="509"/>
    </row>
    <row r="19" spans="1:32" ht="20.25">
      <c r="A19" s="508" t="s">
        <v>23</v>
      </c>
      <c r="B19" s="508"/>
      <c r="C19" s="6">
        <v>4911</v>
      </c>
      <c r="D19" s="6">
        <v>6064</v>
      </c>
      <c r="E19" s="6">
        <v>8912</v>
      </c>
      <c r="F19" s="6">
        <v>8424</v>
      </c>
      <c r="G19" s="6">
        <v>9591</v>
      </c>
      <c r="H19" s="6">
        <v>8800</v>
      </c>
      <c r="I19" s="6">
        <v>9702</v>
      </c>
      <c r="J19" s="6">
        <v>8626</v>
      </c>
      <c r="K19" s="6">
        <v>9572</v>
      </c>
      <c r="L19" s="6">
        <v>7614</v>
      </c>
      <c r="M19" s="6">
        <v>7780</v>
      </c>
      <c r="N19" s="159">
        <v>6349</v>
      </c>
      <c r="O19" s="509" t="s">
        <v>24</v>
      </c>
      <c r="P19" s="509"/>
      <c r="Q19" s="508" t="s">
        <v>23</v>
      </c>
      <c r="R19" s="508"/>
      <c r="S19" s="6">
        <v>5486</v>
      </c>
      <c r="T19" s="6">
        <v>4071</v>
      </c>
      <c r="U19" s="6">
        <v>2782</v>
      </c>
      <c r="V19" s="6">
        <v>2219</v>
      </c>
      <c r="W19" s="6">
        <v>1952</v>
      </c>
      <c r="X19" s="6">
        <v>1130</v>
      </c>
      <c r="Y19" s="6">
        <v>1180</v>
      </c>
      <c r="Z19" s="6">
        <v>950</v>
      </c>
      <c r="AA19" s="6">
        <f t="shared" si="0"/>
        <v>61868</v>
      </c>
      <c r="AB19" s="6">
        <f t="shared" si="1"/>
        <v>54247</v>
      </c>
      <c r="AC19" s="6">
        <f t="shared" si="2"/>
        <v>116115</v>
      </c>
      <c r="AD19" s="509" t="s">
        <v>24</v>
      </c>
      <c r="AE19" s="509"/>
    </row>
    <row r="20" spans="1:32" ht="20.25">
      <c r="A20" s="508" t="s">
        <v>25</v>
      </c>
      <c r="B20" s="508"/>
      <c r="C20" s="6">
        <v>5961</v>
      </c>
      <c r="D20" s="6">
        <v>6862</v>
      </c>
      <c r="E20" s="6">
        <v>10855</v>
      </c>
      <c r="F20" s="6">
        <v>10648</v>
      </c>
      <c r="G20" s="6">
        <v>12254</v>
      </c>
      <c r="H20" s="6">
        <v>11225</v>
      </c>
      <c r="I20" s="6">
        <v>13074</v>
      </c>
      <c r="J20" s="6">
        <v>10098</v>
      </c>
      <c r="K20" s="6">
        <v>12787</v>
      </c>
      <c r="L20" s="6">
        <v>9535</v>
      </c>
      <c r="M20" s="6">
        <v>9875</v>
      </c>
      <c r="N20" s="159">
        <v>9628</v>
      </c>
      <c r="O20" s="509" t="s">
        <v>51</v>
      </c>
      <c r="P20" s="509"/>
      <c r="Q20" s="508" t="s">
        <v>25</v>
      </c>
      <c r="R20" s="508"/>
      <c r="S20" s="6">
        <v>7951</v>
      </c>
      <c r="T20" s="6">
        <v>4736</v>
      </c>
      <c r="U20" s="6">
        <v>4137</v>
      </c>
      <c r="V20" s="6">
        <v>2503</v>
      </c>
      <c r="W20" s="6">
        <v>3274</v>
      </c>
      <c r="X20" s="6">
        <v>1323</v>
      </c>
      <c r="Y20" s="6">
        <v>2080</v>
      </c>
      <c r="Z20" s="6">
        <v>1006</v>
      </c>
      <c r="AA20" s="6">
        <f t="shared" si="0"/>
        <v>82248</v>
      </c>
      <c r="AB20" s="6">
        <f t="shared" si="1"/>
        <v>67564</v>
      </c>
      <c r="AC20" s="6">
        <f t="shared" si="2"/>
        <v>149812</v>
      </c>
      <c r="AD20" s="509" t="s">
        <v>51</v>
      </c>
      <c r="AE20" s="509"/>
    </row>
    <row r="21" spans="1:32" ht="20.25">
      <c r="A21" s="508" t="s">
        <v>65</v>
      </c>
      <c r="B21" s="508"/>
      <c r="C21" s="6">
        <v>6464</v>
      </c>
      <c r="D21" s="6">
        <v>6662</v>
      </c>
      <c r="E21" s="6">
        <v>10223</v>
      </c>
      <c r="F21" s="6">
        <v>9412</v>
      </c>
      <c r="G21" s="6">
        <v>11763</v>
      </c>
      <c r="H21" s="6">
        <v>9859</v>
      </c>
      <c r="I21" s="6">
        <v>11558</v>
      </c>
      <c r="J21" s="6">
        <v>9287</v>
      </c>
      <c r="K21" s="6">
        <v>11238</v>
      </c>
      <c r="L21" s="6">
        <v>8209</v>
      </c>
      <c r="M21" s="6">
        <v>9805</v>
      </c>
      <c r="N21" s="159">
        <v>7203</v>
      </c>
      <c r="O21" s="509" t="s">
        <v>52</v>
      </c>
      <c r="P21" s="509"/>
      <c r="Q21" s="508" t="s">
        <v>65</v>
      </c>
      <c r="R21" s="508"/>
      <c r="S21" s="6">
        <v>6664</v>
      </c>
      <c r="T21" s="6">
        <v>4383</v>
      </c>
      <c r="U21" s="6">
        <v>3526</v>
      </c>
      <c r="V21" s="6">
        <v>2093</v>
      </c>
      <c r="W21" s="6">
        <v>1954</v>
      </c>
      <c r="X21" s="6">
        <v>1158</v>
      </c>
      <c r="Y21" s="6">
        <v>1717</v>
      </c>
      <c r="Z21" s="6">
        <v>704</v>
      </c>
      <c r="AA21" s="6">
        <f t="shared" si="0"/>
        <v>74912</v>
      </c>
      <c r="AB21" s="6">
        <f t="shared" si="1"/>
        <v>58970</v>
      </c>
      <c r="AC21" s="6">
        <f t="shared" si="2"/>
        <v>133882</v>
      </c>
      <c r="AD21" s="509" t="s">
        <v>52</v>
      </c>
      <c r="AE21" s="509"/>
    </row>
    <row r="22" spans="1:32" ht="20.25">
      <c r="A22" s="508" t="s">
        <v>27</v>
      </c>
      <c r="B22" s="508"/>
      <c r="C22" s="6">
        <v>2701</v>
      </c>
      <c r="D22" s="6">
        <v>3472</v>
      </c>
      <c r="E22" s="6">
        <v>4950</v>
      </c>
      <c r="F22" s="6">
        <v>4608</v>
      </c>
      <c r="G22" s="6">
        <v>6192</v>
      </c>
      <c r="H22" s="6">
        <v>4756</v>
      </c>
      <c r="I22" s="6">
        <v>6405</v>
      </c>
      <c r="J22" s="6">
        <v>4250</v>
      </c>
      <c r="K22" s="6">
        <v>6326</v>
      </c>
      <c r="L22" s="6">
        <v>4425</v>
      </c>
      <c r="M22" s="6">
        <v>5975</v>
      </c>
      <c r="N22" s="159">
        <v>3907</v>
      </c>
      <c r="O22" s="509" t="s">
        <v>28</v>
      </c>
      <c r="P22" s="509"/>
      <c r="Q22" s="508" t="s">
        <v>27</v>
      </c>
      <c r="R22" s="508"/>
      <c r="S22" s="6">
        <v>4582</v>
      </c>
      <c r="T22" s="6">
        <v>2429</v>
      </c>
      <c r="U22" s="6">
        <v>2098</v>
      </c>
      <c r="V22" s="6">
        <v>1257</v>
      </c>
      <c r="W22" s="6">
        <v>1614</v>
      </c>
      <c r="X22" s="6">
        <v>605</v>
      </c>
      <c r="Y22" s="6">
        <v>1243</v>
      </c>
      <c r="Z22" s="6">
        <v>300</v>
      </c>
      <c r="AA22" s="6">
        <f t="shared" si="0"/>
        <v>42086</v>
      </c>
      <c r="AB22" s="6">
        <f t="shared" si="1"/>
        <v>30009</v>
      </c>
      <c r="AC22" s="6">
        <f t="shared" si="2"/>
        <v>72095</v>
      </c>
      <c r="AD22" s="509" t="s">
        <v>28</v>
      </c>
      <c r="AE22" s="509"/>
    </row>
    <row r="23" spans="1:32" ht="20.25">
      <c r="A23" s="508" t="s">
        <v>29</v>
      </c>
      <c r="B23" s="508"/>
      <c r="C23" s="6">
        <v>5648</v>
      </c>
      <c r="D23" s="6">
        <v>5391</v>
      </c>
      <c r="E23" s="6">
        <v>8700</v>
      </c>
      <c r="F23" s="6">
        <v>7614</v>
      </c>
      <c r="G23" s="6">
        <v>9679</v>
      </c>
      <c r="H23" s="6">
        <v>7495</v>
      </c>
      <c r="I23" s="6">
        <v>9939</v>
      </c>
      <c r="J23" s="6">
        <v>7145</v>
      </c>
      <c r="K23" s="6">
        <v>9950</v>
      </c>
      <c r="L23" s="6">
        <v>6055</v>
      </c>
      <c r="M23" s="6">
        <v>8467</v>
      </c>
      <c r="N23" s="159">
        <v>5159</v>
      </c>
      <c r="O23" s="509" t="s">
        <v>30</v>
      </c>
      <c r="P23" s="509"/>
      <c r="Q23" s="508" t="s">
        <v>29</v>
      </c>
      <c r="R23" s="508"/>
      <c r="S23" s="6">
        <v>6559</v>
      </c>
      <c r="T23" s="6">
        <v>3003</v>
      </c>
      <c r="U23" s="6">
        <v>2711</v>
      </c>
      <c r="V23" s="6">
        <v>1284</v>
      </c>
      <c r="W23" s="6">
        <v>1721</v>
      </c>
      <c r="X23" s="6">
        <v>647</v>
      </c>
      <c r="Y23" s="6">
        <v>1368</v>
      </c>
      <c r="Z23" s="6">
        <v>504</v>
      </c>
      <c r="AA23" s="6">
        <f t="shared" si="0"/>
        <v>64742</v>
      </c>
      <c r="AB23" s="6">
        <f t="shared" si="1"/>
        <v>44297</v>
      </c>
      <c r="AC23" s="6">
        <f t="shared" si="2"/>
        <v>109039</v>
      </c>
      <c r="AD23" s="509" t="s">
        <v>30</v>
      </c>
      <c r="AE23" s="509"/>
    </row>
    <row r="24" spans="1:32" ht="20.25">
      <c r="A24" s="508" t="s">
        <v>31</v>
      </c>
      <c r="B24" s="508"/>
      <c r="C24" s="6">
        <v>9024</v>
      </c>
      <c r="D24" s="6">
        <v>9723</v>
      </c>
      <c r="E24" s="6">
        <v>15121</v>
      </c>
      <c r="F24" s="6">
        <v>13058</v>
      </c>
      <c r="G24" s="6">
        <v>17115</v>
      </c>
      <c r="H24" s="6">
        <v>13822</v>
      </c>
      <c r="I24" s="6">
        <v>18632</v>
      </c>
      <c r="J24" s="6">
        <v>13316</v>
      </c>
      <c r="K24" s="6">
        <v>18886</v>
      </c>
      <c r="L24" s="6">
        <v>12391</v>
      </c>
      <c r="M24" s="6">
        <v>16233</v>
      </c>
      <c r="N24" s="159">
        <v>10168</v>
      </c>
      <c r="O24" s="509" t="s">
        <v>32</v>
      </c>
      <c r="P24" s="509"/>
      <c r="Q24" s="508" t="s">
        <v>31</v>
      </c>
      <c r="R24" s="508"/>
      <c r="S24" s="6">
        <v>10915</v>
      </c>
      <c r="T24" s="6">
        <v>6848</v>
      </c>
      <c r="U24" s="6">
        <v>5420</v>
      </c>
      <c r="V24" s="6">
        <v>3543</v>
      </c>
      <c r="W24" s="6">
        <v>3358</v>
      </c>
      <c r="X24" s="6">
        <v>1835</v>
      </c>
      <c r="Y24" s="6">
        <v>2890</v>
      </c>
      <c r="Z24" s="6">
        <v>1092</v>
      </c>
      <c r="AA24" s="6">
        <f t="shared" si="0"/>
        <v>117594</v>
      </c>
      <c r="AB24" s="6">
        <f t="shared" si="1"/>
        <v>85796</v>
      </c>
      <c r="AC24" s="6">
        <f t="shared" si="2"/>
        <v>203390</v>
      </c>
      <c r="AD24" s="509" t="s">
        <v>32</v>
      </c>
      <c r="AE24" s="509"/>
    </row>
    <row r="25" spans="1:32" ht="20.25">
      <c r="A25" s="508" t="s">
        <v>33</v>
      </c>
      <c r="B25" s="508"/>
      <c r="C25" s="6">
        <v>4076</v>
      </c>
      <c r="D25" s="6">
        <v>4213</v>
      </c>
      <c r="E25" s="6">
        <v>7355</v>
      </c>
      <c r="F25" s="6">
        <v>5522</v>
      </c>
      <c r="G25" s="6">
        <v>7337</v>
      </c>
      <c r="H25" s="6">
        <v>5863</v>
      </c>
      <c r="I25" s="6">
        <v>7108</v>
      </c>
      <c r="J25" s="6">
        <v>5347</v>
      </c>
      <c r="K25" s="6">
        <v>7773</v>
      </c>
      <c r="L25" s="6">
        <v>5085</v>
      </c>
      <c r="M25" s="6">
        <v>6671</v>
      </c>
      <c r="N25" s="159">
        <v>4059</v>
      </c>
      <c r="O25" s="509" t="s">
        <v>34</v>
      </c>
      <c r="P25" s="509"/>
      <c r="Q25" s="508" t="s">
        <v>33</v>
      </c>
      <c r="R25" s="508"/>
      <c r="S25" s="6">
        <v>4605</v>
      </c>
      <c r="T25" s="6">
        <v>2485</v>
      </c>
      <c r="U25" s="6">
        <v>1809</v>
      </c>
      <c r="V25" s="6">
        <v>894</v>
      </c>
      <c r="W25" s="6">
        <v>1776</v>
      </c>
      <c r="X25" s="6">
        <v>443</v>
      </c>
      <c r="Y25" s="6">
        <v>556</v>
      </c>
      <c r="Z25" s="6">
        <v>232</v>
      </c>
      <c r="AA25" s="6">
        <f t="shared" si="0"/>
        <v>49066</v>
      </c>
      <c r="AB25" s="6">
        <f t="shared" si="1"/>
        <v>34143</v>
      </c>
      <c r="AC25" s="6">
        <f t="shared" si="2"/>
        <v>83209</v>
      </c>
      <c r="AD25" s="509" t="s">
        <v>34</v>
      </c>
      <c r="AE25" s="509"/>
    </row>
    <row r="26" spans="1:32" ht="20.25">
      <c r="A26" s="508" t="s">
        <v>35</v>
      </c>
      <c r="B26" s="508"/>
      <c r="C26" s="21">
        <v>14801</v>
      </c>
      <c r="D26" s="21">
        <v>15814</v>
      </c>
      <c r="E26" s="21">
        <v>22467</v>
      </c>
      <c r="F26" s="21">
        <v>21595</v>
      </c>
      <c r="G26" s="21">
        <v>25800</v>
      </c>
      <c r="H26" s="21">
        <v>21060</v>
      </c>
      <c r="I26" s="21">
        <v>24945</v>
      </c>
      <c r="J26" s="21">
        <v>18099</v>
      </c>
      <c r="K26" s="21">
        <v>23968</v>
      </c>
      <c r="L26" s="21">
        <v>15737</v>
      </c>
      <c r="M26" s="21">
        <v>19537</v>
      </c>
      <c r="N26" s="160">
        <v>12562</v>
      </c>
      <c r="O26" s="548" t="s">
        <v>53</v>
      </c>
      <c r="P26" s="548"/>
      <c r="Q26" s="508" t="s">
        <v>35</v>
      </c>
      <c r="R26" s="508"/>
      <c r="S26" s="21">
        <v>12578</v>
      </c>
      <c r="T26" s="21">
        <v>7044</v>
      </c>
      <c r="U26" s="21">
        <v>5324</v>
      </c>
      <c r="V26" s="21">
        <v>3534</v>
      </c>
      <c r="W26" s="21">
        <v>3453</v>
      </c>
      <c r="X26" s="21">
        <v>1732</v>
      </c>
      <c r="Y26" s="21">
        <v>2289</v>
      </c>
      <c r="Z26" s="21">
        <v>846</v>
      </c>
      <c r="AA26" s="179">
        <f t="shared" si="0"/>
        <v>155162</v>
      </c>
      <c r="AB26" s="179">
        <f t="shared" si="1"/>
        <v>118023</v>
      </c>
      <c r="AC26" s="179">
        <f t="shared" si="2"/>
        <v>273185</v>
      </c>
      <c r="AD26" s="516" t="s">
        <v>53</v>
      </c>
      <c r="AE26" s="516"/>
    </row>
    <row r="27" spans="1:32" ht="20.25">
      <c r="A27" s="186" t="s">
        <v>8</v>
      </c>
      <c r="B27" s="186"/>
      <c r="C27" s="24">
        <f>SUM(C8:C26)</f>
        <v>137686</v>
      </c>
      <c r="D27" s="24">
        <f t="shared" ref="D27:N27" si="3">SUM(D8:D26)</f>
        <v>142769</v>
      </c>
      <c r="E27" s="24">
        <f t="shared" si="3"/>
        <v>210854</v>
      </c>
      <c r="F27" s="24">
        <f t="shared" si="3"/>
        <v>187764</v>
      </c>
      <c r="G27" s="24">
        <f t="shared" si="3"/>
        <v>233188</v>
      </c>
      <c r="H27" s="24">
        <f t="shared" si="3"/>
        <v>196979</v>
      </c>
      <c r="I27" s="24">
        <f t="shared" si="3"/>
        <v>228220</v>
      </c>
      <c r="J27" s="24">
        <f t="shared" si="3"/>
        <v>177023</v>
      </c>
      <c r="K27" s="24">
        <f t="shared" si="3"/>
        <v>225627</v>
      </c>
      <c r="L27" s="24">
        <f t="shared" si="3"/>
        <v>156516</v>
      </c>
      <c r="M27" s="24">
        <f t="shared" si="3"/>
        <v>188284</v>
      </c>
      <c r="N27" s="24">
        <f t="shared" si="3"/>
        <v>138483</v>
      </c>
      <c r="O27" s="518" t="s">
        <v>456</v>
      </c>
      <c r="P27" s="518"/>
      <c r="Q27" s="547" t="s">
        <v>8</v>
      </c>
      <c r="R27" s="547"/>
      <c r="S27" s="11">
        <f>SUM(S8:S26)</f>
        <v>128996</v>
      </c>
      <c r="T27" s="11">
        <f t="shared" ref="T27:AC27" si="4">SUM(T8:T26)</f>
        <v>75934</v>
      </c>
      <c r="U27" s="11">
        <f t="shared" si="4"/>
        <v>59028</v>
      </c>
      <c r="V27" s="11">
        <f t="shared" si="4"/>
        <v>37693</v>
      </c>
      <c r="W27" s="11">
        <f t="shared" si="4"/>
        <v>41333</v>
      </c>
      <c r="X27" s="11">
        <f t="shared" si="4"/>
        <v>20049</v>
      </c>
      <c r="Y27" s="11">
        <f t="shared" si="4"/>
        <v>26412</v>
      </c>
      <c r="Z27" s="11">
        <f t="shared" si="4"/>
        <v>11302</v>
      </c>
      <c r="AA27" s="11">
        <f t="shared" si="4"/>
        <v>1479628</v>
      </c>
      <c r="AB27" s="11">
        <f t="shared" si="4"/>
        <v>1144512</v>
      </c>
      <c r="AC27" s="11">
        <f t="shared" si="4"/>
        <v>2624140</v>
      </c>
      <c r="AD27" s="518" t="s">
        <v>456</v>
      </c>
      <c r="AE27" s="518"/>
    </row>
    <row r="28" spans="1:32" ht="20.25">
      <c r="A28" s="1"/>
      <c r="B28" s="18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32" ht="2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</sheetData>
  <mergeCells count="17">
    <mergeCell ref="A11:A16"/>
    <mergeCell ref="P11:P16"/>
    <mergeCell ref="M4:N4"/>
    <mergeCell ref="M5:N5"/>
    <mergeCell ref="K5:L5"/>
    <mergeCell ref="I5:J5"/>
    <mergeCell ref="G5:H5"/>
    <mergeCell ref="A1:R1"/>
    <mergeCell ref="A2:N2"/>
    <mergeCell ref="A4:B7"/>
    <mergeCell ref="C4:D4"/>
    <mergeCell ref="E4:F4"/>
    <mergeCell ref="G4:H4"/>
    <mergeCell ref="I4:J4"/>
    <mergeCell ref="K4:L4"/>
    <mergeCell ref="E5:F5"/>
    <mergeCell ref="C5:D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29"/>
  <sheetViews>
    <sheetView rightToLeft="1" workbookViewId="0"/>
  </sheetViews>
  <sheetFormatPr defaultRowHeight="14.25"/>
  <sheetData>
    <row r="1" spans="1:23" ht="20.25">
      <c r="A1" s="636" t="s">
        <v>629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</row>
    <row r="2" spans="1:23" ht="20.25">
      <c r="A2" s="637" t="s">
        <v>630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</row>
    <row r="3" spans="1:23" ht="20.25">
      <c r="A3" s="577" t="s">
        <v>291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638" t="s">
        <v>575</v>
      </c>
      <c r="W3" s="638"/>
    </row>
    <row r="4" spans="1:23" ht="20.25">
      <c r="A4" s="498" t="s">
        <v>0</v>
      </c>
      <c r="B4" s="498"/>
      <c r="C4" s="639" t="s">
        <v>292</v>
      </c>
      <c r="D4" s="639"/>
      <c r="E4" s="639" t="s">
        <v>293</v>
      </c>
      <c r="F4" s="639"/>
      <c r="G4" s="639" t="s">
        <v>294</v>
      </c>
      <c r="H4" s="639"/>
      <c r="I4" s="639" t="s">
        <v>295</v>
      </c>
      <c r="J4" s="639"/>
      <c r="K4" s="639" t="s">
        <v>296</v>
      </c>
      <c r="L4" s="639"/>
      <c r="M4" s="639" t="s">
        <v>297</v>
      </c>
      <c r="N4" s="639"/>
      <c r="O4" s="639" t="s">
        <v>298</v>
      </c>
      <c r="P4" s="639"/>
      <c r="Q4" s="639" t="s">
        <v>299</v>
      </c>
      <c r="R4" s="639"/>
      <c r="S4" s="641" t="s">
        <v>300</v>
      </c>
      <c r="T4" s="641"/>
      <c r="U4" s="641"/>
      <c r="V4" s="498" t="s">
        <v>683</v>
      </c>
      <c r="W4" s="498"/>
    </row>
    <row r="5" spans="1:23" ht="47.25">
      <c r="A5" s="499"/>
      <c r="B5" s="499"/>
      <c r="C5" s="640" t="s">
        <v>301</v>
      </c>
      <c r="D5" s="640"/>
      <c r="E5" s="640" t="s">
        <v>302</v>
      </c>
      <c r="F5" s="640"/>
      <c r="G5" s="640" t="s">
        <v>303</v>
      </c>
      <c r="H5" s="640"/>
      <c r="I5" s="640" t="s">
        <v>304</v>
      </c>
      <c r="J5" s="640"/>
      <c r="K5" s="640" t="s">
        <v>305</v>
      </c>
      <c r="L5" s="640"/>
      <c r="M5" s="640" t="s">
        <v>631</v>
      </c>
      <c r="N5" s="640"/>
      <c r="O5" s="640" t="s">
        <v>306</v>
      </c>
      <c r="P5" s="640"/>
      <c r="Q5" s="640" t="s">
        <v>307</v>
      </c>
      <c r="R5" s="640"/>
      <c r="S5" s="576" t="s">
        <v>12</v>
      </c>
      <c r="T5" s="576"/>
      <c r="U5" s="576"/>
      <c r="V5" s="499"/>
      <c r="W5" s="499"/>
    </row>
    <row r="6" spans="1:23" ht="20.25">
      <c r="A6" s="499"/>
      <c r="B6" s="499"/>
      <c r="C6" s="331" t="s">
        <v>5</v>
      </c>
      <c r="D6" s="331" t="s">
        <v>6</v>
      </c>
      <c r="E6" s="331" t="s">
        <v>5</v>
      </c>
      <c r="F6" s="331" t="s">
        <v>6</v>
      </c>
      <c r="G6" s="331" t="s">
        <v>5</v>
      </c>
      <c r="H6" s="331" t="s">
        <v>6</v>
      </c>
      <c r="I6" s="331" t="s">
        <v>5</v>
      </c>
      <c r="J6" s="331" t="s">
        <v>6</v>
      </c>
      <c r="K6" s="331" t="s">
        <v>5</v>
      </c>
      <c r="L6" s="331" t="s">
        <v>6</v>
      </c>
      <c r="M6" s="331" t="s">
        <v>5</v>
      </c>
      <c r="N6" s="331" t="s">
        <v>6</v>
      </c>
      <c r="O6" s="331" t="s">
        <v>5</v>
      </c>
      <c r="P6" s="331" t="s">
        <v>6</v>
      </c>
      <c r="Q6" s="331" t="s">
        <v>5</v>
      </c>
      <c r="R6" s="331" t="s">
        <v>6</v>
      </c>
      <c r="S6" s="331" t="s">
        <v>5</v>
      </c>
      <c r="T6" s="331" t="s">
        <v>6</v>
      </c>
      <c r="U6" s="331" t="s">
        <v>94</v>
      </c>
      <c r="V6" s="499"/>
      <c r="W6" s="499"/>
    </row>
    <row r="7" spans="1:23" ht="44.25">
      <c r="A7" s="500"/>
      <c r="B7" s="500"/>
      <c r="C7" s="328" t="s">
        <v>9</v>
      </c>
      <c r="D7" s="328" t="s">
        <v>10</v>
      </c>
      <c r="E7" s="328" t="s">
        <v>9</v>
      </c>
      <c r="F7" s="328" t="s">
        <v>10</v>
      </c>
      <c r="G7" s="328" t="s">
        <v>9</v>
      </c>
      <c r="H7" s="328" t="s">
        <v>10</v>
      </c>
      <c r="I7" s="328" t="s">
        <v>9</v>
      </c>
      <c r="J7" s="328" t="s">
        <v>10</v>
      </c>
      <c r="K7" s="328" t="s">
        <v>9</v>
      </c>
      <c r="L7" s="328" t="s">
        <v>10</v>
      </c>
      <c r="M7" s="328" t="s">
        <v>9</v>
      </c>
      <c r="N7" s="328" t="s">
        <v>10</v>
      </c>
      <c r="O7" s="328" t="s">
        <v>9</v>
      </c>
      <c r="P7" s="328" t="s">
        <v>10</v>
      </c>
      <c r="Q7" s="328" t="s">
        <v>9</v>
      </c>
      <c r="R7" s="328" t="s">
        <v>10</v>
      </c>
      <c r="S7" s="328" t="s">
        <v>9</v>
      </c>
      <c r="T7" s="328" t="s">
        <v>10</v>
      </c>
      <c r="U7" s="328" t="s">
        <v>12</v>
      </c>
      <c r="V7" s="500"/>
      <c r="W7" s="500"/>
    </row>
    <row r="8" spans="1:23" ht="20.25">
      <c r="A8" s="608" t="s">
        <v>14</v>
      </c>
      <c r="B8" s="608"/>
      <c r="C8" s="246">
        <v>27</v>
      </c>
      <c r="D8" s="246">
        <v>57</v>
      </c>
      <c r="E8" s="247">
        <v>5</v>
      </c>
      <c r="F8" s="246">
        <v>29</v>
      </c>
      <c r="G8" s="246">
        <v>2535</v>
      </c>
      <c r="H8" s="246">
        <v>2424</v>
      </c>
      <c r="I8" s="246">
        <v>285</v>
      </c>
      <c r="J8" s="246">
        <v>421</v>
      </c>
      <c r="K8" s="246">
        <v>20</v>
      </c>
      <c r="L8" s="246">
        <v>10</v>
      </c>
      <c r="M8" s="246">
        <v>265</v>
      </c>
      <c r="N8" s="246">
        <v>259</v>
      </c>
      <c r="O8" s="246">
        <v>57</v>
      </c>
      <c r="P8" s="246">
        <v>19</v>
      </c>
      <c r="Q8" s="246">
        <v>5</v>
      </c>
      <c r="R8" s="246">
        <v>3</v>
      </c>
      <c r="S8" s="247">
        <f t="shared" ref="S8:S26" si="0">SUM(C8,E8,G8,I8,K8,M8,O8,Q8)</f>
        <v>3199</v>
      </c>
      <c r="T8" s="247">
        <f t="shared" ref="T8:T26" si="1">SUM(D8,F8,H8,J8,L8,N8,P8,R8)</f>
        <v>3222</v>
      </c>
      <c r="U8" s="248">
        <f>SUM(S8:T8)</f>
        <v>6421</v>
      </c>
      <c r="V8" s="616" t="s">
        <v>15</v>
      </c>
      <c r="W8" s="616"/>
    </row>
    <row r="9" spans="1:23" ht="20.25">
      <c r="A9" s="602" t="s">
        <v>16</v>
      </c>
      <c r="B9" s="602"/>
      <c r="C9" s="249">
        <v>0</v>
      </c>
      <c r="D9" s="249">
        <v>0</v>
      </c>
      <c r="E9" s="249">
        <v>0</v>
      </c>
      <c r="F9" s="249">
        <v>0</v>
      </c>
      <c r="G9" s="249">
        <v>1297</v>
      </c>
      <c r="H9" s="249">
        <v>2072</v>
      </c>
      <c r="I9" s="249">
        <v>545</v>
      </c>
      <c r="J9" s="249">
        <v>834</v>
      </c>
      <c r="K9" s="249">
        <v>1</v>
      </c>
      <c r="L9" s="249">
        <v>0</v>
      </c>
      <c r="M9" s="249">
        <v>91</v>
      </c>
      <c r="N9" s="249">
        <v>26</v>
      </c>
      <c r="O9" s="249">
        <v>13</v>
      </c>
      <c r="P9" s="249">
        <v>5</v>
      </c>
      <c r="Q9" s="249">
        <v>1</v>
      </c>
      <c r="R9" s="249">
        <v>4</v>
      </c>
      <c r="S9" s="247">
        <f t="shared" si="0"/>
        <v>1948</v>
      </c>
      <c r="T9" s="247">
        <f t="shared" si="1"/>
        <v>2941</v>
      </c>
      <c r="U9" s="248">
        <f t="shared" ref="U9:U26" si="2">SUM(S9:T9)</f>
        <v>4889</v>
      </c>
      <c r="V9" s="509" t="s">
        <v>17</v>
      </c>
      <c r="W9" s="509"/>
    </row>
    <row r="10" spans="1:23" ht="20.25">
      <c r="A10" s="602" t="s">
        <v>18</v>
      </c>
      <c r="B10" s="602"/>
      <c r="C10" s="249">
        <v>1</v>
      </c>
      <c r="D10" s="249">
        <v>21</v>
      </c>
      <c r="E10" s="249">
        <v>28</v>
      </c>
      <c r="F10" s="249">
        <v>19</v>
      </c>
      <c r="G10" s="249">
        <v>4069</v>
      </c>
      <c r="H10" s="249">
        <v>4557</v>
      </c>
      <c r="I10" s="249">
        <v>800</v>
      </c>
      <c r="J10" s="249">
        <v>759</v>
      </c>
      <c r="K10" s="249">
        <v>14</v>
      </c>
      <c r="L10" s="249">
        <v>7</v>
      </c>
      <c r="M10" s="249">
        <v>203</v>
      </c>
      <c r="N10" s="249">
        <v>97</v>
      </c>
      <c r="O10" s="249">
        <v>41</v>
      </c>
      <c r="P10" s="249">
        <v>14</v>
      </c>
      <c r="Q10" s="249">
        <v>11</v>
      </c>
      <c r="R10" s="249">
        <v>17</v>
      </c>
      <c r="S10" s="247">
        <f t="shared" si="0"/>
        <v>5167</v>
      </c>
      <c r="T10" s="247">
        <f t="shared" si="1"/>
        <v>5491</v>
      </c>
      <c r="U10" s="248">
        <f t="shared" si="2"/>
        <v>10658</v>
      </c>
      <c r="V10" s="509" t="s">
        <v>19</v>
      </c>
      <c r="W10" s="509"/>
    </row>
    <row r="11" spans="1:23" ht="59.25">
      <c r="A11" s="555" t="s">
        <v>20</v>
      </c>
      <c r="B11" s="145" t="s">
        <v>498</v>
      </c>
      <c r="C11" s="249">
        <v>0</v>
      </c>
      <c r="D11" s="249">
        <v>0</v>
      </c>
      <c r="E11" s="249">
        <v>0</v>
      </c>
      <c r="F11" s="249">
        <v>0</v>
      </c>
      <c r="G11" s="249">
        <v>1613</v>
      </c>
      <c r="H11" s="249">
        <v>3970</v>
      </c>
      <c r="I11" s="249">
        <v>373</v>
      </c>
      <c r="J11" s="249">
        <v>1142</v>
      </c>
      <c r="K11" s="249">
        <v>26</v>
      </c>
      <c r="L11" s="249">
        <v>39</v>
      </c>
      <c r="M11" s="249">
        <v>102</v>
      </c>
      <c r="N11" s="249">
        <v>144</v>
      </c>
      <c r="O11" s="249">
        <v>41</v>
      </c>
      <c r="P11" s="249">
        <v>48</v>
      </c>
      <c r="Q11" s="249">
        <v>1</v>
      </c>
      <c r="R11" s="249">
        <v>1</v>
      </c>
      <c r="S11" s="247">
        <f t="shared" si="0"/>
        <v>2156</v>
      </c>
      <c r="T11" s="247">
        <f t="shared" si="1"/>
        <v>5344</v>
      </c>
      <c r="U11" s="248">
        <f t="shared" si="2"/>
        <v>7500</v>
      </c>
      <c r="V11" s="14" t="s">
        <v>44</v>
      </c>
      <c r="W11" s="513" t="s">
        <v>455</v>
      </c>
    </row>
    <row r="12" spans="1:23" ht="20.25">
      <c r="A12" s="556"/>
      <c r="B12" s="145" t="s">
        <v>499</v>
      </c>
      <c r="C12" s="249">
        <v>0</v>
      </c>
      <c r="D12" s="249">
        <v>0</v>
      </c>
      <c r="E12" s="249">
        <v>0</v>
      </c>
      <c r="F12" s="249">
        <v>0</v>
      </c>
      <c r="G12" s="249">
        <v>1831</v>
      </c>
      <c r="H12" s="249">
        <v>4067</v>
      </c>
      <c r="I12" s="249">
        <v>570</v>
      </c>
      <c r="J12" s="249">
        <v>1179</v>
      </c>
      <c r="K12" s="249">
        <v>0</v>
      </c>
      <c r="L12" s="249">
        <v>1</v>
      </c>
      <c r="M12" s="249">
        <v>64</v>
      </c>
      <c r="N12" s="249">
        <v>82</v>
      </c>
      <c r="O12" s="249">
        <v>22</v>
      </c>
      <c r="P12" s="249">
        <v>31</v>
      </c>
      <c r="Q12" s="249">
        <v>5</v>
      </c>
      <c r="R12" s="249">
        <v>17</v>
      </c>
      <c r="S12" s="247">
        <f t="shared" si="0"/>
        <v>2492</v>
      </c>
      <c r="T12" s="247">
        <f t="shared" si="1"/>
        <v>5377</v>
      </c>
      <c r="U12" s="248">
        <f t="shared" si="2"/>
        <v>7869</v>
      </c>
      <c r="V12" s="14" t="s">
        <v>45</v>
      </c>
      <c r="W12" s="514"/>
    </row>
    <row r="13" spans="1:23" ht="20.25">
      <c r="A13" s="556"/>
      <c r="B13" s="145" t="s">
        <v>500</v>
      </c>
      <c r="C13" s="249">
        <v>0</v>
      </c>
      <c r="D13" s="249">
        <v>0</v>
      </c>
      <c r="E13" s="249">
        <v>0</v>
      </c>
      <c r="F13" s="249">
        <v>0</v>
      </c>
      <c r="G13" s="249">
        <v>890</v>
      </c>
      <c r="H13" s="249">
        <v>920</v>
      </c>
      <c r="I13" s="249">
        <v>755</v>
      </c>
      <c r="J13" s="249">
        <v>1506</v>
      </c>
      <c r="K13" s="249">
        <v>1</v>
      </c>
      <c r="L13" s="249">
        <v>2</v>
      </c>
      <c r="M13" s="249">
        <v>79</v>
      </c>
      <c r="N13" s="249">
        <v>47</v>
      </c>
      <c r="O13" s="249">
        <v>32</v>
      </c>
      <c r="P13" s="249">
        <v>15</v>
      </c>
      <c r="Q13" s="249">
        <v>0</v>
      </c>
      <c r="R13" s="249">
        <v>2</v>
      </c>
      <c r="S13" s="247">
        <f t="shared" si="0"/>
        <v>1757</v>
      </c>
      <c r="T13" s="247">
        <f t="shared" si="1"/>
        <v>2492</v>
      </c>
      <c r="U13" s="248">
        <f t="shared" si="2"/>
        <v>4249</v>
      </c>
      <c r="V13" s="14" t="s">
        <v>46</v>
      </c>
      <c r="W13" s="514"/>
    </row>
    <row r="14" spans="1:23" ht="20.25">
      <c r="A14" s="556"/>
      <c r="B14" s="145" t="s">
        <v>457</v>
      </c>
      <c r="C14" s="249">
        <v>0</v>
      </c>
      <c r="D14" s="249">
        <v>0</v>
      </c>
      <c r="E14" s="249">
        <v>0</v>
      </c>
      <c r="F14" s="249">
        <v>0</v>
      </c>
      <c r="G14" s="249">
        <v>1429</v>
      </c>
      <c r="H14" s="249">
        <v>3567</v>
      </c>
      <c r="I14" s="249">
        <v>447</v>
      </c>
      <c r="J14" s="249">
        <v>699</v>
      </c>
      <c r="K14" s="249">
        <v>3</v>
      </c>
      <c r="L14" s="249">
        <v>15</v>
      </c>
      <c r="M14" s="249">
        <v>85</v>
      </c>
      <c r="N14" s="249">
        <v>120</v>
      </c>
      <c r="O14" s="249">
        <v>17</v>
      </c>
      <c r="P14" s="249">
        <v>25</v>
      </c>
      <c r="Q14" s="249">
        <v>11</v>
      </c>
      <c r="R14" s="249">
        <v>74</v>
      </c>
      <c r="S14" s="247">
        <f t="shared" si="0"/>
        <v>1992</v>
      </c>
      <c r="T14" s="247">
        <f t="shared" si="1"/>
        <v>4500</v>
      </c>
      <c r="U14" s="248">
        <f t="shared" si="2"/>
        <v>6492</v>
      </c>
      <c r="V14" s="14" t="s">
        <v>47</v>
      </c>
      <c r="W14" s="514"/>
    </row>
    <row r="15" spans="1:23" ht="20.25">
      <c r="A15" s="556"/>
      <c r="B15" s="145" t="s">
        <v>458</v>
      </c>
      <c r="C15" s="249">
        <v>0</v>
      </c>
      <c r="D15" s="249">
        <v>0</v>
      </c>
      <c r="E15" s="249">
        <v>0</v>
      </c>
      <c r="F15" s="249">
        <v>0</v>
      </c>
      <c r="G15" s="249">
        <v>1781</v>
      </c>
      <c r="H15" s="249">
        <v>4264</v>
      </c>
      <c r="I15" s="249">
        <v>443</v>
      </c>
      <c r="J15" s="249">
        <v>1213</v>
      </c>
      <c r="K15" s="249">
        <v>7</v>
      </c>
      <c r="L15" s="249">
        <v>3</v>
      </c>
      <c r="M15" s="249">
        <v>96</v>
      </c>
      <c r="N15" s="249">
        <v>121</v>
      </c>
      <c r="O15" s="249">
        <v>18</v>
      </c>
      <c r="P15" s="249">
        <v>25</v>
      </c>
      <c r="Q15" s="249">
        <v>0</v>
      </c>
      <c r="R15" s="249">
        <v>0</v>
      </c>
      <c r="S15" s="247">
        <f t="shared" si="0"/>
        <v>2345</v>
      </c>
      <c r="T15" s="247">
        <f t="shared" si="1"/>
        <v>5626</v>
      </c>
      <c r="U15" s="248">
        <f t="shared" si="2"/>
        <v>7971</v>
      </c>
      <c r="V15" s="14" t="s">
        <v>48</v>
      </c>
      <c r="W15" s="514"/>
    </row>
    <row r="16" spans="1:23" ht="20.25">
      <c r="A16" s="557"/>
      <c r="B16" s="145" t="s">
        <v>459</v>
      </c>
      <c r="C16" s="249">
        <v>0</v>
      </c>
      <c r="D16" s="249">
        <v>0</v>
      </c>
      <c r="E16" s="249">
        <v>0</v>
      </c>
      <c r="F16" s="250">
        <v>0</v>
      </c>
      <c r="G16" s="249">
        <v>1495</v>
      </c>
      <c r="H16" s="249">
        <v>2554</v>
      </c>
      <c r="I16" s="249">
        <v>431</v>
      </c>
      <c r="J16" s="249">
        <v>722</v>
      </c>
      <c r="K16" s="249">
        <v>5</v>
      </c>
      <c r="L16" s="249">
        <v>0</v>
      </c>
      <c r="M16" s="249">
        <v>67</v>
      </c>
      <c r="N16" s="249">
        <v>68</v>
      </c>
      <c r="O16" s="249">
        <v>12</v>
      </c>
      <c r="P16" s="249">
        <v>7</v>
      </c>
      <c r="Q16" s="249">
        <v>1</v>
      </c>
      <c r="R16" s="249">
        <v>2</v>
      </c>
      <c r="S16" s="247">
        <f t="shared" si="0"/>
        <v>2011</v>
      </c>
      <c r="T16" s="247">
        <f t="shared" si="1"/>
        <v>3353</v>
      </c>
      <c r="U16" s="248">
        <f t="shared" si="2"/>
        <v>5364</v>
      </c>
      <c r="V16" s="14" t="s">
        <v>49</v>
      </c>
      <c r="W16" s="515"/>
    </row>
    <row r="17" spans="1:23" ht="20.25">
      <c r="A17" s="582" t="s">
        <v>483</v>
      </c>
      <c r="B17" s="582"/>
      <c r="C17" s="249">
        <v>0</v>
      </c>
      <c r="D17" s="249">
        <v>0</v>
      </c>
      <c r="E17" s="249">
        <v>0</v>
      </c>
      <c r="F17" s="250">
        <v>0</v>
      </c>
      <c r="G17" s="249">
        <v>2883</v>
      </c>
      <c r="H17" s="249">
        <v>1726</v>
      </c>
      <c r="I17" s="249">
        <v>1001</v>
      </c>
      <c r="J17" s="249">
        <v>760</v>
      </c>
      <c r="K17" s="249">
        <v>6</v>
      </c>
      <c r="L17" s="249">
        <v>4</v>
      </c>
      <c r="M17" s="249">
        <v>353</v>
      </c>
      <c r="N17" s="249">
        <v>71</v>
      </c>
      <c r="O17" s="249">
        <v>58</v>
      </c>
      <c r="P17" s="249">
        <v>6</v>
      </c>
      <c r="Q17" s="249">
        <v>26</v>
      </c>
      <c r="R17" s="249">
        <v>6</v>
      </c>
      <c r="S17" s="247">
        <f t="shared" si="0"/>
        <v>4327</v>
      </c>
      <c r="T17" s="247">
        <f t="shared" si="1"/>
        <v>2573</v>
      </c>
      <c r="U17" s="248">
        <f t="shared" si="2"/>
        <v>6900</v>
      </c>
      <c r="V17" s="509" t="s">
        <v>682</v>
      </c>
      <c r="W17" s="509"/>
    </row>
    <row r="18" spans="1:23" ht="20.25">
      <c r="A18" s="602" t="s">
        <v>22</v>
      </c>
      <c r="B18" s="602"/>
      <c r="C18" s="249">
        <v>0</v>
      </c>
      <c r="D18" s="249">
        <v>0</v>
      </c>
      <c r="E18" s="249">
        <v>0</v>
      </c>
      <c r="F18" s="249">
        <v>0</v>
      </c>
      <c r="G18" s="249">
        <v>4259</v>
      </c>
      <c r="H18" s="249">
        <v>5015</v>
      </c>
      <c r="I18" s="249">
        <v>663</v>
      </c>
      <c r="J18" s="249">
        <v>827</v>
      </c>
      <c r="K18" s="249">
        <v>6</v>
      </c>
      <c r="L18" s="249">
        <v>15</v>
      </c>
      <c r="M18" s="249">
        <v>310</v>
      </c>
      <c r="N18" s="249">
        <v>97</v>
      </c>
      <c r="O18" s="249">
        <v>50</v>
      </c>
      <c r="P18" s="249">
        <v>20</v>
      </c>
      <c r="Q18" s="249">
        <v>3</v>
      </c>
      <c r="R18" s="249">
        <v>3</v>
      </c>
      <c r="S18" s="247">
        <f t="shared" si="0"/>
        <v>5291</v>
      </c>
      <c r="T18" s="247">
        <f t="shared" si="1"/>
        <v>5977</v>
      </c>
      <c r="U18" s="248">
        <f t="shared" si="2"/>
        <v>11268</v>
      </c>
      <c r="V18" s="509" t="s">
        <v>50</v>
      </c>
      <c r="W18" s="509"/>
    </row>
    <row r="19" spans="1:23" ht="20.25">
      <c r="A19" s="602" t="s">
        <v>23</v>
      </c>
      <c r="B19" s="602"/>
      <c r="C19" s="249">
        <v>0</v>
      </c>
      <c r="D19" s="249">
        <v>0</v>
      </c>
      <c r="E19" s="249">
        <v>0</v>
      </c>
      <c r="F19" s="249">
        <v>0</v>
      </c>
      <c r="G19" s="249">
        <v>2336</v>
      </c>
      <c r="H19" s="249">
        <v>2817</v>
      </c>
      <c r="I19" s="249">
        <v>629</v>
      </c>
      <c r="J19" s="249">
        <v>792</v>
      </c>
      <c r="K19" s="249">
        <v>14</v>
      </c>
      <c r="L19" s="249">
        <v>0</v>
      </c>
      <c r="M19" s="249">
        <v>120</v>
      </c>
      <c r="N19" s="249">
        <v>41</v>
      </c>
      <c r="O19" s="249">
        <v>28</v>
      </c>
      <c r="P19" s="249">
        <v>5</v>
      </c>
      <c r="Q19" s="249">
        <v>17</v>
      </c>
      <c r="R19" s="249">
        <v>20</v>
      </c>
      <c r="S19" s="247">
        <f t="shared" si="0"/>
        <v>3144</v>
      </c>
      <c r="T19" s="247">
        <f t="shared" si="1"/>
        <v>3675</v>
      </c>
      <c r="U19" s="248">
        <f t="shared" si="2"/>
        <v>6819</v>
      </c>
      <c r="V19" s="509" t="s">
        <v>24</v>
      </c>
      <c r="W19" s="509"/>
    </row>
    <row r="20" spans="1:23" ht="20.25">
      <c r="A20" s="602" t="s">
        <v>25</v>
      </c>
      <c r="B20" s="602"/>
      <c r="C20" s="249">
        <v>0</v>
      </c>
      <c r="D20" s="249">
        <v>0</v>
      </c>
      <c r="E20" s="249">
        <v>0</v>
      </c>
      <c r="F20" s="249">
        <v>0</v>
      </c>
      <c r="G20" s="249">
        <v>2208</v>
      </c>
      <c r="H20" s="249">
        <v>3989</v>
      </c>
      <c r="I20" s="249">
        <v>842</v>
      </c>
      <c r="J20" s="249">
        <v>818</v>
      </c>
      <c r="K20" s="249">
        <v>4</v>
      </c>
      <c r="L20" s="249">
        <v>1</v>
      </c>
      <c r="M20" s="249">
        <v>134</v>
      </c>
      <c r="N20" s="249">
        <v>59</v>
      </c>
      <c r="O20" s="249">
        <v>20</v>
      </c>
      <c r="P20" s="249">
        <v>10</v>
      </c>
      <c r="Q20" s="249">
        <v>14</v>
      </c>
      <c r="R20" s="249">
        <v>25</v>
      </c>
      <c r="S20" s="247">
        <f t="shared" si="0"/>
        <v>3222</v>
      </c>
      <c r="T20" s="247">
        <f t="shared" si="1"/>
        <v>4902</v>
      </c>
      <c r="U20" s="248">
        <f t="shared" si="2"/>
        <v>8124</v>
      </c>
      <c r="V20" s="509" t="s">
        <v>51</v>
      </c>
      <c r="W20" s="509"/>
    </row>
    <row r="21" spans="1:23" ht="20.25">
      <c r="A21" s="602" t="s">
        <v>65</v>
      </c>
      <c r="B21" s="602"/>
      <c r="C21" s="249">
        <v>0</v>
      </c>
      <c r="D21" s="249">
        <v>0</v>
      </c>
      <c r="E21" s="249">
        <v>0</v>
      </c>
      <c r="F21" s="249">
        <v>0</v>
      </c>
      <c r="G21" s="249">
        <v>2771</v>
      </c>
      <c r="H21" s="249">
        <v>3463</v>
      </c>
      <c r="I21" s="249">
        <v>451</v>
      </c>
      <c r="J21" s="249">
        <v>671</v>
      </c>
      <c r="K21" s="249">
        <v>1</v>
      </c>
      <c r="L21" s="249">
        <v>0</v>
      </c>
      <c r="M21" s="249">
        <v>156</v>
      </c>
      <c r="N21" s="249">
        <v>36</v>
      </c>
      <c r="O21" s="249">
        <v>19</v>
      </c>
      <c r="P21" s="249">
        <v>7</v>
      </c>
      <c r="Q21" s="249">
        <v>0</v>
      </c>
      <c r="R21" s="249">
        <v>0</v>
      </c>
      <c r="S21" s="247">
        <f t="shared" si="0"/>
        <v>3398</v>
      </c>
      <c r="T21" s="247">
        <f t="shared" si="1"/>
        <v>4177</v>
      </c>
      <c r="U21" s="248">
        <f t="shared" si="2"/>
        <v>7575</v>
      </c>
      <c r="V21" s="509" t="s">
        <v>52</v>
      </c>
      <c r="W21" s="509"/>
    </row>
    <row r="22" spans="1:23" ht="20.25">
      <c r="A22" s="602" t="s">
        <v>27</v>
      </c>
      <c r="B22" s="602"/>
      <c r="C22" s="249">
        <v>0</v>
      </c>
      <c r="D22" s="249">
        <v>0</v>
      </c>
      <c r="E22" s="249">
        <v>0</v>
      </c>
      <c r="F22" s="249">
        <v>0</v>
      </c>
      <c r="G22" s="249">
        <v>978</v>
      </c>
      <c r="H22" s="249">
        <v>1000</v>
      </c>
      <c r="I22" s="249">
        <v>194</v>
      </c>
      <c r="J22" s="249">
        <v>345</v>
      </c>
      <c r="K22" s="249">
        <v>1</v>
      </c>
      <c r="L22" s="249">
        <v>5</v>
      </c>
      <c r="M22" s="249">
        <v>42</v>
      </c>
      <c r="N22" s="249">
        <v>7</v>
      </c>
      <c r="O22" s="249">
        <v>1</v>
      </c>
      <c r="P22" s="249">
        <v>0</v>
      </c>
      <c r="Q22" s="249">
        <v>11</v>
      </c>
      <c r="R22" s="249">
        <v>15</v>
      </c>
      <c r="S22" s="247">
        <f t="shared" si="0"/>
        <v>1227</v>
      </c>
      <c r="T22" s="247">
        <f t="shared" si="1"/>
        <v>1372</v>
      </c>
      <c r="U22" s="248">
        <f t="shared" si="2"/>
        <v>2599</v>
      </c>
      <c r="V22" s="509" t="s">
        <v>28</v>
      </c>
      <c r="W22" s="509"/>
    </row>
    <row r="23" spans="1:23" ht="20.25">
      <c r="A23" s="602" t="s">
        <v>29</v>
      </c>
      <c r="B23" s="602"/>
      <c r="C23" s="249">
        <v>0</v>
      </c>
      <c r="D23" s="249">
        <v>0</v>
      </c>
      <c r="E23" s="249">
        <v>0</v>
      </c>
      <c r="F23" s="249">
        <v>0</v>
      </c>
      <c r="G23" s="249">
        <v>2586</v>
      </c>
      <c r="H23" s="249">
        <v>3255</v>
      </c>
      <c r="I23" s="249">
        <v>66</v>
      </c>
      <c r="J23" s="249">
        <v>153</v>
      </c>
      <c r="K23" s="249">
        <v>1</v>
      </c>
      <c r="L23" s="249">
        <v>2</v>
      </c>
      <c r="M23" s="249">
        <v>118</v>
      </c>
      <c r="N23" s="249">
        <v>39</v>
      </c>
      <c r="O23" s="249">
        <v>22</v>
      </c>
      <c r="P23" s="249">
        <v>4</v>
      </c>
      <c r="Q23" s="249">
        <v>12</v>
      </c>
      <c r="R23" s="249">
        <v>8</v>
      </c>
      <c r="S23" s="247">
        <f t="shared" si="0"/>
        <v>2805</v>
      </c>
      <c r="T23" s="247">
        <f t="shared" si="1"/>
        <v>3461</v>
      </c>
      <c r="U23" s="248">
        <f t="shared" si="2"/>
        <v>6266</v>
      </c>
      <c r="V23" s="509" t="s">
        <v>30</v>
      </c>
      <c r="W23" s="509"/>
    </row>
    <row r="24" spans="1:23" ht="20.25">
      <c r="A24" s="602" t="s">
        <v>31</v>
      </c>
      <c r="B24" s="602"/>
      <c r="C24" s="249">
        <v>0</v>
      </c>
      <c r="D24" s="249">
        <v>0</v>
      </c>
      <c r="E24" s="249">
        <v>0</v>
      </c>
      <c r="F24" s="249">
        <v>0</v>
      </c>
      <c r="G24" s="249">
        <v>5313</v>
      </c>
      <c r="H24" s="249">
        <v>4962</v>
      </c>
      <c r="I24" s="249">
        <v>103</v>
      </c>
      <c r="J24" s="249">
        <v>109</v>
      </c>
      <c r="K24" s="249">
        <v>3</v>
      </c>
      <c r="L24" s="249">
        <v>0</v>
      </c>
      <c r="M24" s="249">
        <v>179</v>
      </c>
      <c r="N24" s="249">
        <v>21</v>
      </c>
      <c r="O24" s="249">
        <v>14</v>
      </c>
      <c r="P24" s="249">
        <v>1</v>
      </c>
      <c r="Q24" s="249">
        <v>18</v>
      </c>
      <c r="R24" s="249">
        <v>6</v>
      </c>
      <c r="S24" s="247">
        <f t="shared" si="0"/>
        <v>5630</v>
      </c>
      <c r="T24" s="247">
        <f t="shared" si="1"/>
        <v>5099</v>
      </c>
      <c r="U24" s="248">
        <f t="shared" si="2"/>
        <v>10729</v>
      </c>
      <c r="V24" s="509" t="s">
        <v>32</v>
      </c>
      <c r="W24" s="509"/>
    </row>
    <row r="25" spans="1:23" ht="20.25">
      <c r="A25" s="602" t="s">
        <v>33</v>
      </c>
      <c r="B25" s="602"/>
      <c r="C25" s="249">
        <v>0</v>
      </c>
      <c r="D25" s="249">
        <v>0</v>
      </c>
      <c r="E25" s="249">
        <v>0</v>
      </c>
      <c r="F25" s="249">
        <v>0</v>
      </c>
      <c r="G25" s="249">
        <v>1781</v>
      </c>
      <c r="H25" s="249">
        <v>1843</v>
      </c>
      <c r="I25" s="249">
        <v>101</v>
      </c>
      <c r="J25" s="249">
        <v>0</v>
      </c>
      <c r="K25" s="249">
        <v>0</v>
      </c>
      <c r="L25" s="249">
        <v>2</v>
      </c>
      <c r="M25" s="249">
        <v>58</v>
      </c>
      <c r="N25" s="249">
        <v>17</v>
      </c>
      <c r="O25" s="249">
        <v>5</v>
      </c>
      <c r="P25" s="249">
        <v>2</v>
      </c>
      <c r="Q25" s="249">
        <v>2</v>
      </c>
      <c r="R25" s="249">
        <v>0</v>
      </c>
      <c r="S25" s="247">
        <f t="shared" si="0"/>
        <v>1947</v>
      </c>
      <c r="T25" s="247">
        <f t="shared" si="1"/>
        <v>1864</v>
      </c>
      <c r="U25" s="248">
        <f t="shared" si="2"/>
        <v>3811</v>
      </c>
      <c r="V25" s="509" t="s">
        <v>34</v>
      </c>
      <c r="W25" s="509"/>
    </row>
    <row r="26" spans="1:23" ht="20.25">
      <c r="A26" s="609" t="s">
        <v>35</v>
      </c>
      <c r="B26" s="609"/>
      <c r="C26" s="251">
        <v>21</v>
      </c>
      <c r="D26" s="251">
        <v>16</v>
      </c>
      <c r="E26" s="251">
        <v>8</v>
      </c>
      <c r="F26" s="251">
        <v>9</v>
      </c>
      <c r="G26" s="251">
        <v>4136</v>
      </c>
      <c r="H26" s="251">
        <v>6811</v>
      </c>
      <c r="I26" s="251">
        <v>1187</v>
      </c>
      <c r="J26" s="251">
        <v>2184</v>
      </c>
      <c r="K26" s="251">
        <v>6</v>
      </c>
      <c r="L26" s="251">
        <v>2</v>
      </c>
      <c r="M26" s="251">
        <v>155</v>
      </c>
      <c r="N26" s="251">
        <v>85</v>
      </c>
      <c r="O26" s="251">
        <v>21</v>
      </c>
      <c r="P26" s="251">
        <v>8</v>
      </c>
      <c r="Q26" s="251">
        <v>8</v>
      </c>
      <c r="R26" s="251">
        <v>2</v>
      </c>
      <c r="S26" s="247">
        <f t="shared" si="0"/>
        <v>5542</v>
      </c>
      <c r="T26" s="247">
        <f t="shared" si="1"/>
        <v>9117</v>
      </c>
      <c r="U26" s="248">
        <f t="shared" si="2"/>
        <v>14659</v>
      </c>
      <c r="V26" s="633" t="s">
        <v>53</v>
      </c>
      <c r="W26" s="633"/>
    </row>
    <row r="27" spans="1:23" ht="20.25">
      <c r="A27" s="517" t="s">
        <v>8</v>
      </c>
      <c r="B27" s="517"/>
      <c r="C27" s="252">
        <f>SUM(C8:C26)</f>
        <v>49</v>
      </c>
      <c r="D27" s="252">
        <f t="shared" ref="D27:U27" si="3">SUM(D8:D26)</f>
        <v>94</v>
      </c>
      <c r="E27" s="252">
        <f t="shared" si="3"/>
        <v>41</v>
      </c>
      <c r="F27" s="252">
        <f t="shared" si="3"/>
        <v>57</v>
      </c>
      <c r="G27" s="252">
        <f t="shared" si="3"/>
        <v>46191</v>
      </c>
      <c r="H27" s="252">
        <f t="shared" si="3"/>
        <v>63276</v>
      </c>
      <c r="I27" s="252">
        <f t="shared" si="3"/>
        <v>9886</v>
      </c>
      <c r="J27" s="252">
        <f t="shared" si="3"/>
        <v>15134</v>
      </c>
      <c r="K27" s="252">
        <f t="shared" si="3"/>
        <v>119</v>
      </c>
      <c r="L27" s="252">
        <f t="shared" si="3"/>
        <v>108</v>
      </c>
      <c r="M27" s="252">
        <f t="shared" si="3"/>
        <v>2677</v>
      </c>
      <c r="N27" s="252">
        <f t="shared" si="3"/>
        <v>1437</v>
      </c>
      <c r="O27" s="252">
        <f t="shared" si="3"/>
        <v>491</v>
      </c>
      <c r="P27" s="252">
        <f t="shared" si="3"/>
        <v>252</v>
      </c>
      <c r="Q27" s="252">
        <f t="shared" si="3"/>
        <v>146</v>
      </c>
      <c r="R27" s="252">
        <f t="shared" si="3"/>
        <v>205</v>
      </c>
      <c r="S27" s="252">
        <f t="shared" si="3"/>
        <v>59600</v>
      </c>
      <c r="T27" s="252">
        <f t="shared" si="3"/>
        <v>80563</v>
      </c>
      <c r="U27" s="252">
        <f t="shared" si="3"/>
        <v>140163</v>
      </c>
      <c r="V27" s="518" t="s">
        <v>456</v>
      </c>
      <c r="W27" s="518"/>
    </row>
    <row r="28" spans="1:23" ht="2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3" ht="20.25"/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G29"/>
  <sheetViews>
    <sheetView rightToLeft="1" workbookViewId="0"/>
  </sheetViews>
  <sheetFormatPr defaultRowHeight="14.25"/>
  <sheetData>
    <row r="1" spans="1:59" ht="20.25">
      <c r="A1" s="636" t="s">
        <v>632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M1" s="108"/>
      <c r="AN1" s="108"/>
      <c r="AO1" s="108"/>
      <c r="AP1" s="108"/>
    </row>
    <row r="2" spans="1:59" ht="324">
      <c r="A2" s="569" t="s">
        <v>633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  <c r="AH2" s="126"/>
      <c r="AI2" s="126"/>
      <c r="AJ2" s="126"/>
      <c r="AK2" s="126"/>
      <c r="AL2" s="126"/>
      <c r="AM2" s="125"/>
      <c r="AN2" s="125"/>
      <c r="AO2" s="125"/>
      <c r="AP2" s="125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</row>
    <row r="3" spans="1:59" ht="20.25">
      <c r="A3" s="642" t="s">
        <v>308</v>
      </c>
      <c r="B3" s="642"/>
      <c r="C3" s="221"/>
      <c r="D3" s="221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49"/>
      <c r="S3" s="149"/>
      <c r="T3" s="149"/>
      <c r="U3" s="638" t="s">
        <v>576</v>
      </c>
      <c r="V3" s="638"/>
      <c r="W3" s="643" t="s">
        <v>309</v>
      </c>
      <c r="X3" s="643"/>
      <c r="Y3" s="48"/>
      <c r="Z3" s="48"/>
      <c r="AA3" s="48"/>
      <c r="AB3" s="48"/>
      <c r="AC3" s="48"/>
      <c r="AD3" s="48"/>
      <c r="AE3" s="48"/>
      <c r="AF3" s="48"/>
      <c r="AG3" s="48"/>
      <c r="AH3" s="106"/>
      <c r="AI3" s="106"/>
      <c r="AJ3" s="106"/>
      <c r="AK3" s="106"/>
      <c r="AL3" s="106"/>
      <c r="AM3" s="644" t="s">
        <v>733</v>
      </c>
      <c r="AN3" s="644"/>
      <c r="AO3" s="643" t="s">
        <v>309</v>
      </c>
      <c r="AP3" s="643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644" t="s">
        <v>733</v>
      </c>
      <c r="BG3" s="644"/>
    </row>
    <row r="4" spans="1:59" ht="20.25">
      <c r="A4" s="523" t="s">
        <v>0</v>
      </c>
      <c r="B4" s="523"/>
      <c r="C4" s="645" t="s">
        <v>634</v>
      </c>
      <c r="D4" s="645"/>
      <c r="E4" s="645" t="s">
        <v>310</v>
      </c>
      <c r="F4" s="645"/>
      <c r="G4" s="645" t="s">
        <v>311</v>
      </c>
      <c r="H4" s="645"/>
      <c r="I4" s="645" t="s">
        <v>312</v>
      </c>
      <c r="J4" s="645"/>
      <c r="K4" s="645" t="s">
        <v>313</v>
      </c>
      <c r="L4" s="645"/>
      <c r="M4" s="645" t="s">
        <v>314</v>
      </c>
      <c r="N4" s="645"/>
      <c r="O4" s="645" t="s">
        <v>315</v>
      </c>
      <c r="P4" s="645"/>
      <c r="Q4" s="645" t="s">
        <v>316</v>
      </c>
      <c r="R4" s="645"/>
      <c r="S4" s="645" t="s">
        <v>317</v>
      </c>
      <c r="T4" s="645"/>
      <c r="U4" s="523" t="s">
        <v>683</v>
      </c>
      <c r="V4" s="523"/>
      <c r="W4" s="645" t="s">
        <v>0</v>
      </c>
      <c r="X4" s="645"/>
      <c r="Y4" s="645" t="s">
        <v>318</v>
      </c>
      <c r="Z4" s="645"/>
      <c r="AA4" s="645" t="s">
        <v>319</v>
      </c>
      <c r="AB4" s="645"/>
      <c r="AC4" s="645" t="s">
        <v>320</v>
      </c>
      <c r="AD4" s="645"/>
      <c r="AE4" s="645" t="s">
        <v>321</v>
      </c>
      <c r="AF4" s="645"/>
      <c r="AG4" s="645" t="s">
        <v>322</v>
      </c>
      <c r="AH4" s="645"/>
      <c r="AI4" s="645" t="s">
        <v>323</v>
      </c>
      <c r="AJ4" s="645"/>
      <c r="AK4" s="645" t="s">
        <v>324</v>
      </c>
      <c r="AL4" s="645"/>
      <c r="AM4" s="645" t="s">
        <v>683</v>
      </c>
      <c r="AN4" s="645"/>
      <c r="AO4" s="524" t="s">
        <v>0</v>
      </c>
      <c r="AP4" s="524"/>
      <c r="AQ4" s="645" t="s">
        <v>325</v>
      </c>
      <c r="AR4" s="645"/>
      <c r="AS4" s="645" t="s">
        <v>326</v>
      </c>
      <c r="AT4" s="645"/>
      <c r="AU4" s="645" t="s">
        <v>327</v>
      </c>
      <c r="AV4" s="645"/>
      <c r="AW4" s="645" t="s">
        <v>328</v>
      </c>
      <c r="AX4" s="645"/>
      <c r="AY4" s="645" t="s">
        <v>329</v>
      </c>
      <c r="AZ4" s="645"/>
      <c r="BA4" s="645" t="s">
        <v>330</v>
      </c>
      <c r="BB4" s="645"/>
      <c r="BC4" s="645" t="s">
        <v>8</v>
      </c>
      <c r="BD4" s="645"/>
      <c r="BE4" s="645"/>
      <c r="BF4" s="523" t="s">
        <v>683</v>
      </c>
      <c r="BG4" s="523"/>
    </row>
    <row r="5" spans="1:59" ht="31.5">
      <c r="A5" s="594"/>
      <c r="B5" s="594"/>
      <c r="C5" s="648" t="s">
        <v>732</v>
      </c>
      <c r="D5" s="648"/>
      <c r="E5" s="648" t="s">
        <v>331</v>
      </c>
      <c r="F5" s="648"/>
      <c r="G5" s="648" t="s">
        <v>332</v>
      </c>
      <c r="H5" s="648"/>
      <c r="I5" s="648" t="s">
        <v>333</v>
      </c>
      <c r="J5" s="648"/>
      <c r="K5" s="648" t="s">
        <v>334</v>
      </c>
      <c r="L5" s="648"/>
      <c r="M5" s="648" t="s">
        <v>335</v>
      </c>
      <c r="N5" s="648"/>
      <c r="O5" s="648" t="s">
        <v>336</v>
      </c>
      <c r="P5" s="648"/>
      <c r="Q5" s="648" t="s">
        <v>337</v>
      </c>
      <c r="R5" s="648"/>
      <c r="S5" s="648" t="s">
        <v>338</v>
      </c>
      <c r="T5" s="648"/>
      <c r="U5" s="594"/>
      <c r="V5" s="594"/>
      <c r="W5" s="646"/>
      <c r="X5" s="646"/>
      <c r="Y5" s="648" t="s">
        <v>339</v>
      </c>
      <c r="Z5" s="648"/>
      <c r="AA5" s="648" t="s">
        <v>340</v>
      </c>
      <c r="AB5" s="648"/>
      <c r="AC5" s="648" t="s">
        <v>341</v>
      </c>
      <c r="AD5" s="648"/>
      <c r="AE5" s="648" t="s">
        <v>342</v>
      </c>
      <c r="AF5" s="648"/>
      <c r="AG5" s="648" t="s">
        <v>343</v>
      </c>
      <c r="AH5" s="648"/>
      <c r="AI5" s="648" t="s">
        <v>344</v>
      </c>
      <c r="AJ5" s="648"/>
      <c r="AK5" s="648" t="s">
        <v>345</v>
      </c>
      <c r="AL5" s="648"/>
      <c r="AM5" s="646"/>
      <c r="AN5" s="646"/>
      <c r="AO5" s="525"/>
      <c r="AP5" s="525"/>
      <c r="AQ5" s="646" t="s">
        <v>346</v>
      </c>
      <c r="AR5" s="646"/>
      <c r="AS5" s="646" t="s">
        <v>347</v>
      </c>
      <c r="AT5" s="646"/>
      <c r="AU5" s="648" t="s">
        <v>348</v>
      </c>
      <c r="AV5" s="648"/>
      <c r="AW5" s="646" t="s">
        <v>349</v>
      </c>
      <c r="AX5" s="646"/>
      <c r="AY5" s="646" t="s">
        <v>350</v>
      </c>
      <c r="AZ5" s="646"/>
      <c r="BA5" s="646" t="s">
        <v>307</v>
      </c>
      <c r="BB5" s="646"/>
      <c r="BC5" s="332"/>
      <c r="BD5" s="333" t="s">
        <v>12</v>
      </c>
      <c r="BE5" s="333"/>
      <c r="BF5" s="594"/>
      <c r="BG5" s="594"/>
    </row>
    <row r="6" spans="1:59" ht="20.25">
      <c r="A6" s="594"/>
      <c r="B6" s="594"/>
      <c r="C6" s="332" t="s">
        <v>351</v>
      </c>
      <c r="D6" s="332" t="s">
        <v>352</v>
      </c>
      <c r="E6" s="332" t="s">
        <v>351</v>
      </c>
      <c r="F6" s="332" t="s">
        <v>352</v>
      </c>
      <c r="G6" s="332" t="s">
        <v>351</v>
      </c>
      <c r="H6" s="332" t="s">
        <v>352</v>
      </c>
      <c r="I6" s="332" t="s">
        <v>351</v>
      </c>
      <c r="J6" s="332" t="s">
        <v>6</v>
      </c>
      <c r="K6" s="332" t="s">
        <v>351</v>
      </c>
      <c r="L6" s="332" t="s">
        <v>6</v>
      </c>
      <c r="M6" s="332" t="s">
        <v>351</v>
      </c>
      <c r="N6" s="332" t="s">
        <v>6</v>
      </c>
      <c r="O6" s="332" t="s">
        <v>351</v>
      </c>
      <c r="P6" s="332" t="s">
        <v>352</v>
      </c>
      <c r="Q6" s="332" t="s">
        <v>351</v>
      </c>
      <c r="R6" s="332" t="s">
        <v>352</v>
      </c>
      <c r="S6" s="332" t="s">
        <v>351</v>
      </c>
      <c r="T6" s="332" t="s">
        <v>352</v>
      </c>
      <c r="U6" s="594"/>
      <c r="V6" s="594"/>
      <c r="W6" s="646"/>
      <c r="X6" s="646"/>
      <c r="Y6" s="332" t="s">
        <v>351</v>
      </c>
      <c r="Z6" s="332" t="s">
        <v>352</v>
      </c>
      <c r="AA6" s="332" t="s">
        <v>351</v>
      </c>
      <c r="AB6" s="332" t="s">
        <v>352</v>
      </c>
      <c r="AC6" s="332" t="s">
        <v>351</v>
      </c>
      <c r="AD6" s="332" t="s">
        <v>352</v>
      </c>
      <c r="AE6" s="332" t="s">
        <v>351</v>
      </c>
      <c r="AF6" s="332" t="s">
        <v>352</v>
      </c>
      <c r="AG6" s="332" t="s">
        <v>351</v>
      </c>
      <c r="AH6" s="332" t="s">
        <v>352</v>
      </c>
      <c r="AI6" s="332" t="s">
        <v>351</v>
      </c>
      <c r="AJ6" s="332" t="s">
        <v>352</v>
      </c>
      <c r="AK6" s="332" t="s">
        <v>351</v>
      </c>
      <c r="AL6" s="332" t="s">
        <v>352</v>
      </c>
      <c r="AM6" s="646"/>
      <c r="AN6" s="646"/>
      <c r="AO6" s="525"/>
      <c r="AP6" s="525"/>
      <c r="AQ6" s="332" t="s">
        <v>351</v>
      </c>
      <c r="AR6" s="332" t="s">
        <v>352</v>
      </c>
      <c r="AS6" s="332" t="s">
        <v>351</v>
      </c>
      <c r="AT6" s="332" t="s">
        <v>352</v>
      </c>
      <c r="AU6" s="332" t="s">
        <v>351</v>
      </c>
      <c r="AV6" s="332" t="s">
        <v>352</v>
      </c>
      <c r="AW6" s="332" t="s">
        <v>351</v>
      </c>
      <c r="AX6" s="332" t="s">
        <v>352</v>
      </c>
      <c r="AY6" s="332" t="s">
        <v>351</v>
      </c>
      <c r="AZ6" s="332" t="s">
        <v>352</v>
      </c>
      <c r="BA6" s="332" t="s">
        <v>351</v>
      </c>
      <c r="BB6" s="332" t="s">
        <v>352</v>
      </c>
      <c r="BC6" s="332" t="s">
        <v>351</v>
      </c>
      <c r="BD6" s="332" t="s">
        <v>352</v>
      </c>
      <c r="BE6" s="332" t="s">
        <v>94</v>
      </c>
      <c r="BF6" s="594"/>
      <c r="BG6" s="594"/>
    </row>
    <row r="7" spans="1:59" ht="44.25">
      <c r="A7" s="595"/>
      <c r="B7" s="595"/>
      <c r="C7" s="328" t="s">
        <v>9</v>
      </c>
      <c r="D7" s="328" t="s">
        <v>10</v>
      </c>
      <c r="E7" s="328" t="s">
        <v>9</v>
      </c>
      <c r="F7" s="328" t="s">
        <v>10</v>
      </c>
      <c r="G7" s="328" t="s">
        <v>9</v>
      </c>
      <c r="H7" s="328" t="s">
        <v>10</v>
      </c>
      <c r="I7" s="328" t="s">
        <v>9</v>
      </c>
      <c r="J7" s="328" t="s">
        <v>10</v>
      </c>
      <c r="K7" s="328" t="s">
        <v>9</v>
      </c>
      <c r="L7" s="328" t="s">
        <v>10</v>
      </c>
      <c r="M7" s="328" t="s">
        <v>9</v>
      </c>
      <c r="N7" s="328" t="s">
        <v>10</v>
      </c>
      <c r="O7" s="328" t="s">
        <v>9</v>
      </c>
      <c r="P7" s="328" t="s">
        <v>10</v>
      </c>
      <c r="Q7" s="328" t="s">
        <v>9</v>
      </c>
      <c r="R7" s="328" t="s">
        <v>10</v>
      </c>
      <c r="S7" s="328" t="s">
        <v>9</v>
      </c>
      <c r="T7" s="328" t="s">
        <v>10</v>
      </c>
      <c r="U7" s="595"/>
      <c r="V7" s="595"/>
      <c r="W7" s="647"/>
      <c r="X7" s="647"/>
      <c r="Y7" s="328" t="s">
        <v>9</v>
      </c>
      <c r="Z7" s="328" t="s">
        <v>10</v>
      </c>
      <c r="AA7" s="328" t="s">
        <v>9</v>
      </c>
      <c r="AB7" s="328" t="s">
        <v>10</v>
      </c>
      <c r="AC7" s="328" t="s">
        <v>9</v>
      </c>
      <c r="AD7" s="328" t="s">
        <v>10</v>
      </c>
      <c r="AE7" s="328" t="s">
        <v>9</v>
      </c>
      <c r="AF7" s="328" t="s">
        <v>10</v>
      </c>
      <c r="AG7" s="328" t="s">
        <v>9</v>
      </c>
      <c r="AH7" s="328" t="s">
        <v>10</v>
      </c>
      <c r="AI7" s="328" t="s">
        <v>9</v>
      </c>
      <c r="AJ7" s="328" t="s">
        <v>10</v>
      </c>
      <c r="AK7" s="328" t="s">
        <v>9</v>
      </c>
      <c r="AL7" s="328" t="s">
        <v>10</v>
      </c>
      <c r="AM7" s="647"/>
      <c r="AN7" s="647"/>
      <c r="AO7" s="598"/>
      <c r="AP7" s="598"/>
      <c r="AQ7" s="328" t="s">
        <v>9</v>
      </c>
      <c r="AR7" s="328" t="s">
        <v>10</v>
      </c>
      <c r="AS7" s="328" t="s">
        <v>9</v>
      </c>
      <c r="AT7" s="328" t="s">
        <v>10</v>
      </c>
      <c r="AU7" s="328" t="s">
        <v>9</v>
      </c>
      <c r="AV7" s="328" t="s">
        <v>10</v>
      </c>
      <c r="AW7" s="328" t="s">
        <v>9</v>
      </c>
      <c r="AX7" s="328" t="s">
        <v>10</v>
      </c>
      <c r="AY7" s="328" t="s">
        <v>9</v>
      </c>
      <c r="AZ7" s="328" t="s">
        <v>10</v>
      </c>
      <c r="BA7" s="328" t="s">
        <v>9</v>
      </c>
      <c r="BB7" s="328" t="s">
        <v>10</v>
      </c>
      <c r="BC7" s="328" t="s">
        <v>9</v>
      </c>
      <c r="BD7" s="328" t="s">
        <v>10</v>
      </c>
      <c r="BE7" s="328" t="s">
        <v>12</v>
      </c>
      <c r="BF7" s="595"/>
      <c r="BG7" s="595"/>
    </row>
    <row r="8" spans="1:59" ht="20.25">
      <c r="A8" s="649" t="s">
        <v>14</v>
      </c>
      <c r="B8" s="649"/>
      <c r="C8" s="227">
        <v>0</v>
      </c>
      <c r="D8" s="227">
        <v>0</v>
      </c>
      <c r="E8" s="227">
        <v>539</v>
      </c>
      <c r="F8" s="227">
        <v>449</v>
      </c>
      <c r="G8" s="227">
        <v>320</v>
      </c>
      <c r="H8" s="227">
        <v>598</v>
      </c>
      <c r="I8" s="227">
        <v>12</v>
      </c>
      <c r="J8" s="227">
        <v>9</v>
      </c>
      <c r="K8" s="227">
        <v>0</v>
      </c>
      <c r="L8" s="227">
        <v>0</v>
      </c>
      <c r="M8" s="227">
        <v>4</v>
      </c>
      <c r="N8" s="227">
        <v>0</v>
      </c>
      <c r="O8" s="227">
        <v>270</v>
      </c>
      <c r="P8" s="227">
        <v>388</v>
      </c>
      <c r="Q8" s="227">
        <v>224</v>
      </c>
      <c r="R8" s="227">
        <v>167</v>
      </c>
      <c r="S8" s="227">
        <v>159</v>
      </c>
      <c r="T8" s="227">
        <v>303</v>
      </c>
      <c r="U8" s="616" t="s">
        <v>15</v>
      </c>
      <c r="V8" s="616"/>
      <c r="W8" s="649" t="s">
        <v>14</v>
      </c>
      <c r="X8" s="649"/>
      <c r="Y8" s="128">
        <v>199</v>
      </c>
      <c r="Z8" s="128">
        <v>358</v>
      </c>
      <c r="AA8" s="128">
        <v>391</v>
      </c>
      <c r="AB8" s="128">
        <v>292</v>
      </c>
      <c r="AC8" s="128">
        <v>250</v>
      </c>
      <c r="AD8" s="128">
        <v>161</v>
      </c>
      <c r="AE8" s="128">
        <v>24</v>
      </c>
      <c r="AF8" s="119">
        <v>15</v>
      </c>
      <c r="AG8" s="128">
        <v>268</v>
      </c>
      <c r="AH8" s="128">
        <v>174</v>
      </c>
      <c r="AI8" s="128">
        <v>30</v>
      </c>
      <c r="AJ8" s="128">
        <v>16</v>
      </c>
      <c r="AK8" s="128">
        <v>6</v>
      </c>
      <c r="AL8" s="128">
        <v>6</v>
      </c>
      <c r="AM8" s="616" t="s">
        <v>15</v>
      </c>
      <c r="AN8" s="616"/>
      <c r="AO8" s="608" t="s">
        <v>14</v>
      </c>
      <c r="AP8" s="608"/>
      <c r="AQ8" s="127">
        <v>0</v>
      </c>
      <c r="AR8" s="51">
        <v>4</v>
      </c>
      <c r="AS8" s="70">
        <v>43</v>
      </c>
      <c r="AT8" s="52">
        <v>27</v>
      </c>
      <c r="AU8" s="127">
        <v>187</v>
      </c>
      <c r="AV8" s="127">
        <v>40</v>
      </c>
      <c r="AW8" s="127">
        <v>72</v>
      </c>
      <c r="AX8" s="127">
        <v>43</v>
      </c>
      <c r="AY8" s="127">
        <v>70</v>
      </c>
      <c r="AZ8" s="127">
        <v>101</v>
      </c>
      <c r="BA8" s="127">
        <v>131</v>
      </c>
      <c r="BB8" s="127">
        <v>71</v>
      </c>
      <c r="BC8" s="127">
        <f>SUM(BA8,AY8,AW8,AU8,AS8,AQ8,AK8,AI8,AG8,AE8,AC8,AA8,Y8,S8,Q8,O8,M8,K8,I8,G8,E8,C8)</f>
        <v>3199</v>
      </c>
      <c r="BD8" s="127">
        <f>SUM(BB8,AZ8,AX8,AV8,AT8,AR8,AL8,AJ8,AH8,AF8,AD8,AB8,Z8,T8,R8,P8,N8,L8,J8,H8,F8,D8)</f>
        <v>3222</v>
      </c>
      <c r="BE8" s="70">
        <f>SUM(BC8:BD8)</f>
        <v>6421</v>
      </c>
      <c r="BF8" s="616" t="s">
        <v>15</v>
      </c>
      <c r="BG8" s="616"/>
    </row>
    <row r="9" spans="1:59" ht="20.25">
      <c r="A9" s="649" t="s">
        <v>16</v>
      </c>
      <c r="B9" s="649"/>
      <c r="C9" s="228">
        <v>0</v>
      </c>
      <c r="D9" s="228">
        <v>0</v>
      </c>
      <c r="E9" s="228">
        <v>257</v>
      </c>
      <c r="F9" s="228">
        <v>398</v>
      </c>
      <c r="G9" s="228">
        <v>215</v>
      </c>
      <c r="H9" s="228">
        <v>477</v>
      </c>
      <c r="I9" s="228">
        <v>39</v>
      </c>
      <c r="J9" s="228">
        <v>58</v>
      </c>
      <c r="K9" s="228">
        <v>6</v>
      </c>
      <c r="L9" s="228">
        <v>11</v>
      </c>
      <c r="M9" s="227">
        <v>68</v>
      </c>
      <c r="N9" s="227">
        <v>20</v>
      </c>
      <c r="O9" s="227">
        <v>198</v>
      </c>
      <c r="P9" s="227">
        <v>297</v>
      </c>
      <c r="Q9" s="227">
        <v>161</v>
      </c>
      <c r="R9" s="227">
        <v>178</v>
      </c>
      <c r="S9" s="227">
        <v>133</v>
      </c>
      <c r="T9" s="227">
        <v>222</v>
      </c>
      <c r="U9" s="509" t="s">
        <v>17</v>
      </c>
      <c r="V9" s="509"/>
      <c r="W9" s="649" t="s">
        <v>16</v>
      </c>
      <c r="X9" s="649"/>
      <c r="Y9" s="128">
        <v>143</v>
      </c>
      <c r="Z9" s="128">
        <v>288</v>
      </c>
      <c r="AA9" s="128">
        <v>126</v>
      </c>
      <c r="AB9" s="128">
        <v>252</v>
      </c>
      <c r="AC9" s="128">
        <v>103</v>
      </c>
      <c r="AD9" s="128">
        <v>129</v>
      </c>
      <c r="AE9" s="128">
        <v>11</v>
      </c>
      <c r="AF9" s="119">
        <v>25</v>
      </c>
      <c r="AG9" s="128">
        <v>169</v>
      </c>
      <c r="AH9" s="128">
        <v>179</v>
      </c>
      <c r="AI9" s="128">
        <v>17</v>
      </c>
      <c r="AJ9" s="128">
        <v>13</v>
      </c>
      <c r="AK9" s="128">
        <v>1</v>
      </c>
      <c r="AL9" s="128">
        <v>11</v>
      </c>
      <c r="AM9" s="509" t="s">
        <v>17</v>
      </c>
      <c r="AN9" s="509"/>
      <c r="AO9" s="602" t="s">
        <v>16</v>
      </c>
      <c r="AP9" s="602"/>
      <c r="AQ9" s="128">
        <v>0</v>
      </c>
      <c r="AR9" s="119">
        <v>13</v>
      </c>
      <c r="AS9" s="30">
        <v>40</v>
      </c>
      <c r="AT9" s="7">
        <v>47</v>
      </c>
      <c r="AU9" s="128">
        <v>175</v>
      </c>
      <c r="AV9" s="128">
        <v>91</v>
      </c>
      <c r="AW9" s="128">
        <v>26</v>
      </c>
      <c r="AX9" s="128">
        <v>58</v>
      </c>
      <c r="AY9" s="128">
        <v>49</v>
      </c>
      <c r="AZ9" s="128">
        <v>123</v>
      </c>
      <c r="BA9" s="128">
        <v>11</v>
      </c>
      <c r="BB9" s="128">
        <v>51</v>
      </c>
      <c r="BC9" s="127">
        <f t="shared" ref="BC9:BC26" si="0">SUM(BA9,AY9,AW9,AU9,AS9,AQ9,AK9,AI9,AG9,AE9,AC9,AA9,Y9,S9,Q9,O9,M9,K9,I9,G9,E9,C9)</f>
        <v>1948</v>
      </c>
      <c r="BD9" s="127">
        <f t="shared" ref="BD9:BD26" si="1">SUM(BB9,AZ9,AX9,AV9,AT9,AR9,AL9,AJ9,AH9,AF9,AD9,AB9,Z9,T9,R9,P9,N9,L9,J9,H9,F9,D9)</f>
        <v>2941</v>
      </c>
      <c r="BE9" s="70">
        <f t="shared" ref="BE9:BE26" si="2">SUM(BC9:BD9)</f>
        <v>4889</v>
      </c>
      <c r="BF9" s="509" t="s">
        <v>17</v>
      </c>
      <c r="BG9" s="509"/>
    </row>
    <row r="10" spans="1:59" ht="20.25">
      <c r="A10" s="649" t="s">
        <v>18</v>
      </c>
      <c r="B10" s="649"/>
      <c r="C10" s="228">
        <v>0</v>
      </c>
      <c r="D10" s="228">
        <v>0</v>
      </c>
      <c r="E10" s="228">
        <v>895</v>
      </c>
      <c r="F10" s="228">
        <v>848</v>
      </c>
      <c r="G10" s="228">
        <v>510</v>
      </c>
      <c r="H10" s="228">
        <v>957</v>
      </c>
      <c r="I10" s="228">
        <v>41</v>
      </c>
      <c r="J10" s="228">
        <v>43</v>
      </c>
      <c r="K10" s="228">
        <v>0</v>
      </c>
      <c r="L10" s="228">
        <v>0</v>
      </c>
      <c r="M10" s="227">
        <v>0</v>
      </c>
      <c r="N10" s="227">
        <v>0</v>
      </c>
      <c r="O10" s="227">
        <v>396</v>
      </c>
      <c r="P10" s="227">
        <v>552</v>
      </c>
      <c r="Q10" s="227">
        <v>320</v>
      </c>
      <c r="R10" s="227">
        <v>239</v>
      </c>
      <c r="S10" s="227">
        <v>278</v>
      </c>
      <c r="T10" s="227">
        <v>403</v>
      </c>
      <c r="U10" s="509" t="s">
        <v>19</v>
      </c>
      <c r="V10" s="509"/>
      <c r="W10" s="649" t="s">
        <v>18</v>
      </c>
      <c r="X10" s="649"/>
      <c r="Y10" s="128">
        <v>312</v>
      </c>
      <c r="Z10" s="128">
        <v>554</v>
      </c>
      <c r="AA10" s="128">
        <v>540</v>
      </c>
      <c r="AB10" s="128">
        <v>454</v>
      </c>
      <c r="AC10" s="128">
        <v>404</v>
      </c>
      <c r="AD10" s="128">
        <v>301</v>
      </c>
      <c r="AE10" s="128">
        <v>54</v>
      </c>
      <c r="AF10" s="119">
        <v>36</v>
      </c>
      <c r="AG10" s="128">
        <v>419</v>
      </c>
      <c r="AH10" s="128">
        <v>254</v>
      </c>
      <c r="AI10" s="128">
        <v>48</v>
      </c>
      <c r="AJ10" s="128">
        <v>24</v>
      </c>
      <c r="AK10" s="128">
        <v>22</v>
      </c>
      <c r="AL10" s="128">
        <v>6</v>
      </c>
      <c r="AM10" s="509" t="s">
        <v>19</v>
      </c>
      <c r="AN10" s="509"/>
      <c r="AO10" s="602" t="s">
        <v>18</v>
      </c>
      <c r="AP10" s="602"/>
      <c r="AQ10" s="128">
        <v>0</v>
      </c>
      <c r="AR10" s="119">
        <v>37</v>
      </c>
      <c r="AS10" s="30">
        <v>98</v>
      </c>
      <c r="AT10" s="7">
        <v>137</v>
      </c>
      <c r="AU10" s="128">
        <v>502</v>
      </c>
      <c r="AV10" s="128">
        <v>258</v>
      </c>
      <c r="AW10" s="128">
        <v>164</v>
      </c>
      <c r="AX10" s="128">
        <v>130</v>
      </c>
      <c r="AY10" s="128">
        <v>118</v>
      </c>
      <c r="AZ10" s="128">
        <v>220</v>
      </c>
      <c r="BA10" s="128">
        <v>46</v>
      </c>
      <c r="BB10" s="128">
        <v>38</v>
      </c>
      <c r="BC10" s="127">
        <f t="shared" si="0"/>
        <v>5167</v>
      </c>
      <c r="BD10" s="127">
        <f t="shared" si="1"/>
        <v>5491</v>
      </c>
      <c r="BE10" s="70">
        <f t="shared" si="2"/>
        <v>10658</v>
      </c>
      <c r="BF10" s="509" t="s">
        <v>19</v>
      </c>
      <c r="BG10" s="509"/>
    </row>
    <row r="11" spans="1:59" ht="59.25">
      <c r="A11" s="555" t="s">
        <v>20</v>
      </c>
      <c r="B11" s="145" t="s">
        <v>498</v>
      </c>
      <c r="C11" s="228">
        <v>0</v>
      </c>
      <c r="D11" s="228">
        <v>0</v>
      </c>
      <c r="E11" s="228">
        <v>249</v>
      </c>
      <c r="F11" s="228">
        <v>686</v>
      </c>
      <c r="G11" s="228">
        <v>167</v>
      </c>
      <c r="H11" s="228">
        <v>763</v>
      </c>
      <c r="I11" s="228">
        <v>45</v>
      </c>
      <c r="J11" s="228">
        <v>56</v>
      </c>
      <c r="K11" s="228">
        <v>0</v>
      </c>
      <c r="L11" s="228">
        <v>0</v>
      </c>
      <c r="M11" s="227">
        <v>0</v>
      </c>
      <c r="N11" s="227">
        <v>0</v>
      </c>
      <c r="O11" s="227">
        <v>258</v>
      </c>
      <c r="P11" s="227">
        <v>594</v>
      </c>
      <c r="Q11" s="227">
        <v>232</v>
      </c>
      <c r="R11" s="227">
        <v>328</v>
      </c>
      <c r="S11" s="227">
        <v>142</v>
      </c>
      <c r="T11" s="227">
        <v>387</v>
      </c>
      <c r="U11" s="14" t="s">
        <v>44</v>
      </c>
      <c r="V11" s="513" t="s">
        <v>21</v>
      </c>
      <c r="W11" s="555" t="s">
        <v>20</v>
      </c>
      <c r="X11" s="145" t="s">
        <v>498</v>
      </c>
      <c r="Y11" s="128">
        <v>113</v>
      </c>
      <c r="Z11" s="128">
        <v>414</v>
      </c>
      <c r="AA11" s="128">
        <v>161</v>
      </c>
      <c r="AB11" s="128">
        <v>418</v>
      </c>
      <c r="AC11" s="128">
        <v>98</v>
      </c>
      <c r="AD11" s="128">
        <v>305</v>
      </c>
      <c r="AE11" s="128">
        <v>19</v>
      </c>
      <c r="AF11" s="119">
        <v>38</v>
      </c>
      <c r="AG11" s="128">
        <v>153</v>
      </c>
      <c r="AH11" s="128">
        <v>307</v>
      </c>
      <c r="AI11" s="128">
        <v>7</v>
      </c>
      <c r="AJ11" s="128">
        <v>22</v>
      </c>
      <c r="AK11" s="128">
        <v>20</v>
      </c>
      <c r="AL11" s="128">
        <v>12</v>
      </c>
      <c r="AM11" s="14" t="s">
        <v>44</v>
      </c>
      <c r="AN11" s="513" t="s">
        <v>21</v>
      </c>
      <c r="AO11" s="555" t="s">
        <v>20</v>
      </c>
      <c r="AP11" s="145" t="s">
        <v>498</v>
      </c>
      <c r="AQ11" s="128">
        <v>0</v>
      </c>
      <c r="AR11" s="119">
        <v>45</v>
      </c>
      <c r="AS11" s="62">
        <v>115</v>
      </c>
      <c r="AT11" s="136">
        <v>259</v>
      </c>
      <c r="AU11" s="128">
        <v>212</v>
      </c>
      <c r="AV11" s="128">
        <v>261</v>
      </c>
      <c r="AW11" s="128">
        <v>61</v>
      </c>
      <c r="AX11" s="128">
        <v>140</v>
      </c>
      <c r="AY11" s="128">
        <v>61</v>
      </c>
      <c r="AZ11" s="128">
        <v>227</v>
      </c>
      <c r="BA11" s="128">
        <v>43</v>
      </c>
      <c r="BB11" s="128">
        <v>82</v>
      </c>
      <c r="BC11" s="127">
        <f t="shared" si="0"/>
        <v>2156</v>
      </c>
      <c r="BD11" s="127">
        <f t="shared" si="1"/>
        <v>5344</v>
      </c>
      <c r="BE11" s="70">
        <f t="shared" si="2"/>
        <v>7500</v>
      </c>
      <c r="BF11" s="14" t="s">
        <v>44</v>
      </c>
      <c r="BG11" s="513" t="s">
        <v>455</v>
      </c>
    </row>
    <row r="12" spans="1:59" ht="20.25">
      <c r="A12" s="556"/>
      <c r="B12" s="145" t="s">
        <v>499</v>
      </c>
      <c r="C12" s="228">
        <v>0</v>
      </c>
      <c r="D12" s="228">
        <v>0</v>
      </c>
      <c r="E12" s="228">
        <v>396</v>
      </c>
      <c r="F12" s="228">
        <v>796</v>
      </c>
      <c r="G12" s="228">
        <v>235</v>
      </c>
      <c r="H12" s="228">
        <v>731</v>
      </c>
      <c r="I12" s="228">
        <v>41</v>
      </c>
      <c r="J12" s="228">
        <v>58</v>
      </c>
      <c r="K12" s="228">
        <v>3</v>
      </c>
      <c r="L12" s="228">
        <v>3</v>
      </c>
      <c r="M12" s="227">
        <v>0</v>
      </c>
      <c r="N12" s="227">
        <v>0</v>
      </c>
      <c r="O12" s="227">
        <v>315</v>
      </c>
      <c r="P12" s="227">
        <v>560</v>
      </c>
      <c r="Q12" s="227">
        <v>223</v>
      </c>
      <c r="R12" s="227">
        <v>304</v>
      </c>
      <c r="S12" s="227">
        <v>158</v>
      </c>
      <c r="T12" s="227">
        <v>355</v>
      </c>
      <c r="U12" s="14" t="s">
        <v>45</v>
      </c>
      <c r="V12" s="514"/>
      <c r="W12" s="556"/>
      <c r="X12" s="145" t="s">
        <v>499</v>
      </c>
      <c r="Y12" s="128">
        <v>127</v>
      </c>
      <c r="Z12" s="128">
        <v>413</v>
      </c>
      <c r="AA12" s="128">
        <v>197</v>
      </c>
      <c r="AB12" s="128">
        <v>462</v>
      </c>
      <c r="AC12" s="128">
        <v>131</v>
      </c>
      <c r="AD12" s="128">
        <v>330</v>
      </c>
      <c r="AE12" s="128">
        <v>12</v>
      </c>
      <c r="AF12" s="119">
        <v>17</v>
      </c>
      <c r="AG12" s="128">
        <v>113</v>
      </c>
      <c r="AH12" s="128">
        <v>374</v>
      </c>
      <c r="AI12" s="128">
        <v>27</v>
      </c>
      <c r="AJ12" s="128">
        <v>32</v>
      </c>
      <c r="AK12" s="128">
        <v>1</v>
      </c>
      <c r="AL12" s="128">
        <v>3</v>
      </c>
      <c r="AM12" s="14" t="s">
        <v>45</v>
      </c>
      <c r="AN12" s="514"/>
      <c r="AO12" s="556"/>
      <c r="AP12" s="145" t="s">
        <v>499</v>
      </c>
      <c r="AQ12" s="128">
        <v>0</v>
      </c>
      <c r="AR12" s="119">
        <v>57</v>
      </c>
      <c r="AS12" s="62">
        <v>95</v>
      </c>
      <c r="AT12" s="136">
        <v>173</v>
      </c>
      <c r="AU12" s="128">
        <v>198</v>
      </c>
      <c r="AV12" s="128">
        <v>202</v>
      </c>
      <c r="AW12" s="128">
        <v>89</v>
      </c>
      <c r="AX12" s="128">
        <v>125</v>
      </c>
      <c r="AY12" s="128">
        <v>72</v>
      </c>
      <c r="AZ12" s="128">
        <v>212</v>
      </c>
      <c r="BA12" s="128">
        <v>59</v>
      </c>
      <c r="BB12" s="128">
        <v>170</v>
      </c>
      <c r="BC12" s="127">
        <f t="shared" si="0"/>
        <v>2492</v>
      </c>
      <c r="BD12" s="127">
        <f t="shared" si="1"/>
        <v>5377</v>
      </c>
      <c r="BE12" s="70">
        <f t="shared" si="2"/>
        <v>7869</v>
      </c>
      <c r="BF12" s="14" t="s">
        <v>45</v>
      </c>
      <c r="BG12" s="514"/>
    </row>
    <row r="13" spans="1:59" ht="20.25">
      <c r="A13" s="556"/>
      <c r="B13" s="145" t="s">
        <v>500</v>
      </c>
      <c r="C13" s="228">
        <v>0</v>
      </c>
      <c r="D13" s="228">
        <v>0</v>
      </c>
      <c r="E13" s="228">
        <v>292</v>
      </c>
      <c r="F13" s="228">
        <v>395</v>
      </c>
      <c r="G13" s="228">
        <v>147</v>
      </c>
      <c r="H13" s="228">
        <v>353</v>
      </c>
      <c r="I13" s="228">
        <v>40</v>
      </c>
      <c r="J13" s="228">
        <v>51</v>
      </c>
      <c r="K13" s="228">
        <v>0</v>
      </c>
      <c r="L13" s="228">
        <v>0</v>
      </c>
      <c r="M13" s="227">
        <v>0</v>
      </c>
      <c r="N13" s="227">
        <v>0</v>
      </c>
      <c r="O13" s="227">
        <v>203</v>
      </c>
      <c r="P13" s="227">
        <v>267</v>
      </c>
      <c r="Q13" s="227">
        <v>172</v>
      </c>
      <c r="R13" s="227">
        <v>128</v>
      </c>
      <c r="S13" s="227">
        <v>105</v>
      </c>
      <c r="T13" s="227">
        <v>135</v>
      </c>
      <c r="U13" s="14" t="s">
        <v>46</v>
      </c>
      <c r="V13" s="514"/>
      <c r="W13" s="556"/>
      <c r="X13" s="145" t="s">
        <v>500</v>
      </c>
      <c r="Y13" s="128">
        <v>97</v>
      </c>
      <c r="Z13" s="128">
        <v>186</v>
      </c>
      <c r="AA13" s="128">
        <v>147</v>
      </c>
      <c r="AB13" s="128">
        <v>229</v>
      </c>
      <c r="AC13" s="128">
        <v>106</v>
      </c>
      <c r="AD13" s="128">
        <v>181</v>
      </c>
      <c r="AE13" s="128">
        <v>14</v>
      </c>
      <c r="AF13" s="119">
        <v>20</v>
      </c>
      <c r="AG13" s="128">
        <v>77</v>
      </c>
      <c r="AH13" s="128">
        <v>244</v>
      </c>
      <c r="AI13" s="128">
        <v>20</v>
      </c>
      <c r="AJ13" s="128">
        <v>20</v>
      </c>
      <c r="AK13" s="128">
        <v>2</v>
      </c>
      <c r="AL13" s="128">
        <v>1</v>
      </c>
      <c r="AM13" s="14" t="s">
        <v>46</v>
      </c>
      <c r="AN13" s="514"/>
      <c r="AO13" s="556"/>
      <c r="AP13" s="145" t="s">
        <v>500</v>
      </c>
      <c r="AQ13" s="128">
        <v>0</v>
      </c>
      <c r="AR13" s="119">
        <v>4</v>
      </c>
      <c r="AS13" s="62">
        <v>80</v>
      </c>
      <c r="AT13" s="136">
        <v>60</v>
      </c>
      <c r="AU13" s="128">
        <v>117</v>
      </c>
      <c r="AV13" s="128">
        <v>52</v>
      </c>
      <c r="AW13" s="128">
        <v>84</v>
      </c>
      <c r="AX13" s="128">
        <v>70</v>
      </c>
      <c r="AY13" s="128">
        <v>38</v>
      </c>
      <c r="AZ13" s="128">
        <v>74</v>
      </c>
      <c r="BA13" s="128">
        <v>16</v>
      </c>
      <c r="BB13" s="128">
        <v>22</v>
      </c>
      <c r="BC13" s="127">
        <f t="shared" si="0"/>
        <v>1757</v>
      </c>
      <c r="BD13" s="127">
        <f t="shared" si="1"/>
        <v>2492</v>
      </c>
      <c r="BE13" s="70">
        <f t="shared" si="2"/>
        <v>4249</v>
      </c>
      <c r="BF13" s="14" t="s">
        <v>46</v>
      </c>
      <c r="BG13" s="514"/>
    </row>
    <row r="14" spans="1:59" ht="20.25">
      <c r="A14" s="556"/>
      <c r="B14" s="145" t="s">
        <v>457</v>
      </c>
      <c r="C14" s="228">
        <v>0</v>
      </c>
      <c r="D14" s="228">
        <v>0</v>
      </c>
      <c r="E14" s="228">
        <v>234</v>
      </c>
      <c r="F14" s="228">
        <v>504</v>
      </c>
      <c r="G14" s="228">
        <v>156</v>
      </c>
      <c r="H14" s="228">
        <v>722</v>
      </c>
      <c r="I14" s="228">
        <v>18</v>
      </c>
      <c r="J14" s="228">
        <v>39</v>
      </c>
      <c r="K14" s="228">
        <v>0</v>
      </c>
      <c r="L14" s="228">
        <v>0</v>
      </c>
      <c r="M14" s="227">
        <v>0</v>
      </c>
      <c r="N14" s="227">
        <v>0</v>
      </c>
      <c r="O14" s="227">
        <v>210</v>
      </c>
      <c r="P14" s="227">
        <v>461</v>
      </c>
      <c r="Q14" s="227">
        <v>176</v>
      </c>
      <c r="R14" s="227">
        <v>278</v>
      </c>
      <c r="S14" s="227">
        <v>123</v>
      </c>
      <c r="T14" s="227">
        <v>382</v>
      </c>
      <c r="U14" s="14" t="s">
        <v>47</v>
      </c>
      <c r="V14" s="514"/>
      <c r="W14" s="556"/>
      <c r="X14" s="145" t="s">
        <v>457</v>
      </c>
      <c r="Y14" s="128">
        <v>103</v>
      </c>
      <c r="Z14" s="128">
        <v>452</v>
      </c>
      <c r="AA14" s="128">
        <v>137</v>
      </c>
      <c r="AB14" s="128">
        <v>351</v>
      </c>
      <c r="AC14" s="128">
        <v>100</v>
      </c>
      <c r="AD14" s="128">
        <v>231</v>
      </c>
      <c r="AE14" s="128">
        <v>15</v>
      </c>
      <c r="AF14" s="119">
        <v>21</v>
      </c>
      <c r="AG14" s="128">
        <v>216</v>
      </c>
      <c r="AH14" s="128">
        <v>270</v>
      </c>
      <c r="AI14" s="128">
        <v>20</v>
      </c>
      <c r="AJ14" s="128">
        <v>35</v>
      </c>
      <c r="AK14" s="128">
        <v>10</v>
      </c>
      <c r="AL14" s="128">
        <v>16</v>
      </c>
      <c r="AM14" s="14" t="s">
        <v>47</v>
      </c>
      <c r="AN14" s="514"/>
      <c r="AO14" s="556"/>
      <c r="AP14" s="145" t="s">
        <v>457</v>
      </c>
      <c r="AQ14" s="128">
        <v>0</v>
      </c>
      <c r="AR14" s="119">
        <v>46</v>
      </c>
      <c r="AS14" s="62">
        <v>105</v>
      </c>
      <c r="AT14" s="136">
        <v>175</v>
      </c>
      <c r="AU14" s="128">
        <v>192</v>
      </c>
      <c r="AV14" s="128">
        <v>152</v>
      </c>
      <c r="AW14" s="128">
        <v>56</v>
      </c>
      <c r="AX14" s="128">
        <v>58</v>
      </c>
      <c r="AY14" s="128">
        <v>72</v>
      </c>
      <c r="AZ14" s="128">
        <v>199</v>
      </c>
      <c r="BA14" s="128">
        <v>49</v>
      </c>
      <c r="BB14" s="128">
        <v>108</v>
      </c>
      <c r="BC14" s="127">
        <f t="shared" si="0"/>
        <v>1992</v>
      </c>
      <c r="BD14" s="127">
        <f t="shared" si="1"/>
        <v>4500</v>
      </c>
      <c r="BE14" s="70">
        <f t="shared" si="2"/>
        <v>6492</v>
      </c>
      <c r="BF14" s="14" t="s">
        <v>47</v>
      </c>
      <c r="BG14" s="514"/>
    </row>
    <row r="15" spans="1:59" ht="20.25">
      <c r="A15" s="556"/>
      <c r="B15" s="145" t="s">
        <v>458</v>
      </c>
      <c r="C15" s="228">
        <v>192</v>
      </c>
      <c r="D15" s="228">
        <v>357</v>
      </c>
      <c r="E15" s="228">
        <v>302</v>
      </c>
      <c r="F15" s="228">
        <v>858</v>
      </c>
      <c r="G15" s="228">
        <v>205</v>
      </c>
      <c r="H15" s="228">
        <v>833</v>
      </c>
      <c r="I15" s="228">
        <v>37</v>
      </c>
      <c r="J15" s="228">
        <v>79</v>
      </c>
      <c r="K15" s="228">
        <v>0</v>
      </c>
      <c r="L15" s="228">
        <v>0</v>
      </c>
      <c r="M15" s="227">
        <v>0</v>
      </c>
      <c r="N15" s="227">
        <v>0</v>
      </c>
      <c r="O15" s="227">
        <v>271</v>
      </c>
      <c r="P15" s="227">
        <v>604</v>
      </c>
      <c r="Q15" s="227">
        <v>243</v>
      </c>
      <c r="R15" s="227">
        <v>305</v>
      </c>
      <c r="S15" s="227">
        <v>167</v>
      </c>
      <c r="T15" s="227">
        <v>398</v>
      </c>
      <c r="U15" s="14" t="s">
        <v>48</v>
      </c>
      <c r="V15" s="514"/>
      <c r="W15" s="556"/>
      <c r="X15" s="145" t="s">
        <v>458</v>
      </c>
      <c r="Y15" s="128">
        <v>142</v>
      </c>
      <c r="Z15" s="128">
        <v>458</v>
      </c>
      <c r="AA15" s="128">
        <v>135</v>
      </c>
      <c r="AB15" s="128">
        <v>481</v>
      </c>
      <c r="AC15" s="128">
        <v>115</v>
      </c>
      <c r="AD15" s="128">
        <v>345</v>
      </c>
      <c r="AE15" s="128">
        <v>5</v>
      </c>
      <c r="AF15" s="119">
        <v>35</v>
      </c>
      <c r="AG15" s="128">
        <v>0</v>
      </c>
      <c r="AH15" s="128">
        <v>0</v>
      </c>
      <c r="AI15" s="128">
        <v>11</v>
      </c>
      <c r="AJ15" s="128">
        <v>38</v>
      </c>
      <c r="AK15" s="128">
        <v>4</v>
      </c>
      <c r="AL15" s="128">
        <v>10</v>
      </c>
      <c r="AM15" s="14" t="s">
        <v>48</v>
      </c>
      <c r="AN15" s="514"/>
      <c r="AO15" s="556"/>
      <c r="AP15" s="145" t="s">
        <v>458</v>
      </c>
      <c r="AQ15" s="128">
        <v>0</v>
      </c>
      <c r="AR15" s="119">
        <v>77</v>
      </c>
      <c r="AS15" s="62">
        <v>109</v>
      </c>
      <c r="AT15" s="136">
        <v>182</v>
      </c>
      <c r="AU15" s="128">
        <v>240</v>
      </c>
      <c r="AV15" s="128">
        <v>202</v>
      </c>
      <c r="AW15" s="128">
        <v>65</v>
      </c>
      <c r="AX15" s="128">
        <v>101</v>
      </c>
      <c r="AY15" s="128">
        <v>60</v>
      </c>
      <c r="AZ15" s="128">
        <v>189</v>
      </c>
      <c r="BA15" s="128">
        <v>42</v>
      </c>
      <c r="BB15" s="128">
        <v>74</v>
      </c>
      <c r="BC15" s="127">
        <f t="shared" si="0"/>
        <v>2345</v>
      </c>
      <c r="BD15" s="127">
        <f t="shared" si="1"/>
        <v>5626</v>
      </c>
      <c r="BE15" s="70">
        <f t="shared" si="2"/>
        <v>7971</v>
      </c>
      <c r="BF15" s="14" t="s">
        <v>48</v>
      </c>
      <c r="BG15" s="514"/>
    </row>
    <row r="16" spans="1:59" ht="20.25">
      <c r="A16" s="557"/>
      <c r="B16" s="145" t="s">
        <v>459</v>
      </c>
      <c r="C16" s="228">
        <v>0</v>
      </c>
      <c r="D16" s="228">
        <v>0</v>
      </c>
      <c r="E16" s="228">
        <v>262</v>
      </c>
      <c r="F16" s="228">
        <v>503</v>
      </c>
      <c r="G16" s="228">
        <v>174</v>
      </c>
      <c r="H16" s="228">
        <v>460</v>
      </c>
      <c r="I16" s="229">
        <v>43</v>
      </c>
      <c r="J16" s="228">
        <v>58</v>
      </c>
      <c r="K16" s="228">
        <v>0</v>
      </c>
      <c r="L16" s="228">
        <v>0</v>
      </c>
      <c r="M16" s="227">
        <v>0</v>
      </c>
      <c r="N16" s="227">
        <v>0</v>
      </c>
      <c r="O16" s="227">
        <v>223</v>
      </c>
      <c r="P16" s="227">
        <v>353</v>
      </c>
      <c r="Q16" s="227">
        <v>173</v>
      </c>
      <c r="R16" s="227">
        <v>179</v>
      </c>
      <c r="S16" s="227">
        <v>123</v>
      </c>
      <c r="T16" s="227">
        <v>227</v>
      </c>
      <c r="U16" s="14" t="s">
        <v>49</v>
      </c>
      <c r="V16" s="515"/>
      <c r="W16" s="557"/>
      <c r="X16" s="145" t="s">
        <v>459</v>
      </c>
      <c r="Y16" s="128">
        <v>99</v>
      </c>
      <c r="Z16" s="128">
        <v>303</v>
      </c>
      <c r="AA16" s="128">
        <v>154</v>
      </c>
      <c r="AB16" s="128">
        <v>283</v>
      </c>
      <c r="AC16" s="128">
        <v>104</v>
      </c>
      <c r="AD16" s="128">
        <v>224</v>
      </c>
      <c r="AE16" s="128">
        <v>14</v>
      </c>
      <c r="AF16" s="119">
        <v>16</v>
      </c>
      <c r="AG16" s="128">
        <v>180</v>
      </c>
      <c r="AH16" s="128">
        <v>202</v>
      </c>
      <c r="AI16" s="128">
        <v>19</v>
      </c>
      <c r="AJ16" s="128">
        <v>14</v>
      </c>
      <c r="AK16" s="128">
        <v>1</v>
      </c>
      <c r="AL16" s="128">
        <v>5</v>
      </c>
      <c r="AM16" s="14" t="s">
        <v>49</v>
      </c>
      <c r="AN16" s="515"/>
      <c r="AO16" s="557"/>
      <c r="AP16" s="145" t="s">
        <v>459</v>
      </c>
      <c r="AQ16" s="128">
        <v>0</v>
      </c>
      <c r="AR16" s="119">
        <v>51</v>
      </c>
      <c r="AS16" s="62">
        <v>100</v>
      </c>
      <c r="AT16" s="136">
        <v>74</v>
      </c>
      <c r="AU16" s="128">
        <v>156</v>
      </c>
      <c r="AV16" s="128">
        <v>102</v>
      </c>
      <c r="AW16" s="128">
        <v>84</v>
      </c>
      <c r="AX16" s="128">
        <v>84</v>
      </c>
      <c r="AY16" s="128">
        <v>78</v>
      </c>
      <c r="AZ16" s="128">
        <v>147</v>
      </c>
      <c r="BA16" s="128">
        <v>24</v>
      </c>
      <c r="BB16" s="128">
        <v>68</v>
      </c>
      <c r="BC16" s="127">
        <f t="shared" si="0"/>
        <v>2011</v>
      </c>
      <c r="BD16" s="127">
        <f t="shared" si="1"/>
        <v>3353</v>
      </c>
      <c r="BE16" s="70">
        <f t="shared" si="2"/>
        <v>5364</v>
      </c>
      <c r="BF16" s="14" t="s">
        <v>49</v>
      </c>
      <c r="BG16" s="515"/>
    </row>
    <row r="17" spans="1:59" ht="20.25">
      <c r="A17" s="582" t="s">
        <v>483</v>
      </c>
      <c r="B17" s="582"/>
      <c r="C17" s="228">
        <v>698</v>
      </c>
      <c r="D17" s="228">
        <v>193</v>
      </c>
      <c r="E17" s="228">
        <v>714</v>
      </c>
      <c r="F17" s="228">
        <v>325</v>
      </c>
      <c r="G17" s="228">
        <v>416</v>
      </c>
      <c r="H17" s="228">
        <v>458</v>
      </c>
      <c r="I17" s="229">
        <v>6</v>
      </c>
      <c r="J17" s="228">
        <v>3</v>
      </c>
      <c r="K17" s="228">
        <v>0</v>
      </c>
      <c r="L17" s="228">
        <v>0</v>
      </c>
      <c r="M17" s="227">
        <v>0</v>
      </c>
      <c r="N17" s="227">
        <v>0</v>
      </c>
      <c r="O17" s="227">
        <v>295</v>
      </c>
      <c r="P17" s="227">
        <v>175</v>
      </c>
      <c r="Q17" s="227">
        <v>305</v>
      </c>
      <c r="R17" s="227">
        <v>155</v>
      </c>
      <c r="S17" s="227">
        <v>225</v>
      </c>
      <c r="T17" s="227">
        <v>306</v>
      </c>
      <c r="U17" s="509" t="s">
        <v>682</v>
      </c>
      <c r="V17" s="509"/>
      <c r="W17" s="582" t="s">
        <v>483</v>
      </c>
      <c r="X17" s="582"/>
      <c r="Y17" s="128">
        <v>272</v>
      </c>
      <c r="Z17" s="128">
        <v>361</v>
      </c>
      <c r="AA17" s="128">
        <v>492</v>
      </c>
      <c r="AB17" s="128">
        <v>195</v>
      </c>
      <c r="AC17" s="128">
        <v>353</v>
      </c>
      <c r="AD17" s="128">
        <v>211</v>
      </c>
      <c r="AE17" s="128">
        <v>36</v>
      </c>
      <c r="AF17" s="119">
        <v>12</v>
      </c>
      <c r="AG17" s="128">
        <v>0</v>
      </c>
      <c r="AH17" s="128">
        <v>0</v>
      </c>
      <c r="AI17" s="128">
        <v>22</v>
      </c>
      <c r="AJ17" s="128">
        <v>13</v>
      </c>
      <c r="AK17" s="128">
        <v>12</v>
      </c>
      <c r="AL17" s="128">
        <v>6</v>
      </c>
      <c r="AM17" s="509" t="s">
        <v>682</v>
      </c>
      <c r="AN17" s="509"/>
      <c r="AO17" s="582" t="s">
        <v>483</v>
      </c>
      <c r="AP17" s="582"/>
      <c r="AQ17" s="128">
        <v>0</v>
      </c>
      <c r="AR17" s="119">
        <v>3</v>
      </c>
      <c r="AS17" s="204">
        <v>70</v>
      </c>
      <c r="AT17" s="136">
        <v>17</v>
      </c>
      <c r="AU17" s="128">
        <v>250</v>
      </c>
      <c r="AV17" s="128">
        <v>14</v>
      </c>
      <c r="AW17" s="128">
        <v>59</v>
      </c>
      <c r="AX17" s="128">
        <v>35</v>
      </c>
      <c r="AY17" s="128">
        <v>44</v>
      </c>
      <c r="AZ17" s="128">
        <v>58</v>
      </c>
      <c r="BA17" s="128">
        <v>58</v>
      </c>
      <c r="BB17" s="128">
        <v>33</v>
      </c>
      <c r="BC17" s="127">
        <f t="shared" si="0"/>
        <v>4327</v>
      </c>
      <c r="BD17" s="127">
        <f t="shared" si="1"/>
        <v>2573</v>
      </c>
      <c r="BE17" s="70">
        <f t="shared" si="2"/>
        <v>6900</v>
      </c>
      <c r="BF17" s="509" t="s">
        <v>682</v>
      </c>
      <c r="BG17" s="509"/>
    </row>
    <row r="18" spans="1:59" ht="20.25">
      <c r="A18" s="649" t="s">
        <v>22</v>
      </c>
      <c r="B18" s="649"/>
      <c r="C18" s="228">
        <v>0</v>
      </c>
      <c r="D18" s="228">
        <v>0</v>
      </c>
      <c r="E18" s="228">
        <v>854</v>
      </c>
      <c r="F18" s="228">
        <v>781</v>
      </c>
      <c r="G18" s="228">
        <v>494</v>
      </c>
      <c r="H18" s="228">
        <v>839</v>
      </c>
      <c r="I18" s="228">
        <v>28</v>
      </c>
      <c r="J18" s="228">
        <v>15</v>
      </c>
      <c r="K18" s="228">
        <v>0</v>
      </c>
      <c r="L18" s="228">
        <v>0</v>
      </c>
      <c r="M18" s="227">
        <v>0</v>
      </c>
      <c r="N18" s="227">
        <v>0</v>
      </c>
      <c r="O18" s="227">
        <v>585</v>
      </c>
      <c r="P18" s="227">
        <v>715</v>
      </c>
      <c r="Q18" s="227">
        <v>381</v>
      </c>
      <c r="R18" s="227">
        <v>410</v>
      </c>
      <c r="S18" s="227">
        <v>315</v>
      </c>
      <c r="T18" s="227">
        <v>343</v>
      </c>
      <c r="U18" s="509" t="s">
        <v>50</v>
      </c>
      <c r="V18" s="509"/>
      <c r="W18" s="649" t="s">
        <v>22</v>
      </c>
      <c r="X18" s="649"/>
      <c r="Y18" s="128">
        <v>340</v>
      </c>
      <c r="Z18" s="128">
        <v>491</v>
      </c>
      <c r="AA18" s="128">
        <v>401</v>
      </c>
      <c r="AB18" s="128">
        <v>427</v>
      </c>
      <c r="AC18" s="128">
        <v>327</v>
      </c>
      <c r="AD18" s="128">
        <v>324</v>
      </c>
      <c r="AE18" s="128">
        <v>35</v>
      </c>
      <c r="AF18" s="119">
        <v>27</v>
      </c>
      <c r="AG18" s="128">
        <v>325</v>
      </c>
      <c r="AH18" s="128">
        <v>369</v>
      </c>
      <c r="AI18" s="128">
        <v>47</v>
      </c>
      <c r="AJ18" s="128">
        <v>45</v>
      </c>
      <c r="AK18" s="128">
        <v>27</v>
      </c>
      <c r="AL18" s="128">
        <v>20</v>
      </c>
      <c r="AM18" s="509" t="s">
        <v>50</v>
      </c>
      <c r="AN18" s="509"/>
      <c r="AO18" s="602" t="s">
        <v>22</v>
      </c>
      <c r="AP18" s="602"/>
      <c r="AQ18" s="128">
        <v>0</v>
      </c>
      <c r="AR18" s="119">
        <v>20</v>
      </c>
      <c r="AS18" s="30">
        <v>357</v>
      </c>
      <c r="AT18" s="7">
        <v>488</v>
      </c>
      <c r="AU18" s="128">
        <v>507</v>
      </c>
      <c r="AV18" s="128">
        <v>177</v>
      </c>
      <c r="AW18" s="128">
        <v>146</v>
      </c>
      <c r="AX18" s="128">
        <v>158</v>
      </c>
      <c r="AY18" s="128">
        <v>94</v>
      </c>
      <c r="AZ18" s="128">
        <v>289</v>
      </c>
      <c r="BA18" s="128">
        <v>28</v>
      </c>
      <c r="BB18" s="128">
        <v>39</v>
      </c>
      <c r="BC18" s="127">
        <f t="shared" si="0"/>
        <v>5291</v>
      </c>
      <c r="BD18" s="127">
        <f t="shared" si="1"/>
        <v>5977</v>
      </c>
      <c r="BE18" s="70">
        <f t="shared" si="2"/>
        <v>11268</v>
      </c>
      <c r="BF18" s="509" t="s">
        <v>50</v>
      </c>
      <c r="BG18" s="509"/>
    </row>
    <row r="19" spans="1:59" ht="20.25">
      <c r="A19" s="649" t="s">
        <v>23</v>
      </c>
      <c r="B19" s="649"/>
      <c r="C19" s="228">
        <v>0</v>
      </c>
      <c r="D19" s="228">
        <v>0</v>
      </c>
      <c r="E19" s="228">
        <v>553</v>
      </c>
      <c r="F19" s="228">
        <v>616</v>
      </c>
      <c r="G19" s="228">
        <v>316</v>
      </c>
      <c r="H19" s="228">
        <v>472</v>
      </c>
      <c r="I19" s="228">
        <v>24</v>
      </c>
      <c r="J19" s="228">
        <v>18</v>
      </c>
      <c r="K19" s="228">
        <v>0</v>
      </c>
      <c r="L19" s="228">
        <v>0</v>
      </c>
      <c r="M19" s="227">
        <v>0</v>
      </c>
      <c r="N19" s="227">
        <v>0</v>
      </c>
      <c r="O19" s="227">
        <v>366</v>
      </c>
      <c r="P19" s="227">
        <v>424</v>
      </c>
      <c r="Q19" s="227">
        <v>226</v>
      </c>
      <c r="R19" s="227">
        <v>188</v>
      </c>
      <c r="S19" s="227">
        <v>179</v>
      </c>
      <c r="T19" s="227">
        <v>267</v>
      </c>
      <c r="U19" s="509" t="s">
        <v>24</v>
      </c>
      <c r="V19" s="509"/>
      <c r="W19" s="649" t="s">
        <v>23</v>
      </c>
      <c r="X19" s="649"/>
      <c r="Y19" s="128">
        <v>231</v>
      </c>
      <c r="Z19" s="128">
        <v>396</v>
      </c>
      <c r="AA19" s="128">
        <v>258</v>
      </c>
      <c r="AB19" s="128">
        <v>309</v>
      </c>
      <c r="AC19" s="128">
        <v>151</v>
      </c>
      <c r="AD19" s="128">
        <v>185</v>
      </c>
      <c r="AE19" s="128">
        <v>13</v>
      </c>
      <c r="AF19" s="119">
        <v>14</v>
      </c>
      <c r="AG19" s="128">
        <v>195</v>
      </c>
      <c r="AH19" s="128">
        <v>240</v>
      </c>
      <c r="AI19" s="128">
        <v>14</v>
      </c>
      <c r="AJ19" s="128">
        <v>18</v>
      </c>
      <c r="AK19" s="128">
        <v>12</v>
      </c>
      <c r="AL19" s="128">
        <v>9</v>
      </c>
      <c r="AM19" s="509" t="s">
        <v>24</v>
      </c>
      <c r="AN19" s="509"/>
      <c r="AO19" s="602" t="s">
        <v>23</v>
      </c>
      <c r="AP19" s="602"/>
      <c r="AQ19" s="128">
        <v>0</v>
      </c>
      <c r="AR19" s="119">
        <v>49</v>
      </c>
      <c r="AS19" s="30">
        <v>136</v>
      </c>
      <c r="AT19" s="7">
        <v>133</v>
      </c>
      <c r="AU19" s="128">
        <v>225</v>
      </c>
      <c r="AV19" s="128">
        <v>64</v>
      </c>
      <c r="AW19" s="128">
        <v>103</v>
      </c>
      <c r="AX19" s="128">
        <v>79</v>
      </c>
      <c r="AY19" s="128">
        <v>97</v>
      </c>
      <c r="AZ19" s="128">
        <v>136</v>
      </c>
      <c r="BA19" s="128">
        <v>45</v>
      </c>
      <c r="BB19" s="128">
        <v>58</v>
      </c>
      <c r="BC19" s="127">
        <f t="shared" si="0"/>
        <v>3144</v>
      </c>
      <c r="BD19" s="127">
        <f t="shared" si="1"/>
        <v>3675</v>
      </c>
      <c r="BE19" s="70">
        <f t="shared" si="2"/>
        <v>6819</v>
      </c>
      <c r="BF19" s="509" t="s">
        <v>24</v>
      </c>
      <c r="BG19" s="509"/>
    </row>
    <row r="20" spans="1:59" ht="20.25">
      <c r="A20" s="649" t="s">
        <v>25</v>
      </c>
      <c r="B20" s="649"/>
      <c r="C20" s="228">
        <v>0</v>
      </c>
      <c r="D20" s="228">
        <v>0</v>
      </c>
      <c r="E20" s="228">
        <v>450</v>
      </c>
      <c r="F20" s="228">
        <v>767</v>
      </c>
      <c r="G20" s="228">
        <v>421</v>
      </c>
      <c r="H20" s="228">
        <v>496</v>
      </c>
      <c r="I20" s="228">
        <v>13</v>
      </c>
      <c r="J20" s="228">
        <v>11</v>
      </c>
      <c r="K20" s="228">
        <v>0</v>
      </c>
      <c r="L20" s="228">
        <v>0</v>
      </c>
      <c r="M20" s="227">
        <v>1</v>
      </c>
      <c r="N20" s="227">
        <v>0</v>
      </c>
      <c r="O20" s="227">
        <v>399</v>
      </c>
      <c r="P20" s="227">
        <v>572</v>
      </c>
      <c r="Q20" s="227">
        <v>278</v>
      </c>
      <c r="R20" s="227">
        <v>267</v>
      </c>
      <c r="S20" s="227">
        <v>234</v>
      </c>
      <c r="T20" s="227">
        <v>359</v>
      </c>
      <c r="U20" s="509" t="s">
        <v>51</v>
      </c>
      <c r="V20" s="509"/>
      <c r="W20" s="649" t="s">
        <v>25</v>
      </c>
      <c r="X20" s="649"/>
      <c r="Y20" s="128">
        <v>248</v>
      </c>
      <c r="Z20" s="128">
        <v>528</v>
      </c>
      <c r="AA20" s="128">
        <v>244</v>
      </c>
      <c r="AB20" s="128">
        <v>239</v>
      </c>
      <c r="AC20" s="128">
        <v>177</v>
      </c>
      <c r="AD20" s="128">
        <v>556</v>
      </c>
      <c r="AE20" s="128">
        <v>15</v>
      </c>
      <c r="AF20" s="119">
        <v>10</v>
      </c>
      <c r="AG20" s="128">
        <v>229</v>
      </c>
      <c r="AH20" s="128">
        <v>420</v>
      </c>
      <c r="AI20" s="128">
        <v>28</v>
      </c>
      <c r="AJ20" s="128">
        <v>34</v>
      </c>
      <c r="AK20" s="128">
        <v>5</v>
      </c>
      <c r="AL20" s="128">
        <v>20</v>
      </c>
      <c r="AM20" s="509" t="s">
        <v>51</v>
      </c>
      <c r="AN20" s="509"/>
      <c r="AO20" s="602" t="s">
        <v>25</v>
      </c>
      <c r="AP20" s="602"/>
      <c r="AQ20" s="128">
        <v>0</v>
      </c>
      <c r="AR20" s="119">
        <v>27</v>
      </c>
      <c r="AS20" s="30">
        <v>79</v>
      </c>
      <c r="AT20" s="7">
        <v>84</v>
      </c>
      <c r="AU20" s="128">
        <v>231</v>
      </c>
      <c r="AV20" s="128">
        <v>119</v>
      </c>
      <c r="AW20" s="128">
        <v>48</v>
      </c>
      <c r="AX20" s="128">
        <v>49</v>
      </c>
      <c r="AY20" s="128">
        <v>59</v>
      </c>
      <c r="AZ20" s="128">
        <v>263</v>
      </c>
      <c r="BA20" s="128">
        <v>63</v>
      </c>
      <c r="BB20" s="128">
        <v>81</v>
      </c>
      <c r="BC20" s="127">
        <f t="shared" si="0"/>
        <v>3222</v>
      </c>
      <c r="BD20" s="127">
        <f t="shared" si="1"/>
        <v>4902</v>
      </c>
      <c r="BE20" s="70">
        <f t="shared" si="2"/>
        <v>8124</v>
      </c>
      <c r="BF20" s="509" t="s">
        <v>51</v>
      </c>
      <c r="BG20" s="509"/>
    </row>
    <row r="21" spans="1:59" ht="20.25">
      <c r="A21" s="649" t="s">
        <v>65</v>
      </c>
      <c r="B21" s="649"/>
      <c r="C21" s="228">
        <v>0</v>
      </c>
      <c r="D21" s="228">
        <v>0</v>
      </c>
      <c r="E21" s="228">
        <v>620</v>
      </c>
      <c r="F21" s="228">
        <v>712</v>
      </c>
      <c r="G21" s="228">
        <v>327</v>
      </c>
      <c r="H21" s="228">
        <v>701</v>
      </c>
      <c r="I21" s="228">
        <v>18</v>
      </c>
      <c r="J21" s="228">
        <v>12</v>
      </c>
      <c r="K21" s="228">
        <v>0</v>
      </c>
      <c r="L21" s="228">
        <v>0</v>
      </c>
      <c r="M21" s="227">
        <v>0</v>
      </c>
      <c r="N21" s="227">
        <v>0</v>
      </c>
      <c r="O21" s="227">
        <v>365</v>
      </c>
      <c r="P21" s="227">
        <v>352</v>
      </c>
      <c r="Q21" s="227">
        <v>268</v>
      </c>
      <c r="R21" s="227">
        <v>179</v>
      </c>
      <c r="S21" s="227">
        <v>214</v>
      </c>
      <c r="T21" s="227">
        <v>251</v>
      </c>
      <c r="U21" s="509" t="s">
        <v>52</v>
      </c>
      <c r="V21" s="509"/>
      <c r="W21" s="649" t="s">
        <v>65</v>
      </c>
      <c r="X21" s="649"/>
      <c r="Y21" s="128">
        <v>314</v>
      </c>
      <c r="Z21" s="128">
        <v>448</v>
      </c>
      <c r="AA21" s="128">
        <v>383</v>
      </c>
      <c r="AB21" s="128">
        <v>464</v>
      </c>
      <c r="AC21" s="128">
        <v>200</v>
      </c>
      <c r="AD21" s="128">
        <v>253</v>
      </c>
      <c r="AE21" s="128">
        <v>22</v>
      </c>
      <c r="AF21" s="119">
        <v>21</v>
      </c>
      <c r="AG21" s="128">
        <v>181</v>
      </c>
      <c r="AH21" s="128">
        <v>287</v>
      </c>
      <c r="AI21" s="128">
        <v>14</v>
      </c>
      <c r="AJ21" s="128">
        <v>17</v>
      </c>
      <c r="AK21" s="128">
        <v>5</v>
      </c>
      <c r="AL21" s="128">
        <v>4</v>
      </c>
      <c r="AM21" s="509" t="s">
        <v>52</v>
      </c>
      <c r="AN21" s="509"/>
      <c r="AO21" s="602" t="s">
        <v>65</v>
      </c>
      <c r="AP21" s="602"/>
      <c r="AQ21" s="128">
        <v>0</v>
      </c>
      <c r="AR21" s="119">
        <v>8</v>
      </c>
      <c r="AS21" s="30">
        <v>37</v>
      </c>
      <c r="AT21" s="7">
        <v>51</v>
      </c>
      <c r="AU21" s="128">
        <v>270</v>
      </c>
      <c r="AV21" s="128">
        <v>96</v>
      </c>
      <c r="AW21" s="128">
        <v>66</v>
      </c>
      <c r="AX21" s="128">
        <v>106</v>
      </c>
      <c r="AY21" s="128">
        <v>73</v>
      </c>
      <c r="AZ21" s="128">
        <v>189</v>
      </c>
      <c r="BA21" s="128">
        <v>21</v>
      </c>
      <c r="BB21" s="128">
        <v>26</v>
      </c>
      <c r="BC21" s="127">
        <f t="shared" si="0"/>
        <v>3398</v>
      </c>
      <c r="BD21" s="127">
        <f t="shared" si="1"/>
        <v>4177</v>
      </c>
      <c r="BE21" s="70">
        <f t="shared" si="2"/>
        <v>7575</v>
      </c>
      <c r="BF21" s="509" t="s">
        <v>52</v>
      </c>
      <c r="BG21" s="509"/>
    </row>
    <row r="22" spans="1:59" ht="20.25">
      <c r="A22" s="649" t="s">
        <v>27</v>
      </c>
      <c r="B22" s="649"/>
      <c r="C22" s="228">
        <v>0</v>
      </c>
      <c r="D22" s="228">
        <v>0</v>
      </c>
      <c r="E22" s="228">
        <v>177</v>
      </c>
      <c r="F22" s="228">
        <v>275</v>
      </c>
      <c r="G22" s="228">
        <v>151</v>
      </c>
      <c r="H22" s="228">
        <v>130</v>
      </c>
      <c r="I22" s="228">
        <v>7</v>
      </c>
      <c r="J22" s="228">
        <v>8</v>
      </c>
      <c r="K22" s="228">
        <v>0</v>
      </c>
      <c r="L22" s="228">
        <v>0</v>
      </c>
      <c r="M22" s="227">
        <v>0</v>
      </c>
      <c r="N22" s="227">
        <v>0</v>
      </c>
      <c r="O22" s="227">
        <v>165</v>
      </c>
      <c r="P22" s="227">
        <v>131</v>
      </c>
      <c r="Q22" s="227">
        <v>79</v>
      </c>
      <c r="R22" s="227">
        <v>88</v>
      </c>
      <c r="S22" s="227">
        <v>85</v>
      </c>
      <c r="T22" s="227">
        <v>98</v>
      </c>
      <c r="U22" s="509" t="s">
        <v>28</v>
      </c>
      <c r="V22" s="509"/>
      <c r="W22" s="649" t="s">
        <v>27</v>
      </c>
      <c r="X22" s="649"/>
      <c r="Y22" s="128">
        <v>73</v>
      </c>
      <c r="Z22" s="128">
        <v>149</v>
      </c>
      <c r="AA22" s="128">
        <v>121</v>
      </c>
      <c r="AB22" s="128">
        <v>144</v>
      </c>
      <c r="AC22" s="128">
        <v>87</v>
      </c>
      <c r="AD22" s="128">
        <v>82</v>
      </c>
      <c r="AE22" s="128">
        <v>4</v>
      </c>
      <c r="AF22" s="119">
        <v>7</v>
      </c>
      <c r="AG22" s="128">
        <v>75</v>
      </c>
      <c r="AH22" s="128">
        <v>105</v>
      </c>
      <c r="AI22" s="128">
        <v>11</v>
      </c>
      <c r="AJ22" s="128">
        <v>7</v>
      </c>
      <c r="AK22" s="128">
        <v>0</v>
      </c>
      <c r="AL22" s="128">
        <v>2</v>
      </c>
      <c r="AM22" s="509" t="s">
        <v>28</v>
      </c>
      <c r="AN22" s="509"/>
      <c r="AO22" s="602" t="s">
        <v>27</v>
      </c>
      <c r="AP22" s="602"/>
      <c r="AQ22" s="128">
        <v>0</v>
      </c>
      <c r="AR22" s="119">
        <v>7</v>
      </c>
      <c r="AS22" s="30">
        <v>22</v>
      </c>
      <c r="AT22" s="7">
        <v>15</v>
      </c>
      <c r="AU22" s="128">
        <v>102</v>
      </c>
      <c r="AV22" s="128">
        <v>31</v>
      </c>
      <c r="AW22" s="128">
        <v>28</v>
      </c>
      <c r="AX22" s="128">
        <v>26</v>
      </c>
      <c r="AY22" s="128">
        <v>26</v>
      </c>
      <c r="AZ22" s="128">
        <v>45</v>
      </c>
      <c r="BA22" s="128">
        <v>14</v>
      </c>
      <c r="BB22" s="128">
        <v>22</v>
      </c>
      <c r="BC22" s="127">
        <f t="shared" si="0"/>
        <v>1227</v>
      </c>
      <c r="BD22" s="127">
        <f t="shared" si="1"/>
        <v>1372</v>
      </c>
      <c r="BE22" s="70">
        <f t="shared" si="2"/>
        <v>2599</v>
      </c>
      <c r="BF22" s="509" t="s">
        <v>28</v>
      </c>
      <c r="BG22" s="509"/>
    </row>
    <row r="23" spans="1:59" ht="20.25">
      <c r="A23" s="649" t="s">
        <v>29</v>
      </c>
      <c r="B23" s="649"/>
      <c r="C23" s="228">
        <v>0</v>
      </c>
      <c r="D23" s="228">
        <v>0</v>
      </c>
      <c r="E23" s="228">
        <v>531</v>
      </c>
      <c r="F23" s="228">
        <v>673</v>
      </c>
      <c r="G23" s="228">
        <v>244</v>
      </c>
      <c r="H23" s="228">
        <v>627</v>
      </c>
      <c r="I23" s="228">
        <v>39</v>
      </c>
      <c r="J23" s="228">
        <v>26</v>
      </c>
      <c r="K23" s="228">
        <v>0</v>
      </c>
      <c r="L23" s="228">
        <v>0</v>
      </c>
      <c r="M23" s="227">
        <v>0</v>
      </c>
      <c r="N23" s="227">
        <v>0</v>
      </c>
      <c r="O23" s="227">
        <v>233</v>
      </c>
      <c r="P23" s="227">
        <v>253</v>
      </c>
      <c r="Q23" s="227">
        <v>183</v>
      </c>
      <c r="R23" s="227">
        <v>235</v>
      </c>
      <c r="S23" s="227">
        <v>125</v>
      </c>
      <c r="T23" s="227">
        <v>183</v>
      </c>
      <c r="U23" s="509" t="s">
        <v>30</v>
      </c>
      <c r="V23" s="509"/>
      <c r="W23" s="649" t="s">
        <v>29</v>
      </c>
      <c r="X23" s="649"/>
      <c r="Y23" s="128">
        <v>181</v>
      </c>
      <c r="Z23" s="128">
        <v>331</v>
      </c>
      <c r="AA23" s="128">
        <v>298</v>
      </c>
      <c r="AB23" s="128">
        <v>313</v>
      </c>
      <c r="AC23" s="128">
        <v>205</v>
      </c>
      <c r="AD23" s="128">
        <v>216</v>
      </c>
      <c r="AE23" s="128">
        <v>16</v>
      </c>
      <c r="AF23" s="119">
        <v>9</v>
      </c>
      <c r="AG23" s="128">
        <v>122</v>
      </c>
      <c r="AH23" s="128">
        <v>181</v>
      </c>
      <c r="AI23" s="128">
        <v>23</v>
      </c>
      <c r="AJ23" s="128">
        <v>33</v>
      </c>
      <c r="AK23" s="128">
        <v>7</v>
      </c>
      <c r="AL23" s="128">
        <v>3</v>
      </c>
      <c r="AM23" s="509" t="s">
        <v>30</v>
      </c>
      <c r="AN23" s="509"/>
      <c r="AO23" s="602" t="s">
        <v>29</v>
      </c>
      <c r="AP23" s="602"/>
      <c r="AQ23" s="128">
        <v>0</v>
      </c>
      <c r="AR23" s="119">
        <v>19</v>
      </c>
      <c r="AS23" s="30">
        <v>111</v>
      </c>
      <c r="AT23" s="7">
        <v>75</v>
      </c>
      <c r="AU23" s="128">
        <v>231</v>
      </c>
      <c r="AV23" s="128">
        <v>83</v>
      </c>
      <c r="AW23" s="128">
        <v>151</v>
      </c>
      <c r="AX23" s="128">
        <v>80</v>
      </c>
      <c r="AY23" s="128">
        <v>61</v>
      </c>
      <c r="AZ23" s="128">
        <v>84</v>
      </c>
      <c r="BA23" s="128">
        <v>44</v>
      </c>
      <c r="BB23" s="128">
        <v>37</v>
      </c>
      <c r="BC23" s="127">
        <f t="shared" si="0"/>
        <v>2805</v>
      </c>
      <c r="BD23" s="127">
        <f t="shared" si="1"/>
        <v>3461</v>
      </c>
      <c r="BE23" s="70">
        <f t="shared" si="2"/>
        <v>6266</v>
      </c>
      <c r="BF23" s="509" t="s">
        <v>30</v>
      </c>
      <c r="BG23" s="509"/>
    </row>
    <row r="24" spans="1:59" ht="20.25">
      <c r="A24" s="649" t="s">
        <v>31</v>
      </c>
      <c r="B24" s="649"/>
      <c r="C24" s="228">
        <v>0</v>
      </c>
      <c r="D24" s="228">
        <v>0</v>
      </c>
      <c r="E24" s="228">
        <v>911</v>
      </c>
      <c r="F24" s="228">
        <v>834</v>
      </c>
      <c r="G24" s="228">
        <v>536</v>
      </c>
      <c r="H24" s="228">
        <v>878</v>
      </c>
      <c r="I24" s="228">
        <v>34</v>
      </c>
      <c r="J24" s="228">
        <v>23</v>
      </c>
      <c r="K24" s="228">
        <v>0</v>
      </c>
      <c r="L24" s="228">
        <v>0</v>
      </c>
      <c r="M24" s="227">
        <v>0</v>
      </c>
      <c r="N24" s="227">
        <v>0</v>
      </c>
      <c r="O24" s="227">
        <v>636</v>
      </c>
      <c r="P24" s="227">
        <v>639</v>
      </c>
      <c r="Q24" s="227">
        <v>410</v>
      </c>
      <c r="R24" s="227">
        <v>240</v>
      </c>
      <c r="S24" s="227">
        <v>353</v>
      </c>
      <c r="T24" s="227">
        <v>309</v>
      </c>
      <c r="U24" s="509" t="s">
        <v>32</v>
      </c>
      <c r="V24" s="509"/>
      <c r="W24" s="649" t="s">
        <v>31</v>
      </c>
      <c r="X24" s="649"/>
      <c r="Y24" s="128">
        <v>398</v>
      </c>
      <c r="Z24" s="128">
        <v>494</v>
      </c>
      <c r="AA24" s="128">
        <v>668</v>
      </c>
      <c r="AB24" s="128">
        <v>495</v>
      </c>
      <c r="AC24" s="128">
        <v>313</v>
      </c>
      <c r="AD24" s="128">
        <v>199</v>
      </c>
      <c r="AE24" s="128">
        <v>36</v>
      </c>
      <c r="AF24" s="119">
        <v>17</v>
      </c>
      <c r="AG24" s="128">
        <v>337</v>
      </c>
      <c r="AH24" s="128">
        <v>365</v>
      </c>
      <c r="AI24" s="128">
        <v>63</v>
      </c>
      <c r="AJ24" s="128">
        <v>39</v>
      </c>
      <c r="AK24" s="128">
        <v>12</v>
      </c>
      <c r="AL24" s="128">
        <v>4</v>
      </c>
      <c r="AM24" s="509" t="s">
        <v>32</v>
      </c>
      <c r="AN24" s="509"/>
      <c r="AO24" s="602" t="s">
        <v>31</v>
      </c>
      <c r="AP24" s="602"/>
      <c r="AQ24" s="128">
        <v>0</v>
      </c>
      <c r="AR24" s="119">
        <v>13</v>
      </c>
      <c r="AS24" s="30">
        <v>108</v>
      </c>
      <c r="AT24" s="7">
        <v>88</v>
      </c>
      <c r="AU24" s="128">
        <v>464</v>
      </c>
      <c r="AV24" s="128">
        <v>93</v>
      </c>
      <c r="AW24" s="128">
        <v>189</v>
      </c>
      <c r="AX24" s="128">
        <v>125</v>
      </c>
      <c r="AY24" s="128">
        <v>125</v>
      </c>
      <c r="AZ24" s="128">
        <v>226</v>
      </c>
      <c r="BA24" s="128">
        <v>37</v>
      </c>
      <c r="BB24" s="128">
        <v>18</v>
      </c>
      <c r="BC24" s="127">
        <f t="shared" si="0"/>
        <v>5630</v>
      </c>
      <c r="BD24" s="127">
        <f t="shared" si="1"/>
        <v>5099</v>
      </c>
      <c r="BE24" s="70">
        <f t="shared" si="2"/>
        <v>10729</v>
      </c>
      <c r="BF24" s="509" t="s">
        <v>32</v>
      </c>
      <c r="BG24" s="509"/>
    </row>
    <row r="25" spans="1:59" ht="20.25">
      <c r="A25" s="649" t="s">
        <v>33</v>
      </c>
      <c r="B25" s="649"/>
      <c r="C25" s="228">
        <v>151</v>
      </c>
      <c r="D25" s="228">
        <v>162</v>
      </c>
      <c r="E25" s="228">
        <v>320</v>
      </c>
      <c r="F25" s="228">
        <v>320</v>
      </c>
      <c r="G25" s="228">
        <v>153</v>
      </c>
      <c r="H25" s="228">
        <v>363</v>
      </c>
      <c r="I25" s="228">
        <v>5</v>
      </c>
      <c r="J25" s="228">
        <v>10</v>
      </c>
      <c r="K25" s="228">
        <v>0</v>
      </c>
      <c r="L25" s="228">
        <v>0</v>
      </c>
      <c r="M25" s="227">
        <v>0</v>
      </c>
      <c r="N25" s="227">
        <v>0</v>
      </c>
      <c r="O25" s="227">
        <v>165</v>
      </c>
      <c r="P25" s="227">
        <v>166</v>
      </c>
      <c r="Q25" s="227">
        <v>152</v>
      </c>
      <c r="R25" s="227">
        <v>85</v>
      </c>
      <c r="S25" s="227">
        <v>122</v>
      </c>
      <c r="T25" s="227">
        <v>104</v>
      </c>
      <c r="U25" s="509" t="s">
        <v>34</v>
      </c>
      <c r="V25" s="509"/>
      <c r="W25" s="649" t="s">
        <v>33</v>
      </c>
      <c r="X25" s="649"/>
      <c r="Y25" s="128">
        <v>310</v>
      </c>
      <c r="Z25" s="128">
        <v>134</v>
      </c>
      <c r="AA25" s="128">
        <v>180</v>
      </c>
      <c r="AB25" s="128">
        <v>163</v>
      </c>
      <c r="AC25" s="128">
        <v>94</v>
      </c>
      <c r="AD25" s="128">
        <v>114</v>
      </c>
      <c r="AE25" s="128">
        <v>7</v>
      </c>
      <c r="AF25" s="119">
        <v>2</v>
      </c>
      <c r="AG25" s="128">
        <v>0</v>
      </c>
      <c r="AH25" s="128">
        <v>1</v>
      </c>
      <c r="AI25" s="128">
        <v>24</v>
      </c>
      <c r="AJ25" s="128">
        <v>12</v>
      </c>
      <c r="AK25" s="128">
        <v>2</v>
      </c>
      <c r="AL25" s="128">
        <v>4</v>
      </c>
      <c r="AM25" s="509" t="s">
        <v>34</v>
      </c>
      <c r="AN25" s="509"/>
      <c r="AO25" s="602" t="s">
        <v>33</v>
      </c>
      <c r="AP25" s="602"/>
      <c r="AQ25" s="128">
        <v>0</v>
      </c>
      <c r="AR25" s="119">
        <v>3</v>
      </c>
      <c r="AS25" s="30">
        <v>27</v>
      </c>
      <c r="AT25" s="7">
        <v>69</v>
      </c>
      <c r="AU25" s="128">
        <v>180</v>
      </c>
      <c r="AV25" s="128">
        <v>90</v>
      </c>
      <c r="AW25" s="128">
        <v>18</v>
      </c>
      <c r="AX25" s="128">
        <v>14</v>
      </c>
      <c r="AY25" s="128">
        <v>31</v>
      </c>
      <c r="AZ25" s="128">
        <v>39</v>
      </c>
      <c r="BA25" s="128">
        <v>6</v>
      </c>
      <c r="BB25" s="128">
        <v>9</v>
      </c>
      <c r="BC25" s="127">
        <f t="shared" si="0"/>
        <v>1947</v>
      </c>
      <c r="BD25" s="127">
        <f t="shared" si="1"/>
        <v>1864</v>
      </c>
      <c r="BE25" s="70">
        <f t="shared" si="2"/>
        <v>3811</v>
      </c>
      <c r="BF25" s="509" t="s">
        <v>34</v>
      </c>
      <c r="BG25" s="509"/>
    </row>
    <row r="26" spans="1:59" ht="20.25">
      <c r="A26" s="650" t="s">
        <v>35</v>
      </c>
      <c r="B26" s="650"/>
      <c r="C26" s="230">
        <v>213</v>
      </c>
      <c r="D26" s="230">
        <v>400</v>
      </c>
      <c r="E26" s="230">
        <v>755</v>
      </c>
      <c r="F26" s="230">
        <v>1478</v>
      </c>
      <c r="G26" s="230">
        <v>476</v>
      </c>
      <c r="H26" s="230">
        <v>1487</v>
      </c>
      <c r="I26" s="230">
        <v>5</v>
      </c>
      <c r="J26" s="230">
        <v>5</v>
      </c>
      <c r="K26" s="230">
        <v>0</v>
      </c>
      <c r="L26" s="230">
        <v>0</v>
      </c>
      <c r="M26" s="227">
        <v>0</v>
      </c>
      <c r="N26" s="227">
        <v>0</v>
      </c>
      <c r="O26" s="227">
        <v>630</v>
      </c>
      <c r="P26" s="227">
        <v>1058</v>
      </c>
      <c r="Q26" s="227">
        <v>486</v>
      </c>
      <c r="R26" s="227">
        <v>596</v>
      </c>
      <c r="S26" s="227">
        <v>485</v>
      </c>
      <c r="T26" s="227">
        <v>681</v>
      </c>
      <c r="U26" s="633" t="s">
        <v>53</v>
      </c>
      <c r="V26" s="633"/>
      <c r="W26" s="651" t="s">
        <v>35</v>
      </c>
      <c r="X26" s="651"/>
      <c r="Y26" s="129">
        <v>382</v>
      </c>
      <c r="Z26" s="129">
        <v>854</v>
      </c>
      <c r="AA26" s="129">
        <v>514</v>
      </c>
      <c r="AB26" s="129">
        <v>760</v>
      </c>
      <c r="AC26" s="129">
        <v>417</v>
      </c>
      <c r="AD26" s="129">
        <v>725</v>
      </c>
      <c r="AE26" s="130">
        <v>21</v>
      </c>
      <c r="AF26" s="54">
        <v>14</v>
      </c>
      <c r="AG26" s="129">
        <v>0</v>
      </c>
      <c r="AH26" s="129">
        <v>0</v>
      </c>
      <c r="AI26" s="129">
        <v>52</v>
      </c>
      <c r="AJ26" s="129">
        <v>53</v>
      </c>
      <c r="AK26" s="129">
        <v>10</v>
      </c>
      <c r="AL26" s="129">
        <v>17</v>
      </c>
      <c r="AM26" s="633" t="s">
        <v>53</v>
      </c>
      <c r="AN26" s="633"/>
      <c r="AO26" s="652" t="s">
        <v>35</v>
      </c>
      <c r="AP26" s="652"/>
      <c r="AQ26" s="130">
        <v>0</v>
      </c>
      <c r="AR26" s="54">
        <v>6</v>
      </c>
      <c r="AS26" s="31">
        <v>219</v>
      </c>
      <c r="AT26" s="131">
        <v>199</v>
      </c>
      <c r="AU26" s="130">
        <v>616</v>
      </c>
      <c r="AV26" s="130">
        <v>165</v>
      </c>
      <c r="AW26" s="130">
        <v>97</v>
      </c>
      <c r="AX26" s="130">
        <v>165</v>
      </c>
      <c r="AY26" s="130">
        <v>114</v>
      </c>
      <c r="AZ26" s="130">
        <v>384</v>
      </c>
      <c r="BA26" s="130">
        <v>50</v>
      </c>
      <c r="BB26" s="130">
        <v>70</v>
      </c>
      <c r="BC26" s="127">
        <f t="shared" si="0"/>
        <v>5542</v>
      </c>
      <c r="BD26" s="127">
        <f t="shared" si="1"/>
        <v>9117</v>
      </c>
      <c r="BE26" s="70">
        <f t="shared" si="2"/>
        <v>14659</v>
      </c>
      <c r="BF26" s="633" t="s">
        <v>53</v>
      </c>
      <c r="BG26" s="633"/>
    </row>
    <row r="27" spans="1:59" ht="20.25">
      <c r="A27" s="517" t="s">
        <v>8</v>
      </c>
      <c r="B27" s="517"/>
      <c r="C27" s="224">
        <f>SUM(C8:C26)</f>
        <v>1254</v>
      </c>
      <c r="D27" s="224">
        <f t="shared" ref="D27:T27" si="3">SUM(D8:D26)</f>
        <v>1112</v>
      </c>
      <c r="E27" s="224">
        <f t="shared" si="3"/>
        <v>9311</v>
      </c>
      <c r="F27" s="224">
        <f t="shared" si="3"/>
        <v>12218</v>
      </c>
      <c r="G27" s="224">
        <f t="shared" si="3"/>
        <v>5663</v>
      </c>
      <c r="H27" s="224">
        <f t="shared" si="3"/>
        <v>12345</v>
      </c>
      <c r="I27" s="224">
        <f t="shared" si="3"/>
        <v>495</v>
      </c>
      <c r="J27" s="224">
        <f t="shared" si="3"/>
        <v>582</v>
      </c>
      <c r="K27" s="224">
        <f t="shared" si="3"/>
        <v>9</v>
      </c>
      <c r="L27" s="224">
        <f t="shared" si="3"/>
        <v>14</v>
      </c>
      <c r="M27" s="224">
        <f t="shared" si="3"/>
        <v>73</v>
      </c>
      <c r="N27" s="224">
        <f t="shared" si="3"/>
        <v>20</v>
      </c>
      <c r="O27" s="224">
        <f t="shared" si="3"/>
        <v>6183</v>
      </c>
      <c r="P27" s="224">
        <f t="shared" si="3"/>
        <v>8561</v>
      </c>
      <c r="Q27" s="224">
        <f t="shared" si="3"/>
        <v>4692</v>
      </c>
      <c r="R27" s="224">
        <f t="shared" si="3"/>
        <v>4549</v>
      </c>
      <c r="S27" s="224">
        <f t="shared" si="3"/>
        <v>3725</v>
      </c>
      <c r="T27" s="224">
        <f t="shared" si="3"/>
        <v>5713</v>
      </c>
      <c r="U27" s="518" t="s">
        <v>12</v>
      </c>
      <c r="V27" s="518"/>
      <c r="W27" s="634" t="s">
        <v>8</v>
      </c>
      <c r="X27" s="634"/>
      <c r="Y27" s="132">
        <f t="shared" ref="Y27:AL27" si="4">SUM(Y8:Y26)</f>
        <v>4084</v>
      </c>
      <c r="Z27" s="132">
        <f t="shared" si="4"/>
        <v>7612</v>
      </c>
      <c r="AA27" s="132">
        <f t="shared" si="4"/>
        <v>5547</v>
      </c>
      <c r="AB27" s="132">
        <f t="shared" si="4"/>
        <v>6731</v>
      </c>
      <c r="AC27" s="132">
        <f t="shared" si="4"/>
        <v>3735</v>
      </c>
      <c r="AD27" s="132">
        <f t="shared" si="4"/>
        <v>5072</v>
      </c>
      <c r="AE27" s="133">
        <f t="shared" si="4"/>
        <v>373</v>
      </c>
      <c r="AF27" s="133">
        <f t="shared" si="4"/>
        <v>356</v>
      </c>
      <c r="AG27" s="132">
        <f t="shared" si="4"/>
        <v>3059</v>
      </c>
      <c r="AH27" s="132">
        <f t="shared" si="4"/>
        <v>3972</v>
      </c>
      <c r="AI27" s="132">
        <f t="shared" si="4"/>
        <v>497</v>
      </c>
      <c r="AJ27" s="132">
        <f t="shared" si="4"/>
        <v>485</v>
      </c>
      <c r="AK27" s="132">
        <f t="shared" si="4"/>
        <v>159</v>
      </c>
      <c r="AL27" s="132">
        <f t="shared" si="4"/>
        <v>159</v>
      </c>
      <c r="AM27" s="518" t="s">
        <v>12</v>
      </c>
      <c r="AN27" s="518"/>
      <c r="AO27" s="517" t="s">
        <v>8</v>
      </c>
      <c r="AP27" s="517"/>
      <c r="AQ27" s="133">
        <f>SUM(AQ8:AQ26)</f>
        <v>0</v>
      </c>
      <c r="AR27" s="133">
        <f t="shared" ref="AR27:BE27" si="5">SUM(AR8:AR26)</f>
        <v>489</v>
      </c>
      <c r="AS27" s="133">
        <f t="shared" si="5"/>
        <v>1951</v>
      </c>
      <c r="AT27" s="133">
        <f t="shared" si="5"/>
        <v>2353</v>
      </c>
      <c r="AU27" s="133">
        <f t="shared" si="5"/>
        <v>5055</v>
      </c>
      <c r="AV27" s="133">
        <f t="shared" si="5"/>
        <v>2292</v>
      </c>
      <c r="AW27" s="133">
        <f t="shared" si="5"/>
        <v>1606</v>
      </c>
      <c r="AX27" s="133">
        <f t="shared" si="5"/>
        <v>1646</v>
      </c>
      <c r="AY27" s="133">
        <f t="shared" si="5"/>
        <v>1342</v>
      </c>
      <c r="AZ27" s="133">
        <f t="shared" si="5"/>
        <v>3205</v>
      </c>
      <c r="BA27" s="133">
        <f t="shared" si="5"/>
        <v>787</v>
      </c>
      <c r="BB27" s="133">
        <f t="shared" si="5"/>
        <v>1077</v>
      </c>
      <c r="BC27" s="133">
        <f t="shared" si="5"/>
        <v>59600</v>
      </c>
      <c r="BD27" s="133">
        <f t="shared" si="5"/>
        <v>80563</v>
      </c>
      <c r="BE27" s="133">
        <f t="shared" si="5"/>
        <v>140163</v>
      </c>
      <c r="BF27" s="518" t="s">
        <v>456</v>
      </c>
      <c r="BG27" s="518"/>
    </row>
    <row r="28" spans="1:59" ht="2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34"/>
      <c r="R28" s="134"/>
      <c r="S28" s="134"/>
      <c r="T28" s="134"/>
      <c r="U28" s="49"/>
      <c r="V28" s="49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49"/>
      <c r="AP28" s="49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49"/>
      <c r="BF28" s="134"/>
      <c r="BG28" s="134"/>
    </row>
    <row r="29" spans="1:59" ht="2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49"/>
      <c r="AP29" s="50"/>
      <c r="AQ29" s="50"/>
      <c r="AR29" s="50"/>
      <c r="AS29" s="5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30"/>
  <sheetViews>
    <sheetView rightToLeft="1" workbookViewId="0"/>
  </sheetViews>
  <sheetFormatPr defaultRowHeight="14.25"/>
  <sheetData>
    <row r="1" spans="1:27" ht="270">
      <c r="A1" s="495" t="s">
        <v>750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</row>
    <row r="2" spans="1:27" ht="378">
      <c r="A2" s="569" t="s">
        <v>751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</row>
    <row r="3" spans="1:27" ht="20.25">
      <c r="A3" s="519" t="s">
        <v>648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90"/>
      <c r="Y3" s="590"/>
      <c r="Z3" s="607" t="s">
        <v>649</v>
      </c>
      <c r="AA3" s="607"/>
    </row>
    <row r="4" spans="1:27" ht="63">
      <c r="A4" s="563" t="s">
        <v>0</v>
      </c>
      <c r="B4" s="563"/>
      <c r="C4" s="563" t="s">
        <v>650</v>
      </c>
      <c r="D4" s="563"/>
      <c r="E4" s="563"/>
      <c r="F4" s="563" t="s">
        <v>651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 t="s">
        <v>8</v>
      </c>
      <c r="U4" s="563"/>
      <c r="V4" s="563"/>
      <c r="W4" s="563" t="s">
        <v>658</v>
      </c>
      <c r="X4" s="653" t="s">
        <v>659</v>
      </c>
      <c r="Y4" s="653"/>
      <c r="Z4" s="563" t="s">
        <v>683</v>
      </c>
      <c r="AA4" s="563"/>
    </row>
    <row r="5" spans="1:27" ht="31.5">
      <c r="A5" s="564"/>
      <c r="B5" s="564"/>
      <c r="C5" s="564" t="s">
        <v>752</v>
      </c>
      <c r="D5" s="564"/>
      <c r="E5" s="564"/>
      <c r="F5" s="564" t="s">
        <v>753</v>
      </c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 t="s">
        <v>12</v>
      </c>
      <c r="U5" s="564"/>
      <c r="V5" s="564"/>
      <c r="W5" s="564"/>
      <c r="X5" s="654"/>
      <c r="Y5" s="654"/>
      <c r="Z5" s="564"/>
      <c r="AA5" s="564"/>
    </row>
    <row r="6" spans="1:27" ht="94.5">
      <c r="A6" s="564"/>
      <c r="B6" s="564"/>
      <c r="C6" s="564" t="s">
        <v>5</v>
      </c>
      <c r="D6" s="564" t="s">
        <v>6</v>
      </c>
      <c r="E6" s="564" t="s">
        <v>94</v>
      </c>
      <c r="F6" s="564" t="s">
        <v>652</v>
      </c>
      <c r="G6" s="564"/>
      <c r="H6" s="564" t="s">
        <v>653</v>
      </c>
      <c r="I6" s="564"/>
      <c r="J6" s="564" t="s">
        <v>660</v>
      </c>
      <c r="K6" s="564"/>
      <c r="L6" s="564" t="s">
        <v>654</v>
      </c>
      <c r="M6" s="564"/>
      <c r="N6" s="564" t="s">
        <v>655</v>
      </c>
      <c r="O6" s="564"/>
      <c r="P6" s="564" t="s">
        <v>656</v>
      </c>
      <c r="Q6" s="564"/>
      <c r="R6" s="564" t="s">
        <v>657</v>
      </c>
      <c r="S6" s="564"/>
      <c r="T6" s="564" t="s">
        <v>5</v>
      </c>
      <c r="U6" s="564" t="s">
        <v>6</v>
      </c>
      <c r="V6" s="564" t="s">
        <v>94</v>
      </c>
      <c r="W6" s="564"/>
      <c r="X6" s="655" t="s">
        <v>754</v>
      </c>
      <c r="Y6" s="655"/>
      <c r="Z6" s="564"/>
      <c r="AA6" s="564"/>
    </row>
    <row r="7" spans="1:27" ht="63">
      <c r="A7" s="564"/>
      <c r="B7" s="564"/>
      <c r="C7" s="564"/>
      <c r="D7" s="564"/>
      <c r="E7" s="564"/>
      <c r="F7" s="655" t="s">
        <v>755</v>
      </c>
      <c r="G7" s="655"/>
      <c r="H7" s="655" t="s">
        <v>756</v>
      </c>
      <c r="I7" s="655"/>
      <c r="J7" s="655" t="s">
        <v>757</v>
      </c>
      <c r="K7" s="655"/>
      <c r="L7" s="655" t="s">
        <v>758</v>
      </c>
      <c r="M7" s="655"/>
      <c r="N7" s="655" t="s">
        <v>759</v>
      </c>
      <c r="O7" s="655"/>
      <c r="P7" s="655" t="s">
        <v>760</v>
      </c>
      <c r="Q7" s="655"/>
      <c r="R7" s="655" t="s">
        <v>761</v>
      </c>
      <c r="S7" s="655"/>
      <c r="T7" s="564"/>
      <c r="U7" s="564"/>
      <c r="V7" s="564"/>
      <c r="W7" s="564"/>
      <c r="X7" s="324" t="s">
        <v>5</v>
      </c>
      <c r="Y7" s="324" t="s">
        <v>6</v>
      </c>
      <c r="Z7" s="564"/>
      <c r="AA7" s="564"/>
    </row>
    <row r="8" spans="1:27" ht="34.5">
      <c r="A8" s="564"/>
      <c r="B8" s="564"/>
      <c r="C8" s="656" t="s">
        <v>9</v>
      </c>
      <c r="D8" s="656" t="s">
        <v>10</v>
      </c>
      <c r="E8" s="656" t="s">
        <v>12</v>
      </c>
      <c r="F8" s="282" t="s">
        <v>5</v>
      </c>
      <c r="G8" s="282" t="s">
        <v>6</v>
      </c>
      <c r="H8" s="282" t="s">
        <v>5</v>
      </c>
      <c r="I8" s="282" t="s">
        <v>6</v>
      </c>
      <c r="J8" s="282" t="s">
        <v>5</v>
      </c>
      <c r="K8" s="282" t="s">
        <v>6</v>
      </c>
      <c r="L8" s="282" t="s">
        <v>5</v>
      </c>
      <c r="M8" s="282" t="s">
        <v>6</v>
      </c>
      <c r="N8" s="282" t="s">
        <v>5</v>
      </c>
      <c r="O8" s="282" t="s">
        <v>6</v>
      </c>
      <c r="P8" s="282" t="s">
        <v>5</v>
      </c>
      <c r="Q8" s="282" t="s">
        <v>6</v>
      </c>
      <c r="R8" s="282" t="s">
        <v>5</v>
      </c>
      <c r="S8" s="282" t="s">
        <v>6</v>
      </c>
      <c r="T8" s="656" t="s">
        <v>9</v>
      </c>
      <c r="U8" s="656" t="s">
        <v>10</v>
      </c>
      <c r="V8" s="656" t="s">
        <v>12</v>
      </c>
      <c r="W8" s="658" t="s">
        <v>762</v>
      </c>
      <c r="X8" s="656" t="s">
        <v>9</v>
      </c>
      <c r="Y8" s="656" t="s">
        <v>10</v>
      </c>
      <c r="Z8" s="564"/>
      <c r="AA8" s="564"/>
    </row>
    <row r="9" spans="1:27" ht="44.25">
      <c r="A9" s="565"/>
      <c r="B9" s="565"/>
      <c r="C9" s="657"/>
      <c r="D9" s="657"/>
      <c r="E9" s="657"/>
      <c r="F9" s="328" t="s">
        <v>9</v>
      </c>
      <c r="G9" s="328" t="s">
        <v>10</v>
      </c>
      <c r="H9" s="328" t="s">
        <v>9</v>
      </c>
      <c r="I9" s="328" t="s">
        <v>10</v>
      </c>
      <c r="J9" s="328" t="s">
        <v>9</v>
      </c>
      <c r="K9" s="328" t="s">
        <v>10</v>
      </c>
      <c r="L9" s="328" t="s">
        <v>9</v>
      </c>
      <c r="M9" s="328" t="s">
        <v>10</v>
      </c>
      <c r="N9" s="328" t="s">
        <v>9</v>
      </c>
      <c r="O9" s="328" t="s">
        <v>10</v>
      </c>
      <c r="P9" s="328" t="s">
        <v>9</v>
      </c>
      <c r="Q9" s="328" t="s">
        <v>10</v>
      </c>
      <c r="R9" s="328" t="s">
        <v>9</v>
      </c>
      <c r="S9" s="328" t="s">
        <v>10</v>
      </c>
      <c r="T9" s="657"/>
      <c r="U9" s="657"/>
      <c r="V9" s="657"/>
      <c r="W9" s="659"/>
      <c r="X9" s="657"/>
      <c r="Y9" s="657"/>
      <c r="Z9" s="565"/>
      <c r="AA9" s="565"/>
    </row>
    <row r="10" spans="1:27" ht="20.25">
      <c r="A10" s="608" t="s">
        <v>14</v>
      </c>
      <c r="B10" s="608"/>
      <c r="C10" s="143">
        <v>2958</v>
      </c>
      <c r="D10" s="143">
        <v>2771</v>
      </c>
      <c r="E10" s="143">
        <f>SUM(C10:D10)</f>
        <v>5729</v>
      </c>
      <c r="F10" s="143">
        <v>12</v>
      </c>
      <c r="G10" s="143">
        <v>6</v>
      </c>
      <c r="H10" s="143">
        <v>83</v>
      </c>
      <c r="I10" s="143">
        <v>46</v>
      </c>
      <c r="J10" s="143">
        <v>2</v>
      </c>
      <c r="K10" s="143">
        <v>9</v>
      </c>
      <c r="L10" s="143">
        <v>11</v>
      </c>
      <c r="M10" s="143">
        <v>15</v>
      </c>
      <c r="N10" s="143">
        <v>7</v>
      </c>
      <c r="O10" s="143">
        <v>27</v>
      </c>
      <c r="P10" s="143">
        <v>26</v>
      </c>
      <c r="Q10" s="143">
        <v>183</v>
      </c>
      <c r="R10" s="143">
        <v>100</v>
      </c>
      <c r="S10" s="143">
        <v>165</v>
      </c>
      <c r="T10" s="143">
        <f>SUM(F10,H10,J10,L10,N10,P10,R10)</f>
        <v>241</v>
      </c>
      <c r="U10" s="143">
        <f>SUM(G10,I10,K10,M10,O10,Q10,S10)</f>
        <v>451</v>
      </c>
      <c r="V10" s="143">
        <f>SUM(T10:U10)</f>
        <v>692</v>
      </c>
      <c r="W10" s="143">
        <f>SUM(V10,E10)</f>
        <v>6421</v>
      </c>
      <c r="X10" s="143">
        <v>565</v>
      </c>
      <c r="Y10" s="143">
        <v>563</v>
      </c>
      <c r="Z10" s="616" t="s">
        <v>15</v>
      </c>
      <c r="AA10" s="616"/>
    </row>
    <row r="11" spans="1:27" ht="20.25">
      <c r="A11" s="602" t="s">
        <v>16</v>
      </c>
      <c r="B11" s="602"/>
      <c r="C11" s="120">
        <v>1900</v>
      </c>
      <c r="D11" s="120">
        <v>2602</v>
      </c>
      <c r="E11" s="143">
        <f t="shared" ref="E11:E28" si="0">SUM(C11:D11)</f>
        <v>4502</v>
      </c>
      <c r="F11" s="120">
        <v>0</v>
      </c>
      <c r="G11" s="120">
        <v>0</v>
      </c>
      <c r="H11" s="120">
        <v>21</v>
      </c>
      <c r="I11" s="120">
        <v>28</v>
      </c>
      <c r="J11" s="120">
        <v>0</v>
      </c>
      <c r="K11" s="120">
        <v>7</v>
      </c>
      <c r="L11" s="120">
        <v>3</v>
      </c>
      <c r="M11" s="120">
        <v>28</v>
      </c>
      <c r="N11" s="120">
        <v>2</v>
      </c>
      <c r="O11" s="120">
        <v>25</v>
      </c>
      <c r="P11" s="120">
        <v>0</v>
      </c>
      <c r="Q11" s="120">
        <v>194</v>
      </c>
      <c r="R11" s="120">
        <v>22</v>
      </c>
      <c r="S11" s="120">
        <v>57</v>
      </c>
      <c r="T11" s="143">
        <f t="shared" ref="T11:T28" si="1">SUM(F11,H11,J11,L11,N11,P11,R11)</f>
        <v>48</v>
      </c>
      <c r="U11" s="143">
        <f t="shared" ref="U11:U28" si="2">SUM(G11,I11,K11,M11,O11,Q11,S11)</f>
        <v>339</v>
      </c>
      <c r="V11" s="143">
        <f t="shared" ref="V11:V28" si="3">SUM(T11:U11)</f>
        <v>387</v>
      </c>
      <c r="W11" s="143">
        <f t="shared" ref="W11:W28" si="4">SUM(V11,E11)</f>
        <v>4889</v>
      </c>
      <c r="X11" s="143">
        <v>560</v>
      </c>
      <c r="Y11" s="143">
        <v>1009</v>
      </c>
      <c r="Z11" s="509" t="s">
        <v>17</v>
      </c>
      <c r="AA11" s="509"/>
    </row>
    <row r="12" spans="1:27" ht="20.25">
      <c r="A12" s="602" t="s">
        <v>18</v>
      </c>
      <c r="B12" s="602"/>
      <c r="C12" s="120">
        <v>5078</v>
      </c>
      <c r="D12" s="120">
        <v>4942</v>
      </c>
      <c r="E12" s="143">
        <f t="shared" si="0"/>
        <v>10020</v>
      </c>
      <c r="F12" s="120">
        <v>6</v>
      </c>
      <c r="G12" s="120">
        <v>2</v>
      </c>
      <c r="H12" s="120">
        <v>45</v>
      </c>
      <c r="I12" s="120">
        <v>32</v>
      </c>
      <c r="J12" s="120">
        <v>3</v>
      </c>
      <c r="K12" s="120">
        <v>11</v>
      </c>
      <c r="L12" s="120">
        <v>18</v>
      </c>
      <c r="M12" s="120">
        <v>33</v>
      </c>
      <c r="N12" s="120">
        <v>17</v>
      </c>
      <c r="O12" s="120">
        <v>38</v>
      </c>
      <c r="P12" s="120">
        <v>0</v>
      </c>
      <c r="Q12" s="120">
        <v>433</v>
      </c>
      <c r="R12" s="120">
        <v>0</v>
      </c>
      <c r="S12" s="120">
        <v>0</v>
      </c>
      <c r="T12" s="143">
        <f t="shared" si="1"/>
        <v>89</v>
      </c>
      <c r="U12" s="143">
        <f t="shared" si="2"/>
        <v>549</v>
      </c>
      <c r="V12" s="143">
        <f t="shared" si="3"/>
        <v>638</v>
      </c>
      <c r="W12" s="143">
        <f t="shared" si="4"/>
        <v>10658</v>
      </c>
      <c r="X12" s="143">
        <v>1421</v>
      </c>
      <c r="Y12" s="143">
        <v>1511</v>
      </c>
      <c r="Z12" s="509" t="s">
        <v>19</v>
      </c>
      <c r="AA12" s="509"/>
    </row>
    <row r="13" spans="1:27" ht="59.25">
      <c r="A13" s="555" t="s">
        <v>20</v>
      </c>
      <c r="B13" s="232" t="s">
        <v>498</v>
      </c>
      <c r="C13" s="120">
        <v>2054</v>
      </c>
      <c r="D13" s="120">
        <v>4772</v>
      </c>
      <c r="E13" s="143">
        <f t="shared" si="0"/>
        <v>6826</v>
      </c>
      <c r="F13" s="120">
        <v>7</v>
      </c>
      <c r="G13" s="120">
        <v>6</v>
      </c>
      <c r="H13" s="120">
        <v>32</v>
      </c>
      <c r="I13" s="120">
        <v>37</v>
      </c>
      <c r="J13" s="120">
        <v>6</v>
      </c>
      <c r="K13" s="120">
        <v>22</v>
      </c>
      <c r="L13" s="120">
        <v>22</v>
      </c>
      <c r="M13" s="120">
        <v>84</v>
      </c>
      <c r="N13" s="120">
        <v>12</v>
      </c>
      <c r="O13" s="120">
        <v>47</v>
      </c>
      <c r="P13" s="120">
        <v>0</v>
      </c>
      <c r="Q13" s="120">
        <v>322</v>
      </c>
      <c r="R13" s="120">
        <v>23</v>
      </c>
      <c r="S13" s="120">
        <v>54</v>
      </c>
      <c r="T13" s="143">
        <f t="shared" si="1"/>
        <v>102</v>
      </c>
      <c r="U13" s="143">
        <f t="shared" si="2"/>
        <v>572</v>
      </c>
      <c r="V13" s="143">
        <f t="shared" si="3"/>
        <v>674</v>
      </c>
      <c r="W13" s="143">
        <f t="shared" si="4"/>
        <v>7500</v>
      </c>
      <c r="X13" s="143">
        <v>722</v>
      </c>
      <c r="Y13" s="143">
        <v>1735</v>
      </c>
      <c r="Z13" s="231" t="s">
        <v>44</v>
      </c>
      <c r="AA13" s="513" t="s">
        <v>455</v>
      </c>
    </row>
    <row r="14" spans="1:27" ht="20.25">
      <c r="A14" s="556"/>
      <c r="B14" s="232" t="s">
        <v>499</v>
      </c>
      <c r="C14" s="120">
        <v>2404</v>
      </c>
      <c r="D14" s="120">
        <v>4759</v>
      </c>
      <c r="E14" s="143">
        <f t="shared" si="0"/>
        <v>7163</v>
      </c>
      <c r="F14" s="120">
        <v>7</v>
      </c>
      <c r="G14" s="120">
        <v>3</v>
      </c>
      <c r="H14" s="120">
        <v>21</v>
      </c>
      <c r="I14" s="120">
        <v>39</v>
      </c>
      <c r="J14" s="120">
        <v>5</v>
      </c>
      <c r="K14" s="120">
        <v>18</v>
      </c>
      <c r="L14" s="120">
        <v>24</v>
      </c>
      <c r="M14" s="120">
        <v>96</v>
      </c>
      <c r="N14" s="120">
        <v>8</v>
      </c>
      <c r="O14" s="120">
        <v>51</v>
      </c>
      <c r="P14" s="120">
        <v>0</v>
      </c>
      <c r="Q14" s="120">
        <v>372</v>
      </c>
      <c r="R14" s="120">
        <v>23</v>
      </c>
      <c r="S14" s="120">
        <v>39</v>
      </c>
      <c r="T14" s="143">
        <f t="shared" si="1"/>
        <v>88</v>
      </c>
      <c r="U14" s="143">
        <f t="shared" si="2"/>
        <v>618</v>
      </c>
      <c r="V14" s="143">
        <f t="shared" si="3"/>
        <v>706</v>
      </c>
      <c r="W14" s="143">
        <f t="shared" si="4"/>
        <v>7869</v>
      </c>
      <c r="X14" s="143">
        <v>514</v>
      </c>
      <c r="Y14" s="143">
        <v>725</v>
      </c>
      <c r="Z14" s="231" t="s">
        <v>45</v>
      </c>
      <c r="AA14" s="514"/>
    </row>
    <row r="15" spans="1:27" ht="20.25">
      <c r="A15" s="556"/>
      <c r="B15" s="232" t="s">
        <v>500</v>
      </c>
      <c r="C15" s="120">
        <v>1624</v>
      </c>
      <c r="D15" s="120">
        <v>2106</v>
      </c>
      <c r="E15" s="143">
        <f t="shared" si="0"/>
        <v>3730</v>
      </c>
      <c r="F15" s="120">
        <v>10</v>
      </c>
      <c r="G15" s="120">
        <v>3</v>
      </c>
      <c r="H15" s="120">
        <v>63</v>
      </c>
      <c r="I15" s="120">
        <v>16</v>
      </c>
      <c r="J15" s="120">
        <v>1</v>
      </c>
      <c r="K15" s="120">
        <v>15</v>
      </c>
      <c r="L15" s="120">
        <v>14</v>
      </c>
      <c r="M15" s="120">
        <v>42</v>
      </c>
      <c r="N15" s="120">
        <v>13</v>
      </c>
      <c r="O15" s="120">
        <v>25</v>
      </c>
      <c r="P15" s="120">
        <v>0</v>
      </c>
      <c r="Q15" s="120">
        <v>250</v>
      </c>
      <c r="R15" s="120">
        <v>32</v>
      </c>
      <c r="S15" s="120">
        <v>35</v>
      </c>
      <c r="T15" s="143">
        <f t="shared" si="1"/>
        <v>133</v>
      </c>
      <c r="U15" s="143">
        <f t="shared" si="2"/>
        <v>386</v>
      </c>
      <c r="V15" s="143">
        <f t="shared" si="3"/>
        <v>519</v>
      </c>
      <c r="W15" s="143">
        <f t="shared" si="4"/>
        <v>4249</v>
      </c>
      <c r="X15" s="143">
        <v>586</v>
      </c>
      <c r="Y15" s="143">
        <v>820</v>
      </c>
      <c r="Z15" s="231" t="s">
        <v>46</v>
      </c>
      <c r="AA15" s="514"/>
    </row>
    <row r="16" spans="1:27" ht="20.25">
      <c r="A16" s="556"/>
      <c r="B16" s="232" t="s">
        <v>457</v>
      </c>
      <c r="C16" s="120">
        <v>1870</v>
      </c>
      <c r="D16" s="120">
        <v>3926</v>
      </c>
      <c r="E16" s="143">
        <f t="shared" si="0"/>
        <v>5796</v>
      </c>
      <c r="F16" s="120">
        <v>5</v>
      </c>
      <c r="G16" s="120">
        <v>1</v>
      </c>
      <c r="H16" s="120">
        <v>45</v>
      </c>
      <c r="I16" s="120">
        <v>41</v>
      </c>
      <c r="J16" s="120">
        <v>0</v>
      </c>
      <c r="K16" s="120">
        <v>25</v>
      </c>
      <c r="L16" s="120">
        <v>24</v>
      </c>
      <c r="M16" s="120">
        <v>98</v>
      </c>
      <c r="N16" s="120">
        <v>7</v>
      </c>
      <c r="O16" s="120">
        <v>73</v>
      </c>
      <c r="P16" s="120">
        <v>0</v>
      </c>
      <c r="Q16" s="120">
        <v>277</v>
      </c>
      <c r="R16" s="120">
        <v>41</v>
      </c>
      <c r="S16" s="120">
        <v>59</v>
      </c>
      <c r="T16" s="143">
        <f t="shared" si="1"/>
        <v>122</v>
      </c>
      <c r="U16" s="143">
        <f t="shared" si="2"/>
        <v>574</v>
      </c>
      <c r="V16" s="143">
        <f t="shared" si="3"/>
        <v>696</v>
      </c>
      <c r="W16" s="143">
        <f t="shared" si="4"/>
        <v>6492</v>
      </c>
      <c r="X16" s="143">
        <v>525</v>
      </c>
      <c r="Y16" s="143">
        <v>1111</v>
      </c>
      <c r="Z16" s="231" t="s">
        <v>47</v>
      </c>
      <c r="AA16" s="514"/>
    </row>
    <row r="17" spans="1:27" ht="20.25">
      <c r="A17" s="556"/>
      <c r="B17" s="232" t="s">
        <v>458</v>
      </c>
      <c r="C17" s="120">
        <v>2221</v>
      </c>
      <c r="D17" s="120">
        <v>5014</v>
      </c>
      <c r="E17" s="143">
        <f t="shared" si="0"/>
        <v>7235</v>
      </c>
      <c r="F17" s="120">
        <v>9</v>
      </c>
      <c r="G17" s="120">
        <v>2</v>
      </c>
      <c r="H17" s="120">
        <v>36</v>
      </c>
      <c r="I17" s="120">
        <v>35</v>
      </c>
      <c r="J17" s="120">
        <v>4</v>
      </c>
      <c r="K17" s="120">
        <v>11</v>
      </c>
      <c r="L17" s="120">
        <v>18</v>
      </c>
      <c r="M17" s="120">
        <v>77</v>
      </c>
      <c r="N17" s="120">
        <v>21</v>
      </c>
      <c r="O17" s="120">
        <v>96</v>
      </c>
      <c r="P17" s="120">
        <v>0</v>
      </c>
      <c r="Q17" s="120">
        <v>352</v>
      </c>
      <c r="R17" s="120">
        <v>36</v>
      </c>
      <c r="S17" s="120">
        <v>39</v>
      </c>
      <c r="T17" s="143">
        <f t="shared" si="1"/>
        <v>124</v>
      </c>
      <c r="U17" s="143">
        <f t="shared" si="2"/>
        <v>612</v>
      </c>
      <c r="V17" s="143">
        <f t="shared" si="3"/>
        <v>736</v>
      </c>
      <c r="W17" s="143">
        <f t="shared" si="4"/>
        <v>7971</v>
      </c>
      <c r="X17" s="143">
        <v>886</v>
      </c>
      <c r="Y17" s="143">
        <v>1964</v>
      </c>
      <c r="Z17" s="231" t="s">
        <v>48</v>
      </c>
      <c r="AA17" s="514"/>
    </row>
    <row r="18" spans="1:27" ht="20.25">
      <c r="A18" s="557"/>
      <c r="B18" s="232" t="s">
        <v>459</v>
      </c>
      <c r="C18" s="120">
        <v>1902</v>
      </c>
      <c r="D18" s="120">
        <v>2973</v>
      </c>
      <c r="E18" s="143">
        <f t="shared" si="0"/>
        <v>4875</v>
      </c>
      <c r="F18" s="120">
        <v>5</v>
      </c>
      <c r="G18" s="120">
        <v>3</v>
      </c>
      <c r="H18" s="120">
        <v>22</v>
      </c>
      <c r="I18" s="120">
        <v>13</v>
      </c>
      <c r="J18" s="120">
        <v>4</v>
      </c>
      <c r="K18" s="120">
        <v>20</v>
      </c>
      <c r="L18" s="120">
        <v>12</v>
      </c>
      <c r="M18" s="120">
        <v>41</v>
      </c>
      <c r="N18" s="120">
        <v>34</v>
      </c>
      <c r="O18" s="120">
        <v>75</v>
      </c>
      <c r="P18" s="120">
        <v>0</v>
      </c>
      <c r="Q18" s="120">
        <v>202</v>
      </c>
      <c r="R18" s="120">
        <v>32</v>
      </c>
      <c r="S18" s="120">
        <v>26</v>
      </c>
      <c r="T18" s="143">
        <f t="shared" si="1"/>
        <v>109</v>
      </c>
      <c r="U18" s="143">
        <f t="shared" si="2"/>
        <v>380</v>
      </c>
      <c r="V18" s="143">
        <f t="shared" si="3"/>
        <v>489</v>
      </c>
      <c r="W18" s="143">
        <f t="shared" si="4"/>
        <v>5364</v>
      </c>
      <c r="X18" s="143">
        <v>727</v>
      </c>
      <c r="Y18" s="143">
        <v>1294</v>
      </c>
      <c r="Z18" s="231" t="s">
        <v>49</v>
      </c>
      <c r="AA18" s="515"/>
    </row>
    <row r="19" spans="1:27" ht="20.25">
      <c r="A19" s="582" t="s">
        <v>483</v>
      </c>
      <c r="B19" s="582"/>
      <c r="C19" s="120">
        <v>3918</v>
      </c>
      <c r="D19" s="120">
        <v>1988</v>
      </c>
      <c r="E19" s="143">
        <f t="shared" si="0"/>
        <v>5906</v>
      </c>
      <c r="F19" s="120">
        <v>4</v>
      </c>
      <c r="G19" s="120">
        <v>2</v>
      </c>
      <c r="H19" s="120">
        <v>99</v>
      </c>
      <c r="I19" s="120">
        <v>32</v>
      </c>
      <c r="J19" s="120">
        <v>7</v>
      </c>
      <c r="K19" s="120">
        <v>11</v>
      </c>
      <c r="L19" s="120">
        <v>11</v>
      </c>
      <c r="M19" s="120">
        <v>9</v>
      </c>
      <c r="N19" s="120">
        <v>11</v>
      </c>
      <c r="O19" s="120">
        <v>32</v>
      </c>
      <c r="P19" s="120">
        <v>0</v>
      </c>
      <c r="Q19" s="120">
        <v>201</v>
      </c>
      <c r="R19" s="120">
        <v>277</v>
      </c>
      <c r="S19" s="120">
        <v>298</v>
      </c>
      <c r="T19" s="143">
        <f t="shared" si="1"/>
        <v>409</v>
      </c>
      <c r="U19" s="143">
        <f t="shared" si="2"/>
        <v>585</v>
      </c>
      <c r="V19" s="143">
        <f t="shared" si="3"/>
        <v>994</v>
      </c>
      <c r="W19" s="143">
        <f t="shared" si="4"/>
        <v>6900</v>
      </c>
      <c r="X19" s="143">
        <v>445</v>
      </c>
      <c r="Y19" s="143">
        <v>218</v>
      </c>
      <c r="Z19" s="509" t="s">
        <v>682</v>
      </c>
      <c r="AA19" s="509"/>
    </row>
    <row r="20" spans="1:27" ht="20.25">
      <c r="A20" s="602" t="s">
        <v>22</v>
      </c>
      <c r="B20" s="602"/>
      <c r="C20" s="120">
        <v>5099</v>
      </c>
      <c r="D20" s="120">
        <v>5330</v>
      </c>
      <c r="E20" s="143">
        <f t="shared" si="0"/>
        <v>10429</v>
      </c>
      <c r="F20" s="120">
        <v>10</v>
      </c>
      <c r="G20" s="120">
        <v>3</v>
      </c>
      <c r="H20" s="120">
        <v>107</v>
      </c>
      <c r="I20" s="120">
        <v>24</v>
      </c>
      <c r="J20" s="120">
        <v>4</v>
      </c>
      <c r="K20" s="120">
        <v>25</v>
      </c>
      <c r="L20" s="120">
        <v>18</v>
      </c>
      <c r="M20" s="120">
        <v>47</v>
      </c>
      <c r="N20" s="120">
        <v>44</v>
      </c>
      <c r="O20" s="120">
        <v>97</v>
      </c>
      <c r="P20" s="120">
        <v>0</v>
      </c>
      <c r="Q20" s="120">
        <v>451</v>
      </c>
      <c r="R20" s="120">
        <v>9</v>
      </c>
      <c r="S20" s="120">
        <v>0</v>
      </c>
      <c r="T20" s="143">
        <f t="shared" si="1"/>
        <v>192</v>
      </c>
      <c r="U20" s="143">
        <f t="shared" si="2"/>
        <v>647</v>
      </c>
      <c r="V20" s="143">
        <f t="shared" si="3"/>
        <v>839</v>
      </c>
      <c r="W20" s="143">
        <f t="shared" si="4"/>
        <v>11268</v>
      </c>
      <c r="X20" s="143">
        <v>1304</v>
      </c>
      <c r="Y20" s="143">
        <v>820</v>
      </c>
      <c r="Z20" s="509" t="s">
        <v>50</v>
      </c>
      <c r="AA20" s="509"/>
    </row>
    <row r="21" spans="1:27" ht="20.25">
      <c r="A21" s="602" t="s">
        <v>23</v>
      </c>
      <c r="B21" s="602"/>
      <c r="C21" s="120">
        <v>3037</v>
      </c>
      <c r="D21" s="120">
        <v>3273</v>
      </c>
      <c r="E21" s="143">
        <f t="shared" si="0"/>
        <v>6310</v>
      </c>
      <c r="F21" s="120">
        <v>8</v>
      </c>
      <c r="G21" s="120">
        <v>3</v>
      </c>
      <c r="H21" s="120">
        <v>77</v>
      </c>
      <c r="I21" s="120">
        <v>15</v>
      </c>
      <c r="J21" s="120">
        <v>3</v>
      </c>
      <c r="K21" s="120">
        <v>7</v>
      </c>
      <c r="L21" s="120">
        <v>1</v>
      </c>
      <c r="M21" s="120">
        <v>20</v>
      </c>
      <c r="N21" s="120">
        <v>12</v>
      </c>
      <c r="O21" s="120">
        <v>54</v>
      </c>
      <c r="P21" s="120">
        <v>0</v>
      </c>
      <c r="Q21" s="120">
        <v>300</v>
      </c>
      <c r="R21" s="120">
        <v>6</v>
      </c>
      <c r="S21" s="120">
        <v>3</v>
      </c>
      <c r="T21" s="143">
        <f t="shared" si="1"/>
        <v>107</v>
      </c>
      <c r="U21" s="143">
        <f t="shared" si="2"/>
        <v>402</v>
      </c>
      <c r="V21" s="143">
        <f t="shared" si="3"/>
        <v>509</v>
      </c>
      <c r="W21" s="143">
        <f t="shared" si="4"/>
        <v>6819</v>
      </c>
      <c r="X21" s="143">
        <v>946</v>
      </c>
      <c r="Y21" s="143">
        <v>712</v>
      </c>
      <c r="Z21" s="509" t="s">
        <v>24</v>
      </c>
      <c r="AA21" s="509"/>
    </row>
    <row r="22" spans="1:27" ht="20.25">
      <c r="A22" s="602" t="s">
        <v>25</v>
      </c>
      <c r="B22" s="602"/>
      <c r="C22" s="120">
        <v>3066</v>
      </c>
      <c r="D22" s="120">
        <v>4331</v>
      </c>
      <c r="E22" s="143">
        <f t="shared" si="0"/>
        <v>7397</v>
      </c>
      <c r="F22" s="120">
        <v>9</v>
      </c>
      <c r="G22" s="120">
        <v>2</v>
      </c>
      <c r="H22" s="120">
        <v>101</v>
      </c>
      <c r="I22" s="120">
        <v>37</v>
      </c>
      <c r="J22" s="120">
        <v>2</v>
      </c>
      <c r="K22" s="120">
        <v>16</v>
      </c>
      <c r="L22" s="120">
        <v>17</v>
      </c>
      <c r="M22" s="120">
        <v>29</v>
      </c>
      <c r="N22" s="120">
        <v>26</v>
      </c>
      <c r="O22" s="120">
        <v>65</v>
      </c>
      <c r="P22" s="120">
        <v>0</v>
      </c>
      <c r="Q22" s="120">
        <v>422</v>
      </c>
      <c r="R22" s="120">
        <v>1</v>
      </c>
      <c r="S22" s="120">
        <v>0</v>
      </c>
      <c r="T22" s="143">
        <f t="shared" si="1"/>
        <v>156</v>
      </c>
      <c r="U22" s="143">
        <f t="shared" si="2"/>
        <v>571</v>
      </c>
      <c r="V22" s="143">
        <f t="shared" si="3"/>
        <v>727</v>
      </c>
      <c r="W22" s="143">
        <f t="shared" si="4"/>
        <v>8124</v>
      </c>
      <c r="X22" s="143">
        <v>790</v>
      </c>
      <c r="Y22" s="143">
        <v>800</v>
      </c>
      <c r="Z22" s="509" t="s">
        <v>51</v>
      </c>
      <c r="AA22" s="509"/>
    </row>
    <row r="23" spans="1:27" ht="20.25">
      <c r="A23" s="602" t="s">
        <v>65</v>
      </c>
      <c r="B23" s="602"/>
      <c r="C23" s="120">
        <v>3158</v>
      </c>
      <c r="D23" s="120">
        <v>3569</v>
      </c>
      <c r="E23" s="143">
        <f t="shared" si="0"/>
        <v>6727</v>
      </c>
      <c r="F23" s="120">
        <v>13</v>
      </c>
      <c r="G23" s="120">
        <v>2</v>
      </c>
      <c r="H23" s="120">
        <v>88</v>
      </c>
      <c r="I23" s="120">
        <v>30</v>
      </c>
      <c r="J23" s="120">
        <v>3</v>
      </c>
      <c r="K23" s="120">
        <v>12</v>
      </c>
      <c r="L23" s="120">
        <v>10</v>
      </c>
      <c r="M23" s="120">
        <v>11</v>
      </c>
      <c r="N23" s="120">
        <v>31</v>
      </c>
      <c r="O23" s="120">
        <v>96</v>
      </c>
      <c r="P23" s="120">
        <v>0</v>
      </c>
      <c r="Q23" s="120">
        <v>354</v>
      </c>
      <c r="R23" s="120">
        <v>95</v>
      </c>
      <c r="S23" s="120">
        <v>103</v>
      </c>
      <c r="T23" s="143">
        <f t="shared" si="1"/>
        <v>240</v>
      </c>
      <c r="U23" s="143">
        <f t="shared" si="2"/>
        <v>608</v>
      </c>
      <c r="V23" s="143">
        <f t="shared" si="3"/>
        <v>848</v>
      </c>
      <c r="W23" s="143">
        <f t="shared" si="4"/>
        <v>7575</v>
      </c>
      <c r="X23" s="143">
        <v>659</v>
      </c>
      <c r="Y23" s="143">
        <v>557</v>
      </c>
      <c r="Z23" s="509" t="s">
        <v>52</v>
      </c>
      <c r="AA23" s="509"/>
    </row>
    <row r="24" spans="1:27" ht="20.25">
      <c r="A24" s="602" t="s">
        <v>27</v>
      </c>
      <c r="B24" s="602"/>
      <c r="C24" s="120">
        <v>1094</v>
      </c>
      <c r="D24" s="120">
        <v>1115</v>
      </c>
      <c r="E24" s="143">
        <f t="shared" si="0"/>
        <v>2209</v>
      </c>
      <c r="F24" s="120">
        <v>3</v>
      </c>
      <c r="G24" s="120">
        <v>0</v>
      </c>
      <c r="H24" s="120">
        <v>35</v>
      </c>
      <c r="I24" s="120">
        <v>11</v>
      </c>
      <c r="J24" s="120">
        <v>4</v>
      </c>
      <c r="K24" s="120">
        <v>8</v>
      </c>
      <c r="L24" s="120">
        <v>4</v>
      </c>
      <c r="M24" s="120">
        <v>6</v>
      </c>
      <c r="N24" s="120">
        <v>8</v>
      </c>
      <c r="O24" s="120">
        <v>13</v>
      </c>
      <c r="P24" s="120">
        <v>0</v>
      </c>
      <c r="Q24" s="120">
        <v>159</v>
      </c>
      <c r="R24" s="120">
        <v>79</v>
      </c>
      <c r="S24" s="120">
        <v>60</v>
      </c>
      <c r="T24" s="143">
        <f t="shared" si="1"/>
        <v>133</v>
      </c>
      <c r="U24" s="143">
        <f t="shared" si="2"/>
        <v>257</v>
      </c>
      <c r="V24" s="143">
        <f t="shared" si="3"/>
        <v>390</v>
      </c>
      <c r="W24" s="143">
        <f t="shared" si="4"/>
        <v>2599</v>
      </c>
      <c r="X24" s="143">
        <v>264</v>
      </c>
      <c r="Y24" s="143">
        <v>265</v>
      </c>
      <c r="Z24" s="509" t="s">
        <v>28</v>
      </c>
      <c r="AA24" s="509"/>
    </row>
    <row r="25" spans="1:27" ht="20.25">
      <c r="A25" s="602" t="s">
        <v>29</v>
      </c>
      <c r="B25" s="602"/>
      <c r="C25" s="120">
        <v>2725</v>
      </c>
      <c r="D25" s="120">
        <v>3080</v>
      </c>
      <c r="E25" s="143">
        <f t="shared" si="0"/>
        <v>5805</v>
      </c>
      <c r="F25" s="120">
        <v>3</v>
      </c>
      <c r="G25" s="120">
        <v>2</v>
      </c>
      <c r="H25" s="120">
        <v>49</v>
      </c>
      <c r="I25" s="120">
        <v>17</v>
      </c>
      <c r="J25" s="120">
        <v>0</v>
      </c>
      <c r="K25" s="120">
        <v>13</v>
      </c>
      <c r="L25" s="120">
        <v>8</v>
      </c>
      <c r="M25" s="120">
        <v>17</v>
      </c>
      <c r="N25" s="120">
        <v>10</v>
      </c>
      <c r="O25" s="120">
        <v>29</v>
      </c>
      <c r="P25" s="120">
        <v>0</v>
      </c>
      <c r="Q25" s="120">
        <v>290</v>
      </c>
      <c r="R25" s="120">
        <v>10</v>
      </c>
      <c r="S25" s="120">
        <v>13</v>
      </c>
      <c r="T25" s="143">
        <f t="shared" si="1"/>
        <v>80</v>
      </c>
      <c r="U25" s="143">
        <f t="shared" si="2"/>
        <v>381</v>
      </c>
      <c r="V25" s="143">
        <f t="shared" si="3"/>
        <v>461</v>
      </c>
      <c r="W25" s="143">
        <f t="shared" si="4"/>
        <v>6266</v>
      </c>
      <c r="X25" s="143">
        <v>812</v>
      </c>
      <c r="Y25" s="143">
        <v>914</v>
      </c>
      <c r="Z25" s="509" t="s">
        <v>30</v>
      </c>
      <c r="AA25" s="509"/>
    </row>
    <row r="26" spans="1:27" ht="20.25">
      <c r="A26" s="602" t="s">
        <v>31</v>
      </c>
      <c r="B26" s="602"/>
      <c r="C26" s="120">
        <v>5537</v>
      </c>
      <c r="D26" s="120">
        <v>4732</v>
      </c>
      <c r="E26" s="143">
        <f t="shared" si="0"/>
        <v>10269</v>
      </c>
      <c r="F26" s="120">
        <v>1</v>
      </c>
      <c r="G26" s="120">
        <v>1</v>
      </c>
      <c r="H26" s="120">
        <v>72</v>
      </c>
      <c r="I26" s="120">
        <v>16</v>
      </c>
      <c r="J26" s="120">
        <v>3</v>
      </c>
      <c r="K26" s="120">
        <v>9</v>
      </c>
      <c r="L26" s="120">
        <v>15</v>
      </c>
      <c r="M26" s="120">
        <v>22</v>
      </c>
      <c r="N26" s="120">
        <v>2</v>
      </c>
      <c r="O26" s="120">
        <v>44</v>
      </c>
      <c r="P26" s="120">
        <v>0</v>
      </c>
      <c r="Q26" s="120">
        <v>275</v>
      </c>
      <c r="R26" s="120">
        <v>0</v>
      </c>
      <c r="S26" s="120">
        <v>0</v>
      </c>
      <c r="T26" s="143">
        <f t="shared" si="1"/>
        <v>93</v>
      </c>
      <c r="U26" s="143">
        <f t="shared" si="2"/>
        <v>367</v>
      </c>
      <c r="V26" s="143">
        <f t="shared" si="3"/>
        <v>460</v>
      </c>
      <c r="W26" s="143">
        <f t="shared" si="4"/>
        <v>10729</v>
      </c>
      <c r="X26" s="143">
        <v>1147</v>
      </c>
      <c r="Y26" s="143">
        <v>1038</v>
      </c>
      <c r="Z26" s="509" t="s">
        <v>32</v>
      </c>
      <c r="AA26" s="509"/>
    </row>
    <row r="27" spans="1:27" ht="20.25">
      <c r="A27" s="602" t="s">
        <v>33</v>
      </c>
      <c r="B27" s="602"/>
      <c r="C27" s="120">
        <v>1825</v>
      </c>
      <c r="D27" s="120">
        <v>1489</v>
      </c>
      <c r="E27" s="143">
        <f t="shared" si="0"/>
        <v>3314</v>
      </c>
      <c r="F27" s="120">
        <v>1</v>
      </c>
      <c r="G27" s="120">
        <v>0</v>
      </c>
      <c r="H27" s="120">
        <v>40</v>
      </c>
      <c r="I27" s="120">
        <v>12</v>
      </c>
      <c r="J27" s="120">
        <v>1</v>
      </c>
      <c r="K27" s="120">
        <v>5</v>
      </c>
      <c r="L27" s="120">
        <v>13</v>
      </c>
      <c r="M27" s="120">
        <v>21</v>
      </c>
      <c r="N27" s="120">
        <v>5</v>
      </c>
      <c r="O27" s="120">
        <v>21</v>
      </c>
      <c r="P27" s="120">
        <v>0</v>
      </c>
      <c r="Q27" s="120">
        <v>230</v>
      </c>
      <c r="R27" s="120">
        <v>62</v>
      </c>
      <c r="S27" s="120">
        <v>86</v>
      </c>
      <c r="T27" s="143">
        <f t="shared" si="1"/>
        <v>122</v>
      </c>
      <c r="U27" s="143">
        <f t="shared" si="2"/>
        <v>375</v>
      </c>
      <c r="V27" s="143">
        <f t="shared" si="3"/>
        <v>497</v>
      </c>
      <c r="W27" s="143">
        <f t="shared" si="4"/>
        <v>3811</v>
      </c>
      <c r="X27" s="143">
        <v>411</v>
      </c>
      <c r="Y27" s="143">
        <v>318</v>
      </c>
      <c r="Z27" s="509" t="s">
        <v>34</v>
      </c>
      <c r="AA27" s="509"/>
    </row>
    <row r="28" spans="1:27" ht="20.25">
      <c r="A28" s="603" t="s">
        <v>35</v>
      </c>
      <c r="B28" s="603"/>
      <c r="C28" s="121">
        <v>5367</v>
      </c>
      <c r="D28" s="121">
        <v>8048</v>
      </c>
      <c r="E28" s="143">
        <f t="shared" si="0"/>
        <v>13415</v>
      </c>
      <c r="F28" s="121">
        <v>2</v>
      </c>
      <c r="G28" s="121">
        <v>0</v>
      </c>
      <c r="H28" s="121">
        <v>95</v>
      </c>
      <c r="I28" s="121">
        <v>48</v>
      </c>
      <c r="J28" s="121">
        <v>0</v>
      </c>
      <c r="K28" s="121">
        <v>19</v>
      </c>
      <c r="L28" s="121">
        <v>32</v>
      </c>
      <c r="M28" s="121">
        <v>93</v>
      </c>
      <c r="N28" s="121">
        <v>38</v>
      </c>
      <c r="O28" s="121">
        <v>112</v>
      </c>
      <c r="P28" s="121">
        <v>0</v>
      </c>
      <c r="Q28" s="121">
        <v>781</v>
      </c>
      <c r="R28" s="121">
        <v>8</v>
      </c>
      <c r="S28" s="121">
        <v>16</v>
      </c>
      <c r="T28" s="143">
        <f t="shared" si="1"/>
        <v>175</v>
      </c>
      <c r="U28" s="143">
        <f t="shared" si="2"/>
        <v>1069</v>
      </c>
      <c r="V28" s="143">
        <f t="shared" si="3"/>
        <v>1244</v>
      </c>
      <c r="W28" s="143">
        <f t="shared" si="4"/>
        <v>14659</v>
      </c>
      <c r="X28" s="143">
        <v>496</v>
      </c>
      <c r="Y28" s="143">
        <v>968</v>
      </c>
      <c r="Z28" s="633" t="s">
        <v>53</v>
      </c>
      <c r="AA28" s="633"/>
    </row>
    <row r="29" spans="1:27" ht="20.25">
      <c r="A29" s="634" t="s">
        <v>8</v>
      </c>
      <c r="B29" s="634"/>
      <c r="C29" s="122">
        <f>SUM(C10:C28)</f>
        <v>56837</v>
      </c>
      <c r="D29" s="122">
        <f t="shared" ref="D29:Y29" si="5">SUM(D10:D28)</f>
        <v>70820</v>
      </c>
      <c r="E29" s="122">
        <f t="shared" si="5"/>
        <v>127657</v>
      </c>
      <c r="F29" s="122">
        <f t="shared" si="5"/>
        <v>115</v>
      </c>
      <c r="G29" s="122">
        <f t="shared" si="5"/>
        <v>41</v>
      </c>
      <c r="H29" s="122">
        <f t="shared" si="5"/>
        <v>1131</v>
      </c>
      <c r="I29" s="122">
        <f t="shared" si="5"/>
        <v>529</v>
      </c>
      <c r="J29" s="122">
        <f t="shared" si="5"/>
        <v>52</v>
      </c>
      <c r="K29" s="122">
        <f t="shared" si="5"/>
        <v>263</v>
      </c>
      <c r="L29" s="122">
        <f t="shared" si="5"/>
        <v>275</v>
      </c>
      <c r="M29" s="122">
        <f t="shared" si="5"/>
        <v>789</v>
      </c>
      <c r="N29" s="122">
        <f t="shared" si="5"/>
        <v>308</v>
      </c>
      <c r="O29" s="122">
        <f t="shared" si="5"/>
        <v>1020</v>
      </c>
      <c r="P29" s="122">
        <f t="shared" si="5"/>
        <v>26</v>
      </c>
      <c r="Q29" s="122">
        <f t="shared" si="5"/>
        <v>6048</v>
      </c>
      <c r="R29" s="122">
        <f t="shared" si="5"/>
        <v>856</v>
      </c>
      <c r="S29" s="122">
        <f t="shared" si="5"/>
        <v>1053</v>
      </c>
      <c r="T29" s="122">
        <f t="shared" si="5"/>
        <v>2763</v>
      </c>
      <c r="U29" s="122">
        <f t="shared" si="5"/>
        <v>9743</v>
      </c>
      <c r="V29" s="122">
        <f t="shared" si="5"/>
        <v>12506</v>
      </c>
      <c r="W29" s="122">
        <f t="shared" si="5"/>
        <v>140163</v>
      </c>
      <c r="X29" s="122">
        <f t="shared" si="5"/>
        <v>13780</v>
      </c>
      <c r="Y29" s="122">
        <f t="shared" si="5"/>
        <v>17342</v>
      </c>
      <c r="Z29" s="518" t="s">
        <v>456</v>
      </c>
      <c r="AA29" s="518"/>
    </row>
    <row r="30" spans="1:27" ht="20.25"/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29"/>
  <sheetViews>
    <sheetView rightToLeft="1" workbookViewId="0"/>
  </sheetViews>
  <sheetFormatPr defaultRowHeight="14.25"/>
  <sheetData>
    <row r="1" spans="1:24" ht="252">
      <c r="A1" s="495" t="s">
        <v>667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4" ht="342">
      <c r="A2" s="569" t="s">
        <v>736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</row>
    <row r="3" spans="1:24" ht="20.25">
      <c r="A3" s="519" t="s">
        <v>666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607" t="s">
        <v>577</v>
      </c>
      <c r="X3" s="607"/>
    </row>
    <row r="4" spans="1:24" ht="20.25">
      <c r="A4" s="563" t="s">
        <v>0</v>
      </c>
      <c r="B4" s="563"/>
      <c r="C4" s="563" t="s">
        <v>668</v>
      </c>
      <c r="D4" s="563"/>
      <c r="E4" s="563" t="s">
        <v>669</v>
      </c>
      <c r="F4" s="563"/>
      <c r="G4" s="563" t="s">
        <v>8</v>
      </c>
      <c r="H4" s="563"/>
      <c r="I4" s="563"/>
      <c r="J4" s="563" t="s">
        <v>106</v>
      </c>
      <c r="K4" s="563"/>
      <c r="L4" s="563"/>
      <c r="M4" s="563"/>
      <c r="N4" s="563"/>
      <c r="O4" s="563"/>
      <c r="P4" s="563"/>
      <c r="Q4" s="563"/>
      <c r="R4" s="563"/>
      <c r="S4" s="563"/>
      <c r="T4" s="563" t="s">
        <v>8</v>
      </c>
      <c r="U4" s="563"/>
      <c r="V4" s="563"/>
      <c r="W4" s="563" t="s">
        <v>683</v>
      </c>
      <c r="X4" s="563"/>
    </row>
    <row r="5" spans="1:24" ht="20.25">
      <c r="A5" s="564"/>
      <c r="B5" s="564"/>
      <c r="C5" s="564"/>
      <c r="D5" s="564"/>
      <c r="E5" s="564"/>
      <c r="F5" s="564"/>
      <c r="G5" s="564"/>
      <c r="H5" s="564"/>
      <c r="I5" s="564"/>
      <c r="J5" s="564" t="s">
        <v>685</v>
      </c>
      <c r="K5" s="564"/>
      <c r="L5" s="564"/>
      <c r="M5" s="564"/>
      <c r="N5" s="564"/>
      <c r="O5" s="564"/>
      <c r="P5" s="564"/>
      <c r="Q5" s="564"/>
      <c r="R5" s="564"/>
      <c r="S5" s="564"/>
      <c r="T5" s="564" t="s">
        <v>456</v>
      </c>
      <c r="U5" s="564"/>
      <c r="V5" s="564"/>
      <c r="W5" s="564"/>
      <c r="X5" s="564"/>
    </row>
    <row r="6" spans="1:24" ht="20.25">
      <c r="A6" s="564"/>
      <c r="B6" s="564"/>
      <c r="C6" s="554" t="s">
        <v>734</v>
      </c>
      <c r="D6" s="554"/>
      <c r="E6" s="564" t="s">
        <v>735</v>
      </c>
      <c r="F6" s="564"/>
      <c r="G6" s="567" t="s">
        <v>456</v>
      </c>
      <c r="H6" s="567"/>
      <c r="I6" s="567"/>
      <c r="J6" s="654" t="s">
        <v>661</v>
      </c>
      <c r="K6" s="654"/>
      <c r="L6" s="654" t="s">
        <v>662</v>
      </c>
      <c r="M6" s="654"/>
      <c r="N6" s="654" t="s">
        <v>663</v>
      </c>
      <c r="O6" s="654"/>
      <c r="P6" s="654" t="s">
        <v>664</v>
      </c>
      <c r="Q6" s="654"/>
      <c r="R6" s="654" t="s">
        <v>665</v>
      </c>
      <c r="S6" s="654"/>
      <c r="T6" s="564" t="s">
        <v>5</v>
      </c>
      <c r="U6" s="564" t="s">
        <v>6</v>
      </c>
      <c r="V6" s="564" t="s">
        <v>8</v>
      </c>
      <c r="W6" s="564"/>
      <c r="X6" s="564"/>
    </row>
    <row r="7" spans="1:24" ht="20.25">
      <c r="A7" s="564"/>
      <c r="B7" s="564"/>
      <c r="C7" s="282" t="s">
        <v>5</v>
      </c>
      <c r="D7" s="282" t="s">
        <v>6</v>
      </c>
      <c r="E7" s="282" t="s">
        <v>5</v>
      </c>
      <c r="F7" s="282" t="s">
        <v>6</v>
      </c>
      <c r="G7" s="282" t="s">
        <v>5</v>
      </c>
      <c r="H7" s="282" t="s">
        <v>6</v>
      </c>
      <c r="I7" s="282" t="s">
        <v>8</v>
      </c>
      <c r="J7" s="282" t="s">
        <v>5</v>
      </c>
      <c r="K7" s="282" t="s">
        <v>6</v>
      </c>
      <c r="L7" s="282" t="s">
        <v>5</v>
      </c>
      <c r="M7" s="282" t="s">
        <v>6</v>
      </c>
      <c r="N7" s="282" t="s">
        <v>5</v>
      </c>
      <c r="O7" s="282" t="s">
        <v>6</v>
      </c>
      <c r="P7" s="282" t="s">
        <v>5</v>
      </c>
      <c r="Q7" s="282" t="s">
        <v>6</v>
      </c>
      <c r="R7" s="282" t="s">
        <v>5</v>
      </c>
      <c r="S7" s="282" t="s">
        <v>6</v>
      </c>
      <c r="T7" s="564"/>
      <c r="U7" s="564"/>
      <c r="V7" s="564"/>
      <c r="W7" s="564"/>
      <c r="X7" s="564"/>
    </row>
    <row r="8" spans="1:24" ht="44.25">
      <c r="A8" s="565"/>
      <c r="B8" s="565"/>
      <c r="C8" s="328" t="s">
        <v>9</v>
      </c>
      <c r="D8" s="328" t="s">
        <v>10</v>
      </c>
      <c r="E8" s="328" t="s">
        <v>9</v>
      </c>
      <c r="F8" s="328" t="s">
        <v>10</v>
      </c>
      <c r="G8" s="328" t="s">
        <v>9</v>
      </c>
      <c r="H8" s="328" t="s">
        <v>10</v>
      </c>
      <c r="I8" s="328" t="s">
        <v>12</v>
      </c>
      <c r="J8" s="328" t="s">
        <v>9</v>
      </c>
      <c r="K8" s="328" t="s">
        <v>10</v>
      </c>
      <c r="L8" s="328" t="s">
        <v>9</v>
      </c>
      <c r="M8" s="328" t="s">
        <v>10</v>
      </c>
      <c r="N8" s="328" t="s">
        <v>9</v>
      </c>
      <c r="O8" s="328" t="s">
        <v>10</v>
      </c>
      <c r="P8" s="328" t="s">
        <v>9</v>
      </c>
      <c r="Q8" s="328" t="s">
        <v>10</v>
      </c>
      <c r="R8" s="328" t="s">
        <v>9</v>
      </c>
      <c r="S8" s="328" t="s">
        <v>10</v>
      </c>
      <c r="T8" s="328" t="s">
        <v>9</v>
      </c>
      <c r="U8" s="328" t="s">
        <v>10</v>
      </c>
      <c r="V8" s="328" t="s">
        <v>12</v>
      </c>
      <c r="W8" s="565"/>
      <c r="X8" s="565"/>
    </row>
    <row r="9" spans="1:24" ht="20.25">
      <c r="A9" s="608" t="s">
        <v>14</v>
      </c>
      <c r="B9" s="608"/>
      <c r="C9" s="143">
        <v>1793</v>
      </c>
      <c r="D9" s="143">
        <v>1908</v>
      </c>
      <c r="E9" s="143">
        <v>1406</v>
      </c>
      <c r="F9" s="143">
        <v>1314</v>
      </c>
      <c r="G9" s="143">
        <f>SUM(C9,E9)</f>
        <v>3199</v>
      </c>
      <c r="H9" s="143">
        <f>SUM(D9,F9)</f>
        <v>3222</v>
      </c>
      <c r="I9" s="143">
        <f>SUM(G9:H9)</f>
        <v>6421</v>
      </c>
      <c r="J9" s="143">
        <v>520</v>
      </c>
      <c r="K9" s="143">
        <v>320</v>
      </c>
      <c r="L9" s="143">
        <v>1922</v>
      </c>
      <c r="M9" s="143">
        <v>1340</v>
      </c>
      <c r="N9" s="143">
        <v>517</v>
      </c>
      <c r="O9" s="143">
        <v>1116</v>
      </c>
      <c r="P9" s="143">
        <v>240</v>
      </c>
      <c r="Q9" s="143">
        <v>378</v>
      </c>
      <c r="R9" s="143">
        <v>0</v>
      </c>
      <c r="S9" s="143">
        <v>68</v>
      </c>
      <c r="T9" s="143">
        <f>SUM(J9,L9,N9,P9,R9)</f>
        <v>3199</v>
      </c>
      <c r="U9" s="143">
        <f>SUM(K9,M9,O9,Q9,S9)</f>
        <v>3222</v>
      </c>
      <c r="V9" s="143">
        <f>SUM(T9:U9)</f>
        <v>6421</v>
      </c>
      <c r="W9" s="616" t="s">
        <v>15</v>
      </c>
      <c r="X9" s="616"/>
    </row>
    <row r="10" spans="1:24" ht="20.25">
      <c r="A10" s="602" t="s">
        <v>16</v>
      </c>
      <c r="B10" s="602"/>
      <c r="C10" s="143">
        <v>1154</v>
      </c>
      <c r="D10" s="143">
        <v>1807</v>
      </c>
      <c r="E10" s="143">
        <v>794</v>
      </c>
      <c r="F10" s="143">
        <v>1134</v>
      </c>
      <c r="G10" s="143">
        <f t="shared" ref="G10:G27" si="0">SUM(C10,E10)</f>
        <v>1948</v>
      </c>
      <c r="H10" s="143">
        <f t="shared" ref="H10:H27" si="1">SUM(D10,F10)</f>
        <v>2941</v>
      </c>
      <c r="I10" s="143">
        <f t="shared" ref="I10:I27" si="2">SUM(G10:H10)</f>
        <v>4889</v>
      </c>
      <c r="J10" s="120">
        <v>373</v>
      </c>
      <c r="K10" s="120">
        <v>458</v>
      </c>
      <c r="L10" s="120">
        <v>595</v>
      </c>
      <c r="M10" s="120">
        <v>930</v>
      </c>
      <c r="N10" s="120">
        <v>516</v>
      </c>
      <c r="O10" s="120">
        <v>876</v>
      </c>
      <c r="P10" s="120">
        <v>379</v>
      </c>
      <c r="Q10" s="120">
        <v>562</v>
      </c>
      <c r="R10" s="120">
        <v>85</v>
      </c>
      <c r="S10" s="120">
        <v>115</v>
      </c>
      <c r="T10" s="143">
        <f t="shared" ref="T10:T27" si="3">SUM(J10,L10,N10,P10,R10)</f>
        <v>1948</v>
      </c>
      <c r="U10" s="143">
        <f t="shared" ref="U10:U27" si="4">SUM(K10,M10,O10,Q10,S10)</f>
        <v>2941</v>
      </c>
      <c r="V10" s="143">
        <f t="shared" ref="V10:V27" si="5">SUM(T10:U10)</f>
        <v>4889</v>
      </c>
      <c r="W10" s="509" t="s">
        <v>17</v>
      </c>
      <c r="X10" s="509"/>
    </row>
    <row r="11" spans="1:24" ht="20.25">
      <c r="A11" s="602" t="s">
        <v>18</v>
      </c>
      <c r="B11" s="602"/>
      <c r="C11" s="143">
        <v>3074</v>
      </c>
      <c r="D11" s="143">
        <v>3494</v>
      </c>
      <c r="E11" s="143">
        <v>2093</v>
      </c>
      <c r="F11" s="143">
        <v>1997</v>
      </c>
      <c r="G11" s="143">
        <f t="shared" si="0"/>
        <v>5167</v>
      </c>
      <c r="H11" s="143">
        <f t="shared" si="1"/>
        <v>5491</v>
      </c>
      <c r="I11" s="143">
        <f t="shared" si="2"/>
        <v>10658</v>
      </c>
      <c r="J11" s="120">
        <v>218</v>
      </c>
      <c r="K11" s="120">
        <v>223</v>
      </c>
      <c r="L11" s="120">
        <v>1987</v>
      </c>
      <c r="M11" s="120">
        <v>2251</v>
      </c>
      <c r="N11" s="120">
        <v>1322</v>
      </c>
      <c r="O11" s="120">
        <v>1818</v>
      </c>
      <c r="P11" s="120">
        <v>1248</v>
      </c>
      <c r="Q11" s="120">
        <v>875</v>
      </c>
      <c r="R11" s="120">
        <v>392</v>
      </c>
      <c r="S11" s="120">
        <v>324</v>
      </c>
      <c r="T11" s="143">
        <f t="shared" si="3"/>
        <v>5167</v>
      </c>
      <c r="U11" s="143">
        <f t="shared" si="4"/>
        <v>5491</v>
      </c>
      <c r="V11" s="143">
        <f t="shared" si="5"/>
        <v>10658</v>
      </c>
      <c r="W11" s="509" t="s">
        <v>19</v>
      </c>
      <c r="X11" s="509"/>
    </row>
    <row r="12" spans="1:24" ht="59.25">
      <c r="A12" s="555" t="s">
        <v>20</v>
      </c>
      <c r="B12" s="232" t="s">
        <v>498</v>
      </c>
      <c r="C12" s="143">
        <v>1163</v>
      </c>
      <c r="D12" s="143">
        <v>3744</v>
      </c>
      <c r="E12" s="143">
        <v>993</v>
      </c>
      <c r="F12" s="143">
        <v>1600</v>
      </c>
      <c r="G12" s="143">
        <f t="shared" si="0"/>
        <v>2156</v>
      </c>
      <c r="H12" s="143">
        <f t="shared" si="1"/>
        <v>5344</v>
      </c>
      <c r="I12" s="143">
        <f t="shared" si="2"/>
        <v>7500</v>
      </c>
      <c r="J12" s="120">
        <v>164</v>
      </c>
      <c r="K12" s="120">
        <v>393</v>
      </c>
      <c r="L12" s="120">
        <v>614</v>
      </c>
      <c r="M12" s="120">
        <v>1717</v>
      </c>
      <c r="N12" s="120">
        <v>615</v>
      </c>
      <c r="O12" s="120">
        <v>1828</v>
      </c>
      <c r="P12" s="120">
        <v>594</v>
      </c>
      <c r="Q12" s="120">
        <v>1178</v>
      </c>
      <c r="R12" s="120">
        <v>169</v>
      </c>
      <c r="S12" s="120">
        <v>228</v>
      </c>
      <c r="T12" s="143">
        <f t="shared" si="3"/>
        <v>2156</v>
      </c>
      <c r="U12" s="143">
        <f t="shared" si="4"/>
        <v>5344</v>
      </c>
      <c r="V12" s="143">
        <f t="shared" si="5"/>
        <v>7500</v>
      </c>
      <c r="W12" s="231" t="s">
        <v>44</v>
      </c>
      <c r="X12" s="513" t="s">
        <v>455</v>
      </c>
    </row>
    <row r="13" spans="1:24" ht="20.25">
      <c r="A13" s="556"/>
      <c r="B13" s="232" t="s">
        <v>499</v>
      </c>
      <c r="C13" s="143">
        <v>1493</v>
      </c>
      <c r="D13" s="143">
        <v>3613</v>
      </c>
      <c r="E13" s="143">
        <v>999</v>
      </c>
      <c r="F13" s="143">
        <v>1764</v>
      </c>
      <c r="G13" s="143">
        <f t="shared" si="0"/>
        <v>2492</v>
      </c>
      <c r="H13" s="143">
        <f t="shared" si="1"/>
        <v>5377</v>
      </c>
      <c r="I13" s="143">
        <f t="shared" si="2"/>
        <v>7869</v>
      </c>
      <c r="J13" s="120">
        <v>313</v>
      </c>
      <c r="K13" s="120">
        <v>763</v>
      </c>
      <c r="L13" s="120">
        <v>759</v>
      </c>
      <c r="M13" s="120">
        <v>1782</v>
      </c>
      <c r="N13" s="120">
        <v>849</v>
      </c>
      <c r="O13" s="120">
        <v>1783</v>
      </c>
      <c r="P13" s="120">
        <v>475</v>
      </c>
      <c r="Q13" s="120">
        <v>931</v>
      </c>
      <c r="R13" s="120">
        <v>96</v>
      </c>
      <c r="S13" s="120">
        <v>118</v>
      </c>
      <c r="T13" s="143">
        <f t="shared" si="3"/>
        <v>2492</v>
      </c>
      <c r="U13" s="143">
        <f t="shared" si="4"/>
        <v>5377</v>
      </c>
      <c r="V13" s="143">
        <f t="shared" si="5"/>
        <v>7869</v>
      </c>
      <c r="W13" s="231" t="s">
        <v>45</v>
      </c>
      <c r="X13" s="514"/>
    </row>
    <row r="14" spans="1:24" ht="20.25">
      <c r="A14" s="556"/>
      <c r="B14" s="232" t="s">
        <v>500</v>
      </c>
      <c r="C14" s="143">
        <v>1079</v>
      </c>
      <c r="D14" s="143">
        <v>1807</v>
      </c>
      <c r="E14" s="143">
        <v>678</v>
      </c>
      <c r="F14" s="143">
        <v>685</v>
      </c>
      <c r="G14" s="143">
        <f t="shared" si="0"/>
        <v>1757</v>
      </c>
      <c r="H14" s="143">
        <f t="shared" si="1"/>
        <v>2492</v>
      </c>
      <c r="I14" s="143">
        <f t="shared" si="2"/>
        <v>4249</v>
      </c>
      <c r="J14" s="120">
        <v>184</v>
      </c>
      <c r="K14" s="120">
        <v>333</v>
      </c>
      <c r="L14" s="120">
        <v>627</v>
      </c>
      <c r="M14" s="120">
        <v>962</v>
      </c>
      <c r="N14" s="120">
        <v>563</v>
      </c>
      <c r="O14" s="120">
        <v>788</v>
      </c>
      <c r="P14" s="120">
        <v>310</v>
      </c>
      <c r="Q14" s="120">
        <v>328</v>
      </c>
      <c r="R14" s="120">
        <v>73</v>
      </c>
      <c r="S14" s="120">
        <v>81</v>
      </c>
      <c r="T14" s="143">
        <f t="shared" si="3"/>
        <v>1757</v>
      </c>
      <c r="U14" s="143">
        <f t="shared" si="4"/>
        <v>2492</v>
      </c>
      <c r="V14" s="143">
        <f t="shared" si="5"/>
        <v>4249</v>
      </c>
      <c r="W14" s="231" t="s">
        <v>46</v>
      </c>
      <c r="X14" s="514"/>
    </row>
    <row r="15" spans="1:24" ht="20.25">
      <c r="A15" s="556"/>
      <c r="B15" s="232" t="s">
        <v>457</v>
      </c>
      <c r="C15" s="143">
        <v>1124</v>
      </c>
      <c r="D15" s="143">
        <v>2817</v>
      </c>
      <c r="E15" s="143">
        <v>868</v>
      </c>
      <c r="F15" s="143">
        <v>1683</v>
      </c>
      <c r="G15" s="143">
        <f t="shared" si="0"/>
        <v>1992</v>
      </c>
      <c r="H15" s="143">
        <f t="shared" si="1"/>
        <v>4500</v>
      </c>
      <c r="I15" s="143">
        <f t="shared" si="2"/>
        <v>6492</v>
      </c>
      <c r="J15" s="120">
        <v>299</v>
      </c>
      <c r="K15" s="120">
        <v>648</v>
      </c>
      <c r="L15" s="120">
        <v>648</v>
      </c>
      <c r="M15" s="120">
        <v>1473</v>
      </c>
      <c r="N15" s="120">
        <v>605</v>
      </c>
      <c r="O15" s="120">
        <v>1296</v>
      </c>
      <c r="P15" s="120">
        <v>360</v>
      </c>
      <c r="Q15" s="120">
        <v>924</v>
      </c>
      <c r="R15" s="120">
        <v>80</v>
      </c>
      <c r="S15" s="120">
        <v>159</v>
      </c>
      <c r="T15" s="143">
        <f t="shared" si="3"/>
        <v>1992</v>
      </c>
      <c r="U15" s="143">
        <f t="shared" si="4"/>
        <v>4500</v>
      </c>
      <c r="V15" s="143">
        <f t="shared" si="5"/>
        <v>6492</v>
      </c>
      <c r="W15" s="231" t="s">
        <v>47</v>
      </c>
      <c r="X15" s="514"/>
    </row>
    <row r="16" spans="1:24" ht="20.25">
      <c r="A16" s="556"/>
      <c r="B16" s="232" t="s">
        <v>458</v>
      </c>
      <c r="C16" s="143">
        <v>1386</v>
      </c>
      <c r="D16" s="143">
        <v>3652</v>
      </c>
      <c r="E16" s="143">
        <v>959</v>
      </c>
      <c r="F16" s="143">
        <v>1974</v>
      </c>
      <c r="G16" s="143">
        <f t="shared" si="0"/>
        <v>2345</v>
      </c>
      <c r="H16" s="143">
        <f t="shared" si="1"/>
        <v>5626</v>
      </c>
      <c r="I16" s="143">
        <f t="shared" si="2"/>
        <v>7971</v>
      </c>
      <c r="J16" s="120">
        <v>234</v>
      </c>
      <c r="K16" s="120">
        <v>397</v>
      </c>
      <c r="L16" s="120">
        <v>987</v>
      </c>
      <c r="M16" s="120">
        <v>2174</v>
      </c>
      <c r="N16" s="120">
        <v>563</v>
      </c>
      <c r="O16" s="120">
        <v>1903</v>
      </c>
      <c r="P16" s="120">
        <v>440</v>
      </c>
      <c r="Q16" s="120">
        <v>986</v>
      </c>
      <c r="R16" s="120">
        <v>121</v>
      </c>
      <c r="S16" s="120">
        <v>166</v>
      </c>
      <c r="T16" s="143">
        <f t="shared" si="3"/>
        <v>2345</v>
      </c>
      <c r="U16" s="143">
        <f t="shared" si="4"/>
        <v>5626</v>
      </c>
      <c r="V16" s="143">
        <f t="shared" si="5"/>
        <v>7971</v>
      </c>
      <c r="W16" s="231" t="s">
        <v>48</v>
      </c>
      <c r="X16" s="514"/>
    </row>
    <row r="17" spans="1:24" ht="20.25">
      <c r="A17" s="557"/>
      <c r="B17" s="232" t="s">
        <v>459</v>
      </c>
      <c r="C17" s="143">
        <v>1145</v>
      </c>
      <c r="D17" s="143">
        <v>2247</v>
      </c>
      <c r="E17" s="143">
        <v>866</v>
      </c>
      <c r="F17" s="143">
        <v>1106</v>
      </c>
      <c r="G17" s="143">
        <f t="shared" si="0"/>
        <v>2011</v>
      </c>
      <c r="H17" s="143">
        <f t="shared" si="1"/>
        <v>3353</v>
      </c>
      <c r="I17" s="143">
        <f t="shared" si="2"/>
        <v>5364</v>
      </c>
      <c r="J17" s="120">
        <v>172</v>
      </c>
      <c r="K17" s="120">
        <v>362</v>
      </c>
      <c r="L17" s="120">
        <v>710</v>
      </c>
      <c r="M17" s="120">
        <v>1206</v>
      </c>
      <c r="N17" s="120">
        <v>617</v>
      </c>
      <c r="O17" s="120">
        <v>1091</v>
      </c>
      <c r="P17" s="120">
        <v>396</v>
      </c>
      <c r="Q17" s="120">
        <v>585</v>
      </c>
      <c r="R17" s="120">
        <v>116</v>
      </c>
      <c r="S17" s="120">
        <v>109</v>
      </c>
      <c r="T17" s="143">
        <f t="shared" si="3"/>
        <v>2011</v>
      </c>
      <c r="U17" s="143">
        <f t="shared" si="4"/>
        <v>3353</v>
      </c>
      <c r="V17" s="143">
        <f t="shared" si="5"/>
        <v>5364</v>
      </c>
      <c r="W17" s="231" t="s">
        <v>49</v>
      </c>
      <c r="X17" s="515"/>
    </row>
    <row r="18" spans="1:24" ht="20.25">
      <c r="A18" s="582" t="s">
        <v>483</v>
      </c>
      <c r="B18" s="582"/>
      <c r="C18" s="143">
        <v>2716</v>
      </c>
      <c r="D18" s="143">
        <v>1647</v>
      </c>
      <c r="E18" s="143">
        <v>1611</v>
      </c>
      <c r="F18" s="143">
        <v>926</v>
      </c>
      <c r="G18" s="143">
        <f t="shared" si="0"/>
        <v>4327</v>
      </c>
      <c r="H18" s="143">
        <f t="shared" si="1"/>
        <v>2573</v>
      </c>
      <c r="I18" s="143">
        <f t="shared" si="2"/>
        <v>6900</v>
      </c>
      <c r="J18" s="120">
        <v>445</v>
      </c>
      <c r="K18" s="120">
        <v>204</v>
      </c>
      <c r="L18" s="120">
        <v>869</v>
      </c>
      <c r="M18" s="120">
        <v>531</v>
      </c>
      <c r="N18" s="120">
        <v>1303</v>
      </c>
      <c r="O18" s="120">
        <v>969</v>
      </c>
      <c r="P18" s="120">
        <v>1360</v>
      </c>
      <c r="Q18" s="120">
        <v>670</v>
      </c>
      <c r="R18" s="120">
        <v>350</v>
      </c>
      <c r="S18" s="120">
        <v>199</v>
      </c>
      <c r="T18" s="143">
        <f t="shared" si="3"/>
        <v>4327</v>
      </c>
      <c r="U18" s="143">
        <f t="shared" si="4"/>
        <v>2573</v>
      </c>
      <c r="V18" s="143">
        <f t="shared" si="5"/>
        <v>6900</v>
      </c>
      <c r="W18" s="509" t="s">
        <v>682</v>
      </c>
      <c r="X18" s="509"/>
    </row>
    <row r="19" spans="1:24" ht="20.25">
      <c r="A19" s="602" t="s">
        <v>22</v>
      </c>
      <c r="B19" s="602"/>
      <c r="C19" s="143">
        <v>3143</v>
      </c>
      <c r="D19" s="143">
        <v>3621</v>
      </c>
      <c r="E19" s="143">
        <v>2148</v>
      </c>
      <c r="F19" s="143">
        <v>2356</v>
      </c>
      <c r="G19" s="143">
        <f t="shared" si="0"/>
        <v>5291</v>
      </c>
      <c r="H19" s="143">
        <f t="shared" si="1"/>
        <v>5977</v>
      </c>
      <c r="I19" s="143">
        <f t="shared" si="2"/>
        <v>11268</v>
      </c>
      <c r="J19" s="120">
        <v>607</v>
      </c>
      <c r="K19" s="120">
        <v>636</v>
      </c>
      <c r="L19" s="120">
        <v>1747</v>
      </c>
      <c r="M19" s="120">
        <v>2239</v>
      </c>
      <c r="N19" s="120">
        <v>1638</v>
      </c>
      <c r="O19" s="120">
        <v>1977</v>
      </c>
      <c r="P19" s="120">
        <v>1091</v>
      </c>
      <c r="Q19" s="120">
        <v>938</v>
      </c>
      <c r="R19" s="120">
        <v>208</v>
      </c>
      <c r="S19" s="120">
        <v>187</v>
      </c>
      <c r="T19" s="143">
        <f t="shared" si="3"/>
        <v>5291</v>
      </c>
      <c r="U19" s="143">
        <f t="shared" si="4"/>
        <v>5977</v>
      </c>
      <c r="V19" s="143">
        <f t="shared" si="5"/>
        <v>11268</v>
      </c>
      <c r="W19" s="509" t="s">
        <v>50</v>
      </c>
      <c r="X19" s="509"/>
    </row>
    <row r="20" spans="1:24" ht="20.25">
      <c r="A20" s="602" t="s">
        <v>23</v>
      </c>
      <c r="B20" s="602"/>
      <c r="C20" s="143">
        <v>1955</v>
      </c>
      <c r="D20" s="143">
        <v>2317</v>
      </c>
      <c r="E20" s="143">
        <v>1189</v>
      </c>
      <c r="F20" s="143">
        <v>1358</v>
      </c>
      <c r="G20" s="143">
        <f t="shared" si="0"/>
        <v>3144</v>
      </c>
      <c r="H20" s="143">
        <f t="shared" si="1"/>
        <v>3675</v>
      </c>
      <c r="I20" s="143">
        <f t="shared" si="2"/>
        <v>6819</v>
      </c>
      <c r="J20" s="120">
        <v>440</v>
      </c>
      <c r="K20" s="120">
        <v>492</v>
      </c>
      <c r="L20" s="120">
        <v>1084</v>
      </c>
      <c r="M20" s="120">
        <v>1153</v>
      </c>
      <c r="N20" s="120">
        <v>945</v>
      </c>
      <c r="O20" s="120">
        <v>1402</v>
      </c>
      <c r="P20" s="120">
        <v>544</v>
      </c>
      <c r="Q20" s="120">
        <v>534</v>
      </c>
      <c r="R20" s="120">
        <v>131</v>
      </c>
      <c r="S20" s="120">
        <v>94</v>
      </c>
      <c r="T20" s="143">
        <f t="shared" si="3"/>
        <v>3144</v>
      </c>
      <c r="U20" s="143">
        <f t="shared" si="4"/>
        <v>3675</v>
      </c>
      <c r="V20" s="143">
        <f t="shared" si="5"/>
        <v>6819</v>
      </c>
      <c r="W20" s="509" t="s">
        <v>24</v>
      </c>
      <c r="X20" s="509"/>
    </row>
    <row r="21" spans="1:24" ht="20.25">
      <c r="A21" s="602" t="s">
        <v>25</v>
      </c>
      <c r="B21" s="602"/>
      <c r="C21" s="143">
        <v>1883</v>
      </c>
      <c r="D21" s="143">
        <v>3380</v>
      </c>
      <c r="E21" s="143">
        <v>1339</v>
      </c>
      <c r="F21" s="143">
        <v>1522</v>
      </c>
      <c r="G21" s="143">
        <f t="shared" si="0"/>
        <v>3222</v>
      </c>
      <c r="H21" s="143">
        <f t="shared" si="1"/>
        <v>4902</v>
      </c>
      <c r="I21" s="143">
        <f t="shared" si="2"/>
        <v>8124</v>
      </c>
      <c r="J21" s="120">
        <v>366</v>
      </c>
      <c r="K21" s="120">
        <v>640</v>
      </c>
      <c r="L21" s="120">
        <v>1120</v>
      </c>
      <c r="M21" s="120">
        <v>1834</v>
      </c>
      <c r="N21" s="120">
        <v>992</v>
      </c>
      <c r="O21" s="120">
        <v>1704</v>
      </c>
      <c r="P21" s="120">
        <v>591</v>
      </c>
      <c r="Q21" s="120">
        <v>599</v>
      </c>
      <c r="R21" s="120">
        <v>153</v>
      </c>
      <c r="S21" s="120">
        <v>125</v>
      </c>
      <c r="T21" s="143">
        <f t="shared" si="3"/>
        <v>3222</v>
      </c>
      <c r="U21" s="143">
        <f t="shared" si="4"/>
        <v>4902</v>
      </c>
      <c r="V21" s="143">
        <f t="shared" si="5"/>
        <v>8124</v>
      </c>
      <c r="W21" s="509" t="s">
        <v>51</v>
      </c>
      <c r="X21" s="509"/>
    </row>
    <row r="22" spans="1:24" ht="20.25">
      <c r="A22" s="602" t="s">
        <v>65</v>
      </c>
      <c r="B22" s="602"/>
      <c r="C22" s="143">
        <v>2186</v>
      </c>
      <c r="D22" s="143">
        <v>2778</v>
      </c>
      <c r="E22" s="143">
        <v>1212</v>
      </c>
      <c r="F22" s="143">
        <v>1399</v>
      </c>
      <c r="G22" s="143">
        <f t="shared" si="0"/>
        <v>3398</v>
      </c>
      <c r="H22" s="143">
        <f t="shared" si="1"/>
        <v>4177</v>
      </c>
      <c r="I22" s="143">
        <f t="shared" si="2"/>
        <v>7575</v>
      </c>
      <c r="J22" s="120">
        <v>796</v>
      </c>
      <c r="K22" s="120">
        <v>1793</v>
      </c>
      <c r="L22" s="120">
        <v>1001</v>
      </c>
      <c r="M22" s="120">
        <v>1129</v>
      </c>
      <c r="N22" s="120">
        <v>894</v>
      </c>
      <c r="O22" s="120">
        <v>913</v>
      </c>
      <c r="P22" s="120">
        <v>596</v>
      </c>
      <c r="Q22" s="120">
        <v>314</v>
      </c>
      <c r="R22" s="120">
        <v>111</v>
      </c>
      <c r="S22" s="120">
        <v>28</v>
      </c>
      <c r="T22" s="143">
        <f t="shared" si="3"/>
        <v>3398</v>
      </c>
      <c r="U22" s="143">
        <f t="shared" si="4"/>
        <v>4177</v>
      </c>
      <c r="V22" s="143">
        <f t="shared" si="5"/>
        <v>7575</v>
      </c>
      <c r="W22" s="509" t="s">
        <v>52</v>
      </c>
      <c r="X22" s="509"/>
    </row>
    <row r="23" spans="1:24" ht="20.25">
      <c r="A23" s="602" t="s">
        <v>27</v>
      </c>
      <c r="B23" s="602"/>
      <c r="C23" s="143">
        <v>731</v>
      </c>
      <c r="D23" s="143">
        <v>850</v>
      </c>
      <c r="E23" s="143">
        <v>496</v>
      </c>
      <c r="F23" s="143">
        <v>522</v>
      </c>
      <c r="G23" s="143">
        <f t="shared" si="0"/>
        <v>1227</v>
      </c>
      <c r="H23" s="143">
        <f t="shared" si="1"/>
        <v>1372</v>
      </c>
      <c r="I23" s="143">
        <f t="shared" si="2"/>
        <v>2599</v>
      </c>
      <c r="J23" s="120">
        <v>227</v>
      </c>
      <c r="K23" s="120">
        <v>313</v>
      </c>
      <c r="L23" s="120">
        <v>434</v>
      </c>
      <c r="M23" s="120">
        <v>512</v>
      </c>
      <c r="N23" s="120">
        <v>333</v>
      </c>
      <c r="O23" s="120">
        <v>386</v>
      </c>
      <c r="P23" s="120">
        <v>186</v>
      </c>
      <c r="Q23" s="120">
        <v>132</v>
      </c>
      <c r="R23" s="120">
        <v>47</v>
      </c>
      <c r="S23" s="120">
        <v>29</v>
      </c>
      <c r="T23" s="143">
        <f t="shared" si="3"/>
        <v>1227</v>
      </c>
      <c r="U23" s="143">
        <f t="shared" si="4"/>
        <v>1372</v>
      </c>
      <c r="V23" s="143">
        <f t="shared" si="5"/>
        <v>2599</v>
      </c>
      <c r="W23" s="509" t="s">
        <v>28</v>
      </c>
      <c r="X23" s="509"/>
    </row>
    <row r="24" spans="1:24" ht="20.25">
      <c r="A24" s="602" t="s">
        <v>29</v>
      </c>
      <c r="B24" s="602"/>
      <c r="C24" s="143">
        <v>1680</v>
      </c>
      <c r="D24" s="143">
        <v>2360</v>
      </c>
      <c r="E24" s="143">
        <v>1125</v>
      </c>
      <c r="F24" s="143">
        <v>1101</v>
      </c>
      <c r="G24" s="143">
        <f t="shared" si="0"/>
        <v>2805</v>
      </c>
      <c r="H24" s="143">
        <f t="shared" si="1"/>
        <v>3461</v>
      </c>
      <c r="I24" s="143">
        <f t="shared" si="2"/>
        <v>6266</v>
      </c>
      <c r="J24" s="120">
        <v>198</v>
      </c>
      <c r="K24" s="120">
        <v>369</v>
      </c>
      <c r="L24" s="120">
        <v>1004</v>
      </c>
      <c r="M24" s="120">
        <v>1298</v>
      </c>
      <c r="N24" s="120">
        <v>930</v>
      </c>
      <c r="O24" s="120">
        <v>1242</v>
      </c>
      <c r="P24" s="120">
        <v>566</v>
      </c>
      <c r="Q24" s="120">
        <v>490</v>
      </c>
      <c r="R24" s="120">
        <v>107</v>
      </c>
      <c r="S24" s="120">
        <v>62</v>
      </c>
      <c r="T24" s="143">
        <f t="shared" si="3"/>
        <v>2805</v>
      </c>
      <c r="U24" s="143">
        <f t="shared" si="4"/>
        <v>3461</v>
      </c>
      <c r="V24" s="143">
        <f t="shared" si="5"/>
        <v>6266</v>
      </c>
      <c r="W24" s="509" t="s">
        <v>30</v>
      </c>
      <c r="X24" s="509"/>
    </row>
    <row r="25" spans="1:24" ht="20.25">
      <c r="A25" s="602" t="s">
        <v>31</v>
      </c>
      <c r="B25" s="602"/>
      <c r="C25" s="143">
        <v>3323</v>
      </c>
      <c r="D25" s="143">
        <v>3112</v>
      </c>
      <c r="E25" s="143">
        <v>2307</v>
      </c>
      <c r="F25" s="143">
        <v>1987</v>
      </c>
      <c r="G25" s="143">
        <f t="shared" si="0"/>
        <v>5630</v>
      </c>
      <c r="H25" s="143">
        <f t="shared" si="1"/>
        <v>5099</v>
      </c>
      <c r="I25" s="143">
        <f t="shared" si="2"/>
        <v>10729</v>
      </c>
      <c r="J25" s="120">
        <v>558</v>
      </c>
      <c r="K25" s="120">
        <v>752</v>
      </c>
      <c r="L25" s="120">
        <v>2143</v>
      </c>
      <c r="M25" s="120">
        <v>2237</v>
      </c>
      <c r="N25" s="120">
        <v>1962</v>
      </c>
      <c r="O25" s="120">
        <v>1558</v>
      </c>
      <c r="P25" s="120">
        <v>872</v>
      </c>
      <c r="Q25" s="120">
        <v>478</v>
      </c>
      <c r="R25" s="120">
        <v>95</v>
      </c>
      <c r="S25" s="120">
        <v>74</v>
      </c>
      <c r="T25" s="143">
        <f t="shared" si="3"/>
        <v>5630</v>
      </c>
      <c r="U25" s="143">
        <f t="shared" si="4"/>
        <v>5099</v>
      </c>
      <c r="V25" s="143">
        <f t="shared" si="5"/>
        <v>10729</v>
      </c>
      <c r="W25" s="509" t="s">
        <v>32</v>
      </c>
      <c r="X25" s="509"/>
    </row>
    <row r="26" spans="1:24" ht="20.25">
      <c r="A26" s="602" t="s">
        <v>33</v>
      </c>
      <c r="B26" s="602"/>
      <c r="C26" s="143">
        <v>1100</v>
      </c>
      <c r="D26" s="143">
        <v>1244</v>
      </c>
      <c r="E26" s="143">
        <v>847</v>
      </c>
      <c r="F26" s="143">
        <v>620</v>
      </c>
      <c r="G26" s="143">
        <f t="shared" si="0"/>
        <v>1947</v>
      </c>
      <c r="H26" s="143">
        <f t="shared" si="1"/>
        <v>1864</v>
      </c>
      <c r="I26" s="143">
        <f t="shared" si="2"/>
        <v>3811</v>
      </c>
      <c r="J26" s="120">
        <v>268</v>
      </c>
      <c r="K26" s="120">
        <v>339</v>
      </c>
      <c r="L26" s="120">
        <v>562</v>
      </c>
      <c r="M26" s="120">
        <v>684</v>
      </c>
      <c r="N26" s="120">
        <v>582</v>
      </c>
      <c r="O26" s="120">
        <v>520</v>
      </c>
      <c r="P26" s="120">
        <v>335</v>
      </c>
      <c r="Q26" s="120">
        <v>236</v>
      </c>
      <c r="R26" s="120">
        <v>200</v>
      </c>
      <c r="S26" s="120">
        <v>85</v>
      </c>
      <c r="T26" s="143">
        <f t="shared" si="3"/>
        <v>1947</v>
      </c>
      <c r="U26" s="143">
        <f t="shared" si="4"/>
        <v>1864</v>
      </c>
      <c r="V26" s="143">
        <f t="shared" si="5"/>
        <v>3811</v>
      </c>
      <c r="W26" s="509" t="s">
        <v>34</v>
      </c>
      <c r="X26" s="509"/>
    </row>
    <row r="27" spans="1:24" ht="20.25">
      <c r="A27" s="603" t="s">
        <v>35</v>
      </c>
      <c r="B27" s="603"/>
      <c r="C27" s="254">
        <v>3429</v>
      </c>
      <c r="D27" s="254">
        <v>6313</v>
      </c>
      <c r="E27" s="254">
        <v>2113</v>
      </c>
      <c r="F27" s="254">
        <v>2804</v>
      </c>
      <c r="G27" s="254">
        <f t="shared" si="0"/>
        <v>5542</v>
      </c>
      <c r="H27" s="254">
        <f t="shared" si="1"/>
        <v>9117</v>
      </c>
      <c r="I27" s="254">
        <f t="shared" si="2"/>
        <v>14659</v>
      </c>
      <c r="J27" s="121">
        <v>407</v>
      </c>
      <c r="K27" s="121">
        <v>883</v>
      </c>
      <c r="L27" s="121">
        <v>1787</v>
      </c>
      <c r="M27" s="121">
        <v>3541</v>
      </c>
      <c r="N27" s="121">
        <v>1819</v>
      </c>
      <c r="O27" s="121">
        <v>3042</v>
      </c>
      <c r="P27" s="121">
        <v>1239</v>
      </c>
      <c r="Q27" s="121">
        <v>1431</v>
      </c>
      <c r="R27" s="121">
        <v>290</v>
      </c>
      <c r="S27" s="121">
        <v>220</v>
      </c>
      <c r="T27" s="143">
        <f t="shared" si="3"/>
        <v>5542</v>
      </c>
      <c r="U27" s="143">
        <f t="shared" si="4"/>
        <v>9117</v>
      </c>
      <c r="V27" s="143">
        <f t="shared" si="5"/>
        <v>14659</v>
      </c>
      <c r="W27" s="633" t="s">
        <v>53</v>
      </c>
      <c r="X27" s="633"/>
    </row>
    <row r="28" spans="1:24" ht="20.25">
      <c r="A28" s="634" t="s">
        <v>8</v>
      </c>
      <c r="B28" s="634"/>
      <c r="C28" s="122">
        <f>SUM(C9:C27)</f>
        <v>35557</v>
      </c>
      <c r="D28" s="122">
        <f t="shared" ref="D28:I28" si="6">SUM(D9:D27)</f>
        <v>52711</v>
      </c>
      <c r="E28" s="122">
        <f t="shared" si="6"/>
        <v>24043</v>
      </c>
      <c r="F28" s="122">
        <f t="shared" si="6"/>
        <v>27852</v>
      </c>
      <c r="G28" s="122">
        <f t="shared" si="6"/>
        <v>59600</v>
      </c>
      <c r="H28" s="122">
        <f t="shared" si="6"/>
        <v>80563</v>
      </c>
      <c r="I28" s="122">
        <f t="shared" si="6"/>
        <v>140163</v>
      </c>
      <c r="J28" s="122">
        <f t="shared" ref="J28" si="7">SUM(J9:J27)</f>
        <v>6789</v>
      </c>
      <c r="K28" s="122">
        <f t="shared" ref="K28" si="8">SUM(K9:K27)</f>
        <v>10318</v>
      </c>
      <c r="L28" s="122">
        <f t="shared" ref="L28" si="9">SUM(L9:L27)</f>
        <v>20600</v>
      </c>
      <c r="M28" s="122">
        <f t="shared" ref="M28" si="10">SUM(M9:M27)</f>
        <v>28993</v>
      </c>
      <c r="N28" s="122">
        <f t="shared" ref="N28" si="11">SUM(N9:N27)</f>
        <v>17565</v>
      </c>
      <c r="O28" s="122">
        <f t="shared" ref="O28" si="12">SUM(O9:O27)</f>
        <v>26212</v>
      </c>
      <c r="P28" s="122">
        <f t="shared" ref="P28" si="13">SUM(P9:P27)</f>
        <v>11822</v>
      </c>
      <c r="Q28" s="122">
        <f t="shared" ref="Q28" si="14">SUM(Q9:Q27)</f>
        <v>12569</v>
      </c>
      <c r="R28" s="122">
        <f t="shared" ref="R28" si="15">SUM(R9:R27)</f>
        <v>2824</v>
      </c>
      <c r="S28" s="122">
        <f t="shared" ref="S28" si="16">SUM(S9:S27)</f>
        <v>2471</v>
      </c>
      <c r="T28" s="122">
        <f t="shared" ref="T28" si="17">SUM(T9:T27)</f>
        <v>59600</v>
      </c>
      <c r="U28" s="122">
        <f t="shared" ref="U28" si="18">SUM(U9:U27)</f>
        <v>80563</v>
      </c>
      <c r="V28" s="122">
        <f t="shared" ref="V28" si="19">SUM(V9:V27)</f>
        <v>140163</v>
      </c>
      <c r="W28" s="518" t="s">
        <v>456</v>
      </c>
      <c r="X28" s="518"/>
    </row>
    <row r="29" spans="1:24" ht="20.25"/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E28"/>
  <sheetViews>
    <sheetView rightToLeft="1" workbookViewId="0"/>
  </sheetViews>
  <sheetFormatPr defaultRowHeight="14.25"/>
  <sheetData>
    <row r="1" spans="1:57" ht="26.25">
      <c r="A1" s="636" t="s">
        <v>635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W1" s="135"/>
      <c r="X1" s="135"/>
    </row>
    <row r="2" spans="1:57" ht="306">
      <c r="A2" s="660" t="s">
        <v>636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</row>
    <row r="3" spans="1:57" ht="20.25">
      <c r="A3" s="577" t="s">
        <v>672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8" t="s">
        <v>578</v>
      </c>
      <c r="Q3" s="578"/>
      <c r="R3" s="661" t="s">
        <v>673</v>
      </c>
      <c r="S3" s="661"/>
      <c r="T3" s="661"/>
      <c r="U3" s="661"/>
      <c r="V3" s="156"/>
      <c r="W3" s="156"/>
      <c r="X3" s="156"/>
      <c r="Y3" s="156"/>
      <c r="Z3" s="226"/>
      <c r="AA3" s="226"/>
      <c r="AB3" s="226"/>
      <c r="AC3" s="156"/>
      <c r="AD3" s="156"/>
      <c r="AE3" s="156"/>
      <c r="AF3" s="156"/>
      <c r="AG3" s="156"/>
      <c r="AH3" s="156"/>
      <c r="AI3" s="578" t="s">
        <v>737</v>
      </c>
      <c r="AJ3" s="578"/>
      <c r="AK3" s="577" t="s">
        <v>674</v>
      </c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156"/>
      <c r="AX3" s="156"/>
      <c r="AY3" s="156"/>
      <c r="AZ3" s="156"/>
      <c r="BA3" s="156"/>
      <c r="BB3" s="156"/>
      <c r="BC3" s="156"/>
      <c r="BD3" s="578" t="s">
        <v>737</v>
      </c>
      <c r="BE3" s="578"/>
    </row>
    <row r="4" spans="1:57" ht="31.5">
      <c r="A4" s="498" t="s">
        <v>0</v>
      </c>
      <c r="B4" s="498"/>
      <c r="C4" s="641" t="s">
        <v>353</v>
      </c>
      <c r="D4" s="641"/>
      <c r="E4" s="641"/>
      <c r="F4" s="641" t="s">
        <v>354</v>
      </c>
      <c r="G4" s="641"/>
      <c r="H4" s="641"/>
      <c r="I4" s="641" t="s">
        <v>355</v>
      </c>
      <c r="J4" s="641"/>
      <c r="K4" s="641"/>
      <c r="L4" s="641" t="s">
        <v>231</v>
      </c>
      <c r="M4" s="641"/>
      <c r="N4" s="641"/>
      <c r="O4" s="641"/>
      <c r="P4" s="498" t="s">
        <v>683</v>
      </c>
      <c r="Q4" s="498"/>
      <c r="R4" s="498" t="s">
        <v>0</v>
      </c>
      <c r="S4" s="498"/>
      <c r="T4" s="575" t="s">
        <v>356</v>
      </c>
      <c r="U4" s="575"/>
      <c r="V4" s="575"/>
      <c r="W4" s="575" t="s">
        <v>357</v>
      </c>
      <c r="X4" s="575"/>
      <c r="Y4" s="575"/>
      <c r="Z4" s="575" t="s">
        <v>637</v>
      </c>
      <c r="AA4" s="575"/>
      <c r="AB4" s="575"/>
      <c r="AC4" s="575" t="s">
        <v>638</v>
      </c>
      <c r="AD4" s="575"/>
      <c r="AE4" s="575"/>
      <c r="AF4" s="575" t="s">
        <v>358</v>
      </c>
      <c r="AG4" s="575"/>
      <c r="AH4" s="575"/>
      <c r="AI4" s="498" t="s">
        <v>683</v>
      </c>
      <c r="AJ4" s="498"/>
      <c r="AK4" s="563" t="s">
        <v>0</v>
      </c>
      <c r="AL4" s="563"/>
      <c r="AM4" s="575" t="s">
        <v>639</v>
      </c>
      <c r="AN4" s="575"/>
      <c r="AO4" s="575"/>
      <c r="AP4" s="575" t="s">
        <v>640</v>
      </c>
      <c r="AQ4" s="575"/>
      <c r="AR4" s="575"/>
      <c r="AS4" s="575" t="s">
        <v>359</v>
      </c>
      <c r="AT4" s="575"/>
      <c r="AU4" s="575"/>
      <c r="AV4" s="641" t="s">
        <v>360</v>
      </c>
      <c r="AW4" s="641"/>
      <c r="AX4" s="641"/>
      <c r="AY4" s="641"/>
      <c r="AZ4" s="641" t="s">
        <v>361</v>
      </c>
      <c r="BA4" s="662"/>
      <c r="BB4" s="662"/>
      <c r="BC4" s="662"/>
      <c r="BD4" s="498" t="s">
        <v>683</v>
      </c>
      <c r="BE4" s="498"/>
    </row>
    <row r="5" spans="1:57" ht="47.25">
      <c r="A5" s="499"/>
      <c r="B5" s="499"/>
      <c r="C5" s="663" t="s">
        <v>61</v>
      </c>
      <c r="D5" s="663"/>
      <c r="E5" s="663"/>
      <c r="F5" s="663" t="s">
        <v>152</v>
      </c>
      <c r="G5" s="663"/>
      <c r="H5" s="663"/>
      <c r="I5" s="663" t="s">
        <v>153</v>
      </c>
      <c r="J5" s="663"/>
      <c r="K5" s="663"/>
      <c r="L5" s="663" t="s">
        <v>362</v>
      </c>
      <c r="M5" s="663"/>
      <c r="N5" s="663"/>
      <c r="O5" s="663"/>
      <c r="P5" s="499"/>
      <c r="Q5" s="499"/>
      <c r="R5" s="499"/>
      <c r="S5" s="499"/>
      <c r="T5" s="576" t="s">
        <v>363</v>
      </c>
      <c r="U5" s="576"/>
      <c r="V5" s="576"/>
      <c r="W5" s="576" t="s">
        <v>63</v>
      </c>
      <c r="X5" s="576"/>
      <c r="Y5" s="576"/>
      <c r="Z5" s="564" t="s">
        <v>708</v>
      </c>
      <c r="AA5" s="564"/>
      <c r="AB5" s="564"/>
      <c r="AC5" s="564" t="s">
        <v>707</v>
      </c>
      <c r="AD5" s="564"/>
      <c r="AE5" s="564"/>
      <c r="AF5" s="576" t="s">
        <v>158</v>
      </c>
      <c r="AG5" s="576"/>
      <c r="AH5" s="576"/>
      <c r="AI5" s="499"/>
      <c r="AJ5" s="499"/>
      <c r="AK5" s="564"/>
      <c r="AL5" s="564"/>
      <c r="AM5" s="564" t="s">
        <v>709</v>
      </c>
      <c r="AN5" s="564"/>
      <c r="AO5" s="564"/>
      <c r="AP5" s="564" t="s">
        <v>710</v>
      </c>
      <c r="AQ5" s="564"/>
      <c r="AR5" s="564"/>
      <c r="AS5" s="576" t="s">
        <v>157</v>
      </c>
      <c r="AT5" s="576"/>
      <c r="AU5" s="576"/>
      <c r="AV5" s="663" t="s">
        <v>364</v>
      </c>
      <c r="AW5" s="663"/>
      <c r="AX5" s="663"/>
      <c r="AY5" s="663"/>
      <c r="AZ5" s="663" t="s">
        <v>365</v>
      </c>
      <c r="BA5" s="663"/>
      <c r="BB5" s="663"/>
      <c r="BC5" s="663"/>
      <c r="BD5" s="499"/>
      <c r="BE5" s="499"/>
    </row>
    <row r="6" spans="1:57" ht="20.25">
      <c r="A6" s="499"/>
      <c r="B6" s="499"/>
      <c r="C6" s="331" t="s">
        <v>88</v>
      </c>
      <c r="D6" s="331" t="s">
        <v>43</v>
      </c>
      <c r="E6" s="331" t="s">
        <v>7</v>
      </c>
      <c r="F6" s="331" t="s">
        <v>88</v>
      </c>
      <c r="G6" s="331" t="s">
        <v>43</v>
      </c>
      <c r="H6" s="331" t="s">
        <v>7</v>
      </c>
      <c r="I6" s="331" t="s">
        <v>88</v>
      </c>
      <c r="J6" s="331" t="s">
        <v>43</v>
      </c>
      <c r="K6" s="331" t="s">
        <v>7</v>
      </c>
      <c r="L6" s="331" t="s">
        <v>88</v>
      </c>
      <c r="M6" s="331" t="s">
        <v>43</v>
      </c>
      <c r="N6" s="331" t="s">
        <v>7</v>
      </c>
      <c r="O6" s="331" t="s">
        <v>94</v>
      </c>
      <c r="P6" s="499"/>
      <c r="Q6" s="499"/>
      <c r="R6" s="499"/>
      <c r="S6" s="499"/>
      <c r="T6" s="327" t="s">
        <v>88</v>
      </c>
      <c r="U6" s="327" t="s">
        <v>43</v>
      </c>
      <c r="V6" s="327" t="s">
        <v>7</v>
      </c>
      <c r="W6" s="327" t="s">
        <v>88</v>
      </c>
      <c r="X6" s="327" t="s">
        <v>43</v>
      </c>
      <c r="Y6" s="327" t="s">
        <v>7</v>
      </c>
      <c r="Z6" s="327" t="s">
        <v>88</v>
      </c>
      <c r="AA6" s="327" t="s">
        <v>43</v>
      </c>
      <c r="AB6" s="327" t="s">
        <v>7</v>
      </c>
      <c r="AC6" s="327" t="s">
        <v>88</v>
      </c>
      <c r="AD6" s="327" t="s">
        <v>43</v>
      </c>
      <c r="AE6" s="327" t="s">
        <v>7</v>
      </c>
      <c r="AF6" s="327" t="s">
        <v>88</v>
      </c>
      <c r="AG6" s="327" t="s">
        <v>43</v>
      </c>
      <c r="AH6" s="327" t="s">
        <v>7</v>
      </c>
      <c r="AI6" s="499"/>
      <c r="AJ6" s="499"/>
      <c r="AK6" s="564"/>
      <c r="AL6" s="564"/>
      <c r="AM6" s="327" t="s">
        <v>88</v>
      </c>
      <c r="AN6" s="327" t="s">
        <v>43</v>
      </c>
      <c r="AO6" s="327" t="s">
        <v>7</v>
      </c>
      <c r="AP6" s="327" t="s">
        <v>88</v>
      </c>
      <c r="AQ6" s="327" t="s">
        <v>43</v>
      </c>
      <c r="AR6" s="327" t="s">
        <v>7</v>
      </c>
      <c r="AS6" s="327" t="s">
        <v>88</v>
      </c>
      <c r="AT6" s="327" t="s">
        <v>43</v>
      </c>
      <c r="AU6" s="327" t="s">
        <v>7</v>
      </c>
      <c r="AV6" s="331" t="s">
        <v>88</v>
      </c>
      <c r="AW6" s="331" t="s">
        <v>43</v>
      </c>
      <c r="AX6" s="331" t="s">
        <v>7</v>
      </c>
      <c r="AY6" s="331" t="s">
        <v>8</v>
      </c>
      <c r="AZ6" s="331" t="s">
        <v>88</v>
      </c>
      <c r="BA6" s="331" t="s">
        <v>43</v>
      </c>
      <c r="BB6" s="331" t="s">
        <v>7</v>
      </c>
      <c r="BC6" s="331" t="s">
        <v>8</v>
      </c>
      <c r="BD6" s="499"/>
      <c r="BE6" s="499"/>
    </row>
    <row r="7" spans="1:57" ht="44.25">
      <c r="A7" s="500"/>
      <c r="B7" s="500"/>
      <c r="C7" s="328" t="s">
        <v>9</v>
      </c>
      <c r="D7" s="328" t="s">
        <v>10</v>
      </c>
      <c r="E7" s="328" t="s">
        <v>11</v>
      </c>
      <c r="F7" s="328" t="s">
        <v>9</v>
      </c>
      <c r="G7" s="328" t="s">
        <v>10</v>
      </c>
      <c r="H7" s="328" t="s">
        <v>11</v>
      </c>
      <c r="I7" s="328" t="s">
        <v>9</v>
      </c>
      <c r="J7" s="328" t="s">
        <v>10</v>
      </c>
      <c r="K7" s="328" t="s">
        <v>11</v>
      </c>
      <c r="L7" s="328" t="s">
        <v>9</v>
      </c>
      <c r="M7" s="328" t="s">
        <v>10</v>
      </c>
      <c r="N7" s="328" t="s">
        <v>11</v>
      </c>
      <c r="O7" s="328" t="s">
        <v>12</v>
      </c>
      <c r="P7" s="500"/>
      <c r="Q7" s="500"/>
      <c r="R7" s="500"/>
      <c r="S7" s="500"/>
      <c r="T7" s="328" t="s">
        <v>9</v>
      </c>
      <c r="U7" s="328" t="s">
        <v>10</v>
      </c>
      <c r="V7" s="328" t="s">
        <v>11</v>
      </c>
      <c r="W7" s="328" t="s">
        <v>9</v>
      </c>
      <c r="X7" s="328" t="s">
        <v>10</v>
      </c>
      <c r="Y7" s="328" t="s">
        <v>11</v>
      </c>
      <c r="Z7" s="328" t="s">
        <v>9</v>
      </c>
      <c r="AA7" s="328" t="s">
        <v>10</v>
      </c>
      <c r="AB7" s="328" t="s">
        <v>11</v>
      </c>
      <c r="AC7" s="328" t="s">
        <v>9</v>
      </c>
      <c r="AD7" s="328" t="s">
        <v>10</v>
      </c>
      <c r="AE7" s="328" t="s">
        <v>11</v>
      </c>
      <c r="AF7" s="328" t="s">
        <v>9</v>
      </c>
      <c r="AG7" s="328" t="s">
        <v>10</v>
      </c>
      <c r="AH7" s="328" t="s">
        <v>11</v>
      </c>
      <c r="AI7" s="500"/>
      <c r="AJ7" s="500"/>
      <c r="AK7" s="565"/>
      <c r="AL7" s="565"/>
      <c r="AM7" s="328" t="s">
        <v>9</v>
      </c>
      <c r="AN7" s="328" t="s">
        <v>10</v>
      </c>
      <c r="AO7" s="328" t="s">
        <v>11</v>
      </c>
      <c r="AP7" s="328" t="s">
        <v>9</v>
      </c>
      <c r="AQ7" s="328" t="s">
        <v>10</v>
      </c>
      <c r="AR7" s="328" t="s">
        <v>11</v>
      </c>
      <c r="AS7" s="328" t="s">
        <v>9</v>
      </c>
      <c r="AT7" s="328" t="s">
        <v>10</v>
      </c>
      <c r="AU7" s="328" t="s">
        <v>11</v>
      </c>
      <c r="AV7" s="328" t="s">
        <v>9</v>
      </c>
      <c r="AW7" s="328" t="s">
        <v>10</v>
      </c>
      <c r="AX7" s="328" t="s">
        <v>11</v>
      </c>
      <c r="AY7" s="328" t="s">
        <v>12</v>
      </c>
      <c r="AZ7" s="328" t="s">
        <v>9</v>
      </c>
      <c r="BA7" s="328" t="s">
        <v>10</v>
      </c>
      <c r="BB7" s="328" t="s">
        <v>11</v>
      </c>
      <c r="BC7" s="328" t="s">
        <v>12</v>
      </c>
      <c r="BD7" s="500"/>
      <c r="BE7" s="500"/>
    </row>
    <row r="8" spans="1:57" ht="20.25">
      <c r="A8" s="608" t="s">
        <v>14</v>
      </c>
      <c r="B8" s="608"/>
      <c r="C8" s="51">
        <v>401</v>
      </c>
      <c r="D8" s="51">
        <v>316</v>
      </c>
      <c r="E8" s="51">
        <v>141</v>
      </c>
      <c r="F8" s="51">
        <v>372</v>
      </c>
      <c r="G8" s="51">
        <v>266</v>
      </c>
      <c r="H8" s="51">
        <v>126</v>
      </c>
      <c r="I8" s="51">
        <v>443</v>
      </c>
      <c r="J8" s="51">
        <v>277</v>
      </c>
      <c r="K8" s="51">
        <v>135</v>
      </c>
      <c r="L8" s="51">
        <f>SUM(C8,F8,I8)</f>
        <v>1216</v>
      </c>
      <c r="M8" s="51">
        <f t="shared" ref="M8:N8" si="0">SUM(D8,G8,J8)</f>
        <v>859</v>
      </c>
      <c r="N8" s="51">
        <f t="shared" si="0"/>
        <v>402</v>
      </c>
      <c r="O8" s="289">
        <f>SUM(L8:N8)</f>
        <v>2477</v>
      </c>
      <c r="P8" s="616" t="s">
        <v>15</v>
      </c>
      <c r="Q8" s="616"/>
      <c r="R8" s="608" t="s">
        <v>14</v>
      </c>
      <c r="S8" s="608"/>
      <c r="T8" s="51">
        <v>164</v>
      </c>
      <c r="U8" s="51">
        <v>125</v>
      </c>
      <c r="V8" s="51">
        <v>44</v>
      </c>
      <c r="W8" s="51">
        <v>116</v>
      </c>
      <c r="X8" s="51">
        <v>80</v>
      </c>
      <c r="Y8" s="51">
        <v>52</v>
      </c>
      <c r="Z8" s="51">
        <v>84</v>
      </c>
      <c r="AA8" s="51">
        <v>69</v>
      </c>
      <c r="AB8" s="51">
        <v>32</v>
      </c>
      <c r="AC8" s="51">
        <v>77</v>
      </c>
      <c r="AD8" s="51">
        <v>59</v>
      </c>
      <c r="AE8" s="51">
        <v>27</v>
      </c>
      <c r="AF8" s="51">
        <v>110</v>
      </c>
      <c r="AG8" s="51">
        <v>80</v>
      </c>
      <c r="AH8" s="51">
        <v>50</v>
      </c>
      <c r="AI8" s="616" t="s">
        <v>15</v>
      </c>
      <c r="AJ8" s="616"/>
      <c r="AK8" s="601" t="s">
        <v>14</v>
      </c>
      <c r="AL8" s="601"/>
      <c r="AM8" s="51">
        <v>195</v>
      </c>
      <c r="AN8" s="51">
        <v>74</v>
      </c>
      <c r="AO8" s="51">
        <v>28</v>
      </c>
      <c r="AP8" s="51">
        <v>93</v>
      </c>
      <c r="AQ8" s="51">
        <v>119</v>
      </c>
      <c r="AR8" s="51">
        <v>21</v>
      </c>
      <c r="AS8" s="51">
        <v>126</v>
      </c>
      <c r="AT8" s="51">
        <v>86</v>
      </c>
      <c r="AU8" s="51">
        <v>55</v>
      </c>
      <c r="AV8" s="51">
        <f>SUM(AS8,AP8,AM8,AF8,AC8,Z8,W8,T8)</f>
        <v>965</v>
      </c>
      <c r="AW8" s="51">
        <f t="shared" ref="AW8:AX8" si="1">SUM(AT8,AQ8,AN8,AG8,AD8,AA8,X8,U8)</f>
        <v>692</v>
      </c>
      <c r="AX8" s="51">
        <f t="shared" si="1"/>
        <v>309</v>
      </c>
      <c r="AY8" s="51">
        <f>SUM(AV8:AX8)</f>
        <v>1966</v>
      </c>
      <c r="AZ8" s="51">
        <f>SUM(AV8,L8)</f>
        <v>2181</v>
      </c>
      <c r="BA8" s="51">
        <f t="shared" ref="BA8:BB8" si="2">SUM(AW8,M8)</f>
        <v>1551</v>
      </c>
      <c r="BB8" s="51">
        <f t="shared" si="2"/>
        <v>711</v>
      </c>
      <c r="BC8" s="51">
        <f>SUM(AZ8:BB8)</f>
        <v>4443</v>
      </c>
      <c r="BD8" s="616" t="s">
        <v>15</v>
      </c>
      <c r="BE8" s="616"/>
    </row>
    <row r="9" spans="1:57" ht="20.25">
      <c r="A9" s="602" t="s">
        <v>16</v>
      </c>
      <c r="B9" s="602"/>
      <c r="C9" s="119">
        <v>367</v>
      </c>
      <c r="D9" s="119">
        <v>315</v>
      </c>
      <c r="E9" s="119">
        <v>62</v>
      </c>
      <c r="F9" s="119">
        <v>289</v>
      </c>
      <c r="G9" s="119">
        <v>258</v>
      </c>
      <c r="H9" s="119">
        <v>54</v>
      </c>
      <c r="I9" s="119">
        <v>317</v>
      </c>
      <c r="J9" s="119">
        <v>257</v>
      </c>
      <c r="K9" s="119">
        <v>54</v>
      </c>
      <c r="L9" s="51">
        <f t="shared" ref="L9:L26" si="3">SUM(C9,F9,I9)</f>
        <v>973</v>
      </c>
      <c r="M9" s="51">
        <f t="shared" ref="M9:M26" si="4">SUM(D9,G9,J9)</f>
        <v>830</v>
      </c>
      <c r="N9" s="51">
        <f t="shared" ref="N9:N26" si="5">SUM(E9,H9,K9)</f>
        <v>170</v>
      </c>
      <c r="O9" s="289">
        <f t="shared" ref="O9:O26" si="6">SUM(L9:N9)</f>
        <v>1973</v>
      </c>
      <c r="P9" s="509" t="s">
        <v>17</v>
      </c>
      <c r="Q9" s="509"/>
      <c r="R9" s="602" t="s">
        <v>16</v>
      </c>
      <c r="S9" s="602"/>
      <c r="T9" s="51">
        <v>113</v>
      </c>
      <c r="U9" s="51">
        <v>138</v>
      </c>
      <c r="V9" s="51">
        <v>16</v>
      </c>
      <c r="W9" s="51">
        <v>46</v>
      </c>
      <c r="X9" s="51">
        <v>72</v>
      </c>
      <c r="Y9" s="51">
        <v>13</v>
      </c>
      <c r="Z9" s="51">
        <v>60</v>
      </c>
      <c r="AA9" s="51">
        <v>94</v>
      </c>
      <c r="AB9" s="51">
        <v>10</v>
      </c>
      <c r="AC9" s="51">
        <v>52</v>
      </c>
      <c r="AD9" s="51">
        <v>60</v>
      </c>
      <c r="AE9" s="51">
        <v>8</v>
      </c>
      <c r="AF9" s="51">
        <v>54</v>
      </c>
      <c r="AG9" s="51">
        <v>77</v>
      </c>
      <c r="AH9" s="51">
        <v>15</v>
      </c>
      <c r="AI9" s="509" t="s">
        <v>17</v>
      </c>
      <c r="AJ9" s="509"/>
      <c r="AK9" s="602" t="s">
        <v>16</v>
      </c>
      <c r="AL9" s="602"/>
      <c r="AM9" s="51">
        <v>77</v>
      </c>
      <c r="AN9" s="51">
        <v>102</v>
      </c>
      <c r="AO9" s="51">
        <v>5</v>
      </c>
      <c r="AP9" s="51">
        <v>71</v>
      </c>
      <c r="AQ9" s="51">
        <v>64</v>
      </c>
      <c r="AR9" s="51">
        <v>3</v>
      </c>
      <c r="AS9" s="51">
        <v>58</v>
      </c>
      <c r="AT9" s="51">
        <v>83</v>
      </c>
      <c r="AU9" s="51">
        <v>14</v>
      </c>
      <c r="AV9" s="51">
        <f t="shared" ref="AV9:AV26" si="7">SUM(AS9,AP9,AM9,AF9,AC9,Z9,W9,T9)</f>
        <v>531</v>
      </c>
      <c r="AW9" s="51">
        <f t="shared" ref="AW9:AW26" si="8">SUM(AT9,AQ9,AN9,AG9,AD9,AA9,X9,U9)</f>
        <v>690</v>
      </c>
      <c r="AX9" s="51">
        <f t="shared" ref="AX9:AX26" si="9">SUM(AU9,AR9,AO9,AH9,AE9,AB9,Y9,V9)</f>
        <v>84</v>
      </c>
      <c r="AY9" s="51">
        <f t="shared" ref="AY9:AY26" si="10">SUM(AV9:AX9)</f>
        <v>1305</v>
      </c>
      <c r="AZ9" s="51">
        <f t="shared" ref="AZ9:AZ26" si="11">SUM(AV9,L9)</f>
        <v>1504</v>
      </c>
      <c r="BA9" s="51">
        <f t="shared" ref="BA9:BA26" si="12">SUM(AW9,M9)</f>
        <v>1520</v>
      </c>
      <c r="BB9" s="51">
        <f t="shared" ref="BB9:BB26" si="13">SUM(AX9,N9)</f>
        <v>254</v>
      </c>
      <c r="BC9" s="51">
        <f t="shared" ref="BC9:BC26" si="14">SUM(AZ9:BB9)</f>
        <v>3278</v>
      </c>
      <c r="BD9" s="509" t="s">
        <v>17</v>
      </c>
      <c r="BE9" s="509"/>
    </row>
    <row r="10" spans="1:57" ht="20.25">
      <c r="A10" s="602" t="s">
        <v>18</v>
      </c>
      <c r="B10" s="602"/>
      <c r="C10" s="119">
        <v>391</v>
      </c>
      <c r="D10" s="119">
        <v>318</v>
      </c>
      <c r="E10" s="119">
        <v>163</v>
      </c>
      <c r="F10" s="119">
        <v>346</v>
      </c>
      <c r="G10" s="119">
        <v>288</v>
      </c>
      <c r="H10" s="119">
        <v>157</v>
      </c>
      <c r="I10" s="119">
        <v>392</v>
      </c>
      <c r="J10" s="119">
        <v>297</v>
      </c>
      <c r="K10" s="119">
        <v>146</v>
      </c>
      <c r="L10" s="51">
        <f t="shared" si="3"/>
        <v>1129</v>
      </c>
      <c r="M10" s="51">
        <f t="shared" si="4"/>
        <v>903</v>
      </c>
      <c r="N10" s="51">
        <f t="shared" si="5"/>
        <v>466</v>
      </c>
      <c r="O10" s="289">
        <f t="shared" si="6"/>
        <v>2498</v>
      </c>
      <c r="P10" s="509" t="s">
        <v>19</v>
      </c>
      <c r="Q10" s="509"/>
      <c r="R10" s="602" t="s">
        <v>18</v>
      </c>
      <c r="S10" s="602"/>
      <c r="T10" s="51">
        <v>124</v>
      </c>
      <c r="U10" s="51">
        <v>120</v>
      </c>
      <c r="V10" s="51">
        <v>36</v>
      </c>
      <c r="W10" s="51">
        <v>90</v>
      </c>
      <c r="X10" s="51">
        <v>89</v>
      </c>
      <c r="Y10" s="51">
        <v>62</v>
      </c>
      <c r="Z10" s="51">
        <v>76</v>
      </c>
      <c r="AA10" s="51">
        <v>92</v>
      </c>
      <c r="AB10" s="51">
        <v>29</v>
      </c>
      <c r="AC10" s="51">
        <v>58</v>
      </c>
      <c r="AD10" s="51">
        <v>41</v>
      </c>
      <c r="AE10" s="51">
        <v>17</v>
      </c>
      <c r="AF10" s="51">
        <v>95</v>
      </c>
      <c r="AG10" s="51">
        <v>91</v>
      </c>
      <c r="AH10" s="51">
        <v>58</v>
      </c>
      <c r="AI10" s="509" t="s">
        <v>19</v>
      </c>
      <c r="AJ10" s="509"/>
      <c r="AK10" s="602" t="s">
        <v>18</v>
      </c>
      <c r="AL10" s="602"/>
      <c r="AM10" s="51">
        <v>101</v>
      </c>
      <c r="AN10" s="51">
        <v>97</v>
      </c>
      <c r="AO10" s="51">
        <v>27</v>
      </c>
      <c r="AP10" s="51">
        <v>72</v>
      </c>
      <c r="AQ10" s="51">
        <v>44</v>
      </c>
      <c r="AR10" s="51">
        <v>18</v>
      </c>
      <c r="AS10" s="51">
        <v>112</v>
      </c>
      <c r="AT10" s="51">
        <v>95</v>
      </c>
      <c r="AU10" s="51">
        <v>57</v>
      </c>
      <c r="AV10" s="51">
        <f t="shared" si="7"/>
        <v>728</v>
      </c>
      <c r="AW10" s="51">
        <f t="shared" si="8"/>
        <v>669</v>
      </c>
      <c r="AX10" s="51">
        <f t="shared" si="9"/>
        <v>304</v>
      </c>
      <c r="AY10" s="51">
        <f t="shared" si="10"/>
        <v>1701</v>
      </c>
      <c r="AZ10" s="51">
        <f t="shared" si="11"/>
        <v>1857</v>
      </c>
      <c r="BA10" s="51">
        <f t="shared" si="12"/>
        <v>1572</v>
      </c>
      <c r="BB10" s="51">
        <f t="shared" si="13"/>
        <v>770</v>
      </c>
      <c r="BC10" s="51">
        <f t="shared" si="14"/>
        <v>4199</v>
      </c>
      <c r="BD10" s="509" t="s">
        <v>19</v>
      </c>
      <c r="BE10" s="509"/>
    </row>
    <row r="11" spans="1:57" ht="59.25">
      <c r="A11" s="555" t="s">
        <v>20</v>
      </c>
      <c r="B11" s="145" t="s">
        <v>498</v>
      </c>
      <c r="C11" s="119">
        <v>353</v>
      </c>
      <c r="D11" s="119">
        <v>328</v>
      </c>
      <c r="E11" s="119">
        <v>7</v>
      </c>
      <c r="F11" s="119">
        <v>299</v>
      </c>
      <c r="G11" s="119">
        <v>276</v>
      </c>
      <c r="H11" s="119">
        <v>6</v>
      </c>
      <c r="I11" s="119">
        <v>338</v>
      </c>
      <c r="J11" s="119">
        <v>289</v>
      </c>
      <c r="K11" s="119">
        <v>5</v>
      </c>
      <c r="L11" s="51">
        <f t="shared" si="3"/>
        <v>990</v>
      </c>
      <c r="M11" s="51">
        <f t="shared" si="4"/>
        <v>893</v>
      </c>
      <c r="N11" s="51">
        <f t="shared" si="5"/>
        <v>18</v>
      </c>
      <c r="O11" s="289">
        <f t="shared" si="6"/>
        <v>1901</v>
      </c>
      <c r="P11" s="14" t="s">
        <v>44</v>
      </c>
      <c r="Q11" s="513" t="s">
        <v>455</v>
      </c>
      <c r="R11" s="555" t="s">
        <v>20</v>
      </c>
      <c r="S11" s="145" t="s">
        <v>498</v>
      </c>
      <c r="T11" s="51">
        <v>86</v>
      </c>
      <c r="U11" s="51">
        <v>106</v>
      </c>
      <c r="V11" s="51">
        <v>0</v>
      </c>
      <c r="W11" s="51">
        <v>66</v>
      </c>
      <c r="X11" s="51">
        <v>79</v>
      </c>
      <c r="Y11" s="51">
        <v>3</v>
      </c>
      <c r="Z11" s="51">
        <v>45</v>
      </c>
      <c r="AA11" s="51">
        <v>73</v>
      </c>
      <c r="AB11" s="51">
        <v>0</v>
      </c>
      <c r="AC11" s="51">
        <v>41</v>
      </c>
      <c r="AD11" s="51">
        <v>36</v>
      </c>
      <c r="AE11" s="51">
        <v>0</v>
      </c>
      <c r="AF11" s="51">
        <v>65</v>
      </c>
      <c r="AG11" s="51">
        <v>85</v>
      </c>
      <c r="AH11" s="51">
        <v>3</v>
      </c>
      <c r="AI11" s="14" t="s">
        <v>44</v>
      </c>
      <c r="AJ11" s="513" t="s">
        <v>455</v>
      </c>
      <c r="AK11" s="555" t="s">
        <v>20</v>
      </c>
      <c r="AL11" s="145" t="s">
        <v>498</v>
      </c>
      <c r="AM11" s="51">
        <v>58</v>
      </c>
      <c r="AN11" s="51">
        <v>86</v>
      </c>
      <c r="AO11" s="51">
        <v>0</v>
      </c>
      <c r="AP11" s="51">
        <v>56</v>
      </c>
      <c r="AQ11" s="51">
        <v>43</v>
      </c>
      <c r="AR11" s="51">
        <v>0</v>
      </c>
      <c r="AS11" s="51">
        <v>82</v>
      </c>
      <c r="AT11" s="51">
        <v>86</v>
      </c>
      <c r="AU11" s="51">
        <v>3</v>
      </c>
      <c r="AV11" s="51">
        <f t="shared" si="7"/>
        <v>499</v>
      </c>
      <c r="AW11" s="51">
        <f t="shared" si="8"/>
        <v>594</v>
      </c>
      <c r="AX11" s="51">
        <f t="shared" si="9"/>
        <v>9</v>
      </c>
      <c r="AY11" s="51">
        <f t="shared" si="10"/>
        <v>1102</v>
      </c>
      <c r="AZ11" s="51">
        <f t="shared" si="11"/>
        <v>1489</v>
      </c>
      <c r="BA11" s="51">
        <f t="shared" si="12"/>
        <v>1487</v>
      </c>
      <c r="BB11" s="51">
        <f t="shared" si="13"/>
        <v>27</v>
      </c>
      <c r="BC11" s="51">
        <f t="shared" si="14"/>
        <v>3003</v>
      </c>
      <c r="BD11" s="14" t="s">
        <v>44</v>
      </c>
      <c r="BE11" s="513" t="s">
        <v>455</v>
      </c>
    </row>
    <row r="12" spans="1:57" ht="20.25">
      <c r="A12" s="556"/>
      <c r="B12" s="145" t="s">
        <v>499</v>
      </c>
      <c r="C12" s="119">
        <v>605</v>
      </c>
      <c r="D12" s="119">
        <v>446</v>
      </c>
      <c r="E12" s="119">
        <v>8</v>
      </c>
      <c r="F12" s="119">
        <v>456</v>
      </c>
      <c r="G12" s="119">
        <v>362</v>
      </c>
      <c r="H12" s="119">
        <v>6</v>
      </c>
      <c r="I12" s="119">
        <v>502</v>
      </c>
      <c r="J12" s="119">
        <v>354</v>
      </c>
      <c r="K12" s="119">
        <v>4</v>
      </c>
      <c r="L12" s="51">
        <f t="shared" si="3"/>
        <v>1563</v>
      </c>
      <c r="M12" s="51">
        <f t="shared" si="4"/>
        <v>1162</v>
      </c>
      <c r="N12" s="51">
        <f t="shared" si="5"/>
        <v>18</v>
      </c>
      <c r="O12" s="289">
        <f t="shared" si="6"/>
        <v>2743</v>
      </c>
      <c r="P12" s="14" t="s">
        <v>45</v>
      </c>
      <c r="Q12" s="514"/>
      <c r="R12" s="556"/>
      <c r="S12" s="145" t="s">
        <v>499</v>
      </c>
      <c r="T12" s="51">
        <v>108</v>
      </c>
      <c r="U12" s="51">
        <v>121</v>
      </c>
      <c r="V12" s="51">
        <v>2</v>
      </c>
      <c r="W12" s="51">
        <v>90</v>
      </c>
      <c r="X12" s="51">
        <v>97</v>
      </c>
      <c r="Y12" s="51">
        <v>1</v>
      </c>
      <c r="Z12" s="51">
        <v>60</v>
      </c>
      <c r="AA12" s="51">
        <v>95</v>
      </c>
      <c r="AB12" s="51">
        <v>2</v>
      </c>
      <c r="AC12" s="51">
        <v>56</v>
      </c>
      <c r="AD12" s="51">
        <v>45</v>
      </c>
      <c r="AE12" s="51">
        <v>0</v>
      </c>
      <c r="AF12" s="51">
        <v>87</v>
      </c>
      <c r="AG12" s="51">
        <v>105</v>
      </c>
      <c r="AH12" s="51">
        <v>0</v>
      </c>
      <c r="AI12" s="14" t="s">
        <v>45</v>
      </c>
      <c r="AJ12" s="514"/>
      <c r="AK12" s="556"/>
      <c r="AL12" s="145" t="s">
        <v>499</v>
      </c>
      <c r="AM12" s="51">
        <v>67</v>
      </c>
      <c r="AN12" s="51">
        <v>93</v>
      </c>
      <c r="AO12" s="51">
        <v>2</v>
      </c>
      <c r="AP12" s="51">
        <v>73</v>
      </c>
      <c r="AQ12" s="51">
        <v>40</v>
      </c>
      <c r="AR12" s="51">
        <v>0</v>
      </c>
      <c r="AS12" s="51">
        <v>111</v>
      </c>
      <c r="AT12" s="51">
        <v>104</v>
      </c>
      <c r="AU12" s="51">
        <v>1</v>
      </c>
      <c r="AV12" s="51">
        <f t="shared" si="7"/>
        <v>652</v>
      </c>
      <c r="AW12" s="51">
        <f t="shared" si="8"/>
        <v>700</v>
      </c>
      <c r="AX12" s="51">
        <f t="shared" si="9"/>
        <v>8</v>
      </c>
      <c r="AY12" s="51">
        <f t="shared" si="10"/>
        <v>1360</v>
      </c>
      <c r="AZ12" s="51">
        <f t="shared" si="11"/>
        <v>2215</v>
      </c>
      <c r="BA12" s="51">
        <f t="shared" si="12"/>
        <v>1862</v>
      </c>
      <c r="BB12" s="51">
        <f t="shared" si="13"/>
        <v>26</v>
      </c>
      <c r="BC12" s="51">
        <f t="shared" si="14"/>
        <v>4103</v>
      </c>
      <c r="BD12" s="14" t="s">
        <v>45</v>
      </c>
      <c r="BE12" s="514"/>
    </row>
    <row r="13" spans="1:57" ht="20.25">
      <c r="A13" s="556"/>
      <c r="B13" s="145" t="s">
        <v>500</v>
      </c>
      <c r="C13" s="119">
        <v>329</v>
      </c>
      <c r="D13" s="119">
        <v>265</v>
      </c>
      <c r="E13" s="119">
        <v>0</v>
      </c>
      <c r="F13" s="119">
        <v>220</v>
      </c>
      <c r="G13" s="119">
        <v>180</v>
      </c>
      <c r="H13" s="119">
        <v>0</v>
      </c>
      <c r="I13" s="119">
        <v>238</v>
      </c>
      <c r="J13" s="119">
        <v>162</v>
      </c>
      <c r="K13" s="119">
        <v>0</v>
      </c>
      <c r="L13" s="51">
        <f t="shared" si="3"/>
        <v>787</v>
      </c>
      <c r="M13" s="51">
        <f t="shared" si="4"/>
        <v>607</v>
      </c>
      <c r="N13" s="51">
        <f t="shared" si="5"/>
        <v>0</v>
      </c>
      <c r="O13" s="289">
        <f t="shared" si="6"/>
        <v>1394</v>
      </c>
      <c r="P13" s="14" t="s">
        <v>46</v>
      </c>
      <c r="Q13" s="514"/>
      <c r="R13" s="556"/>
      <c r="S13" s="145" t="s">
        <v>500</v>
      </c>
      <c r="T13" s="51">
        <v>51</v>
      </c>
      <c r="U13" s="51">
        <v>53</v>
      </c>
      <c r="V13" s="51">
        <v>0</v>
      </c>
      <c r="W13" s="51">
        <v>47</v>
      </c>
      <c r="X13" s="51">
        <v>42</v>
      </c>
      <c r="Y13" s="51">
        <v>0</v>
      </c>
      <c r="Z13" s="51">
        <v>27</v>
      </c>
      <c r="AA13" s="51">
        <v>44</v>
      </c>
      <c r="AB13" s="51">
        <v>0</v>
      </c>
      <c r="AC13" s="51">
        <v>23</v>
      </c>
      <c r="AD13" s="51">
        <v>12</v>
      </c>
      <c r="AE13" s="51">
        <v>0</v>
      </c>
      <c r="AF13" s="51">
        <v>47</v>
      </c>
      <c r="AG13" s="51">
        <v>41</v>
      </c>
      <c r="AH13" s="51">
        <v>0</v>
      </c>
      <c r="AI13" s="14" t="s">
        <v>46</v>
      </c>
      <c r="AJ13" s="514"/>
      <c r="AK13" s="556"/>
      <c r="AL13" s="145" t="s">
        <v>500</v>
      </c>
      <c r="AM13" s="51">
        <v>38</v>
      </c>
      <c r="AN13" s="51">
        <v>39</v>
      </c>
      <c r="AO13" s="51">
        <v>0</v>
      </c>
      <c r="AP13" s="51">
        <v>28</v>
      </c>
      <c r="AQ13" s="51">
        <v>15</v>
      </c>
      <c r="AR13" s="51">
        <v>0</v>
      </c>
      <c r="AS13" s="51">
        <v>52</v>
      </c>
      <c r="AT13" s="51">
        <v>42</v>
      </c>
      <c r="AU13" s="51">
        <v>0</v>
      </c>
      <c r="AV13" s="51">
        <f t="shared" si="7"/>
        <v>313</v>
      </c>
      <c r="AW13" s="51">
        <f t="shared" si="8"/>
        <v>288</v>
      </c>
      <c r="AX13" s="51">
        <f t="shared" si="9"/>
        <v>0</v>
      </c>
      <c r="AY13" s="51">
        <f t="shared" si="10"/>
        <v>601</v>
      </c>
      <c r="AZ13" s="51">
        <f t="shared" si="11"/>
        <v>1100</v>
      </c>
      <c r="BA13" s="51">
        <f t="shared" si="12"/>
        <v>895</v>
      </c>
      <c r="BB13" s="51">
        <f t="shared" si="13"/>
        <v>0</v>
      </c>
      <c r="BC13" s="51">
        <f t="shared" si="14"/>
        <v>1995</v>
      </c>
      <c r="BD13" s="14" t="s">
        <v>46</v>
      </c>
      <c r="BE13" s="514"/>
    </row>
    <row r="14" spans="1:57" ht="20.25">
      <c r="A14" s="556"/>
      <c r="B14" s="145" t="s">
        <v>457</v>
      </c>
      <c r="C14" s="119">
        <v>285</v>
      </c>
      <c r="D14" s="119">
        <v>224</v>
      </c>
      <c r="E14" s="119">
        <v>30</v>
      </c>
      <c r="F14" s="119">
        <v>218</v>
      </c>
      <c r="G14" s="119">
        <v>190</v>
      </c>
      <c r="H14" s="119">
        <v>19</v>
      </c>
      <c r="I14" s="119">
        <v>248</v>
      </c>
      <c r="J14" s="119">
        <v>194</v>
      </c>
      <c r="K14" s="119">
        <v>21</v>
      </c>
      <c r="L14" s="51">
        <f t="shared" si="3"/>
        <v>751</v>
      </c>
      <c r="M14" s="51">
        <f t="shared" si="4"/>
        <v>608</v>
      </c>
      <c r="N14" s="51">
        <f t="shared" si="5"/>
        <v>70</v>
      </c>
      <c r="O14" s="289">
        <f t="shared" si="6"/>
        <v>1429</v>
      </c>
      <c r="P14" s="14" t="s">
        <v>47</v>
      </c>
      <c r="Q14" s="514"/>
      <c r="R14" s="556"/>
      <c r="S14" s="145" t="s">
        <v>457</v>
      </c>
      <c r="T14" s="51">
        <v>85</v>
      </c>
      <c r="U14" s="51">
        <v>96</v>
      </c>
      <c r="V14" s="51">
        <v>5</v>
      </c>
      <c r="W14" s="51">
        <v>58</v>
      </c>
      <c r="X14" s="51">
        <v>53</v>
      </c>
      <c r="Y14" s="51">
        <v>5</v>
      </c>
      <c r="Z14" s="51">
        <v>58</v>
      </c>
      <c r="AA14" s="51">
        <v>68</v>
      </c>
      <c r="AB14" s="51">
        <v>5</v>
      </c>
      <c r="AC14" s="51">
        <v>40</v>
      </c>
      <c r="AD14" s="51">
        <v>32</v>
      </c>
      <c r="AE14" s="51">
        <v>2</v>
      </c>
      <c r="AF14" s="51">
        <v>52</v>
      </c>
      <c r="AG14" s="51">
        <v>51</v>
      </c>
      <c r="AH14" s="51">
        <v>5</v>
      </c>
      <c r="AI14" s="14" t="s">
        <v>47</v>
      </c>
      <c r="AJ14" s="514"/>
      <c r="AK14" s="556"/>
      <c r="AL14" s="145" t="s">
        <v>457</v>
      </c>
      <c r="AM14" s="51">
        <v>54</v>
      </c>
      <c r="AN14" s="51">
        <v>72</v>
      </c>
      <c r="AO14" s="51">
        <v>4</v>
      </c>
      <c r="AP14" s="51">
        <v>49</v>
      </c>
      <c r="AQ14" s="51">
        <v>34</v>
      </c>
      <c r="AR14" s="51">
        <v>2</v>
      </c>
      <c r="AS14" s="51">
        <v>68</v>
      </c>
      <c r="AT14" s="51">
        <v>60</v>
      </c>
      <c r="AU14" s="51">
        <v>5</v>
      </c>
      <c r="AV14" s="51">
        <f t="shared" si="7"/>
        <v>464</v>
      </c>
      <c r="AW14" s="51">
        <f t="shared" si="8"/>
        <v>466</v>
      </c>
      <c r="AX14" s="51">
        <f t="shared" si="9"/>
        <v>33</v>
      </c>
      <c r="AY14" s="51">
        <f t="shared" si="10"/>
        <v>963</v>
      </c>
      <c r="AZ14" s="51">
        <f t="shared" si="11"/>
        <v>1215</v>
      </c>
      <c r="BA14" s="51">
        <f t="shared" si="12"/>
        <v>1074</v>
      </c>
      <c r="BB14" s="51">
        <f t="shared" si="13"/>
        <v>103</v>
      </c>
      <c r="BC14" s="51">
        <f t="shared" si="14"/>
        <v>2392</v>
      </c>
      <c r="BD14" s="14" t="s">
        <v>47</v>
      </c>
      <c r="BE14" s="514"/>
    </row>
    <row r="15" spans="1:57" ht="20.25">
      <c r="A15" s="556"/>
      <c r="B15" s="145" t="s">
        <v>458</v>
      </c>
      <c r="C15" s="119">
        <v>425</v>
      </c>
      <c r="D15" s="119">
        <v>387</v>
      </c>
      <c r="E15" s="119">
        <v>56</v>
      </c>
      <c r="F15" s="119">
        <v>366</v>
      </c>
      <c r="G15" s="119">
        <v>338</v>
      </c>
      <c r="H15" s="119">
        <v>49</v>
      </c>
      <c r="I15" s="119">
        <v>428</v>
      </c>
      <c r="J15" s="119">
        <v>345</v>
      </c>
      <c r="K15" s="119">
        <v>40</v>
      </c>
      <c r="L15" s="51">
        <f t="shared" si="3"/>
        <v>1219</v>
      </c>
      <c r="M15" s="51">
        <f t="shared" si="4"/>
        <v>1070</v>
      </c>
      <c r="N15" s="51">
        <f t="shared" si="5"/>
        <v>145</v>
      </c>
      <c r="O15" s="289">
        <f t="shared" si="6"/>
        <v>2434</v>
      </c>
      <c r="P15" s="14" t="s">
        <v>48</v>
      </c>
      <c r="Q15" s="514"/>
      <c r="R15" s="556"/>
      <c r="S15" s="145" t="s">
        <v>458</v>
      </c>
      <c r="T15" s="51">
        <v>112</v>
      </c>
      <c r="U15" s="51">
        <v>126</v>
      </c>
      <c r="V15" s="51">
        <v>5</v>
      </c>
      <c r="W15" s="51">
        <v>84</v>
      </c>
      <c r="X15" s="51">
        <v>100</v>
      </c>
      <c r="Y15" s="51">
        <v>4</v>
      </c>
      <c r="Z15" s="51">
        <v>49</v>
      </c>
      <c r="AA15" s="51">
        <v>90</v>
      </c>
      <c r="AB15" s="51">
        <v>4</v>
      </c>
      <c r="AC15" s="51">
        <v>57</v>
      </c>
      <c r="AD15" s="51">
        <v>47</v>
      </c>
      <c r="AE15" s="51">
        <v>2</v>
      </c>
      <c r="AF15" s="51">
        <v>82</v>
      </c>
      <c r="AG15" s="51">
        <v>96</v>
      </c>
      <c r="AH15" s="51">
        <v>5</v>
      </c>
      <c r="AI15" s="14" t="s">
        <v>48</v>
      </c>
      <c r="AJ15" s="514"/>
      <c r="AK15" s="556"/>
      <c r="AL15" s="145" t="s">
        <v>458</v>
      </c>
      <c r="AM15" s="51">
        <v>63</v>
      </c>
      <c r="AN15" s="51">
        <v>95</v>
      </c>
      <c r="AO15" s="51">
        <v>2</v>
      </c>
      <c r="AP15" s="51">
        <v>79</v>
      </c>
      <c r="AQ15" s="51">
        <v>47</v>
      </c>
      <c r="AR15" s="51">
        <v>2</v>
      </c>
      <c r="AS15" s="51">
        <v>129</v>
      </c>
      <c r="AT15" s="51">
        <v>110</v>
      </c>
      <c r="AU15" s="51">
        <v>3</v>
      </c>
      <c r="AV15" s="51">
        <f t="shared" si="7"/>
        <v>655</v>
      </c>
      <c r="AW15" s="51">
        <f t="shared" si="8"/>
        <v>711</v>
      </c>
      <c r="AX15" s="51">
        <f t="shared" si="9"/>
        <v>27</v>
      </c>
      <c r="AY15" s="51">
        <f t="shared" si="10"/>
        <v>1393</v>
      </c>
      <c r="AZ15" s="51">
        <f t="shared" si="11"/>
        <v>1874</v>
      </c>
      <c r="BA15" s="51">
        <f t="shared" si="12"/>
        <v>1781</v>
      </c>
      <c r="BB15" s="51">
        <f t="shared" si="13"/>
        <v>172</v>
      </c>
      <c r="BC15" s="51">
        <f t="shared" si="14"/>
        <v>3827</v>
      </c>
      <c r="BD15" s="14" t="s">
        <v>48</v>
      </c>
      <c r="BE15" s="514"/>
    </row>
    <row r="16" spans="1:57" ht="20.25">
      <c r="A16" s="557"/>
      <c r="B16" s="145" t="s">
        <v>459</v>
      </c>
      <c r="C16" s="119">
        <v>325</v>
      </c>
      <c r="D16" s="119">
        <v>276</v>
      </c>
      <c r="E16" s="119">
        <v>14</v>
      </c>
      <c r="F16" s="119">
        <v>255</v>
      </c>
      <c r="G16" s="119">
        <v>219</v>
      </c>
      <c r="H16" s="119">
        <v>13</v>
      </c>
      <c r="I16" s="119">
        <v>297</v>
      </c>
      <c r="J16" s="119">
        <v>221</v>
      </c>
      <c r="K16" s="119">
        <v>9</v>
      </c>
      <c r="L16" s="51">
        <f t="shared" si="3"/>
        <v>877</v>
      </c>
      <c r="M16" s="51">
        <f t="shared" si="4"/>
        <v>716</v>
      </c>
      <c r="N16" s="51">
        <f t="shared" si="5"/>
        <v>36</v>
      </c>
      <c r="O16" s="289">
        <f t="shared" si="6"/>
        <v>1629</v>
      </c>
      <c r="P16" s="14" t="s">
        <v>49</v>
      </c>
      <c r="Q16" s="515"/>
      <c r="R16" s="557"/>
      <c r="S16" s="145" t="s">
        <v>459</v>
      </c>
      <c r="T16" s="51">
        <v>66</v>
      </c>
      <c r="U16" s="51">
        <v>84</v>
      </c>
      <c r="V16" s="51">
        <v>0</v>
      </c>
      <c r="W16" s="51">
        <v>54</v>
      </c>
      <c r="X16" s="51">
        <v>59</v>
      </c>
      <c r="Y16" s="51">
        <v>8</v>
      </c>
      <c r="Z16" s="51">
        <v>38</v>
      </c>
      <c r="AA16" s="51">
        <v>62</v>
      </c>
      <c r="AB16" s="51">
        <v>1</v>
      </c>
      <c r="AC16" s="51">
        <v>32</v>
      </c>
      <c r="AD16" s="51">
        <v>25</v>
      </c>
      <c r="AE16" s="51">
        <v>0</v>
      </c>
      <c r="AF16" s="51">
        <v>51</v>
      </c>
      <c r="AG16" s="51">
        <v>61</v>
      </c>
      <c r="AH16" s="51">
        <v>6</v>
      </c>
      <c r="AI16" s="14" t="s">
        <v>49</v>
      </c>
      <c r="AJ16" s="515"/>
      <c r="AK16" s="557"/>
      <c r="AL16" s="145" t="s">
        <v>459</v>
      </c>
      <c r="AM16" s="51">
        <v>47</v>
      </c>
      <c r="AN16" s="51">
        <v>61</v>
      </c>
      <c r="AO16" s="51">
        <v>0</v>
      </c>
      <c r="AP16" s="51">
        <v>49</v>
      </c>
      <c r="AQ16" s="51">
        <v>35</v>
      </c>
      <c r="AR16" s="51">
        <v>0</v>
      </c>
      <c r="AS16" s="51">
        <v>58</v>
      </c>
      <c r="AT16" s="51">
        <v>64</v>
      </c>
      <c r="AU16" s="51">
        <v>8</v>
      </c>
      <c r="AV16" s="51">
        <f t="shared" si="7"/>
        <v>395</v>
      </c>
      <c r="AW16" s="51">
        <f t="shared" si="8"/>
        <v>451</v>
      </c>
      <c r="AX16" s="51">
        <f t="shared" si="9"/>
        <v>23</v>
      </c>
      <c r="AY16" s="51">
        <f t="shared" si="10"/>
        <v>869</v>
      </c>
      <c r="AZ16" s="51">
        <f t="shared" si="11"/>
        <v>1272</v>
      </c>
      <c r="BA16" s="51">
        <f t="shared" si="12"/>
        <v>1167</v>
      </c>
      <c r="BB16" s="51">
        <f t="shared" si="13"/>
        <v>59</v>
      </c>
      <c r="BC16" s="51">
        <f t="shared" si="14"/>
        <v>2498</v>
      </c>
      <c r="BD16" s="14" t="s">
        <v>49</v>
      </c>
      <c r="BE16" s="515"/>
    </row>
    <row r="17" spans="1:57" ht="20.25">
      <c r="A17" s="582" t="s">
        <v>483</v>
      </c>
      <c r="B17" s="582"/>
      <c r="C17" s="119">
        <v>301</v>
      </c>
      <c r="D17" s="119">
        <v>220</v>
      </c>
      <c r="E17" s="119">
        <v>42</v>
      </c>
      <c r="F17" s="119">
        <v>276</v>
      </c>
      <c r="G17" s="119">
        <v>199</v>
      </c>
      <c r="H17" s="119">
        <v>39</v>
      </c>
      <c r="I17" s="119">
        <v>371</v>
      </c>
      <c r="J17" s="119">
        <v>231</v>
      </c>
      <c r="K17" s="119">
        <v>37</v>
      </c>
      <c r="L17" s="51">
        <f t="shared" si="3"/>
        <v>948</v>
      </c>
      <c r="M17" s="51">
        <f t="shared" si="4"/>
        <v>650</v>
      </c>
      <c r="N17" s="51">
        <f t="shared" si="5"/>
        <v>118</v>
      </c>
      <c r="O17" s="289">
        <f t="shared" si="6"/>
        <v>1716</v>
      </c>
      <c r="P17" s="509" t="s">
        <v>682</v>
      </c>
      <c r="Q17" s="509"/>
      <c r="R17" s="582" t="s">
        <v>483</v>
      </c>
      <c r="S17" s="582"/>
      <c r="T17" s="51">
        <v>90</v>
      </c>
      <c r="U17" s="51">
        <v>89</v>
      </c>
      <c r="V17" s="51">
        <v>8</v>
      </c>
      <c r="W17" s="51">
        <v>76</v>
      </c>
      <c r="X17" s="51">
        <v>64</v>
      </c>
      <c r="Y17" s="51">
        <v>8</v>
      </c>
      <c r="Z17" s="51">
        <v>66</v>
      </c>
      <c r="AA17" s="51">
        <v>75</v>
      </c>
      <c r="AB17" s="51">
        <v>7</v>
      </c>
      <c r="AC17" s="51">
        <v>41</v>
      </c>
      <c r="AD17" s="51">
        <v>17</v>
      </c>
      <c r="AE17" s="51">
        <v>2</v>
      </c>
      <c r="AF17" s="51">
        <v>82</v>
      </c>
      <c r="AG17" s="51">
        <v>68</v>
      </c>
      <c r="AH17" s="51">
        <v>7</v>
      </c>
      <c r="AI17" s="509" t="s">
        <v>682</v>
      </c>
      <c r="AJ17" s="509"/>
      <c r="AK17" s="582" t="s">
        <v>483</v>
      </c>
      <c r="AL17" s="582"/>
      <c r="AM17" s="51">
        <v>76</v>
      </c>
      <c r="AN17" s="51">
        <v>67</v>
      </c>
      <c r="AO17" s="51">
        <v>6</v>
      </c>
      <c r="AP17" s="51">
        <v>49</v>
      </c>
      <c r="AQ17" s="51">
        <v>28</v>
      </c>
      <c r="AR17" s="51">
        <v>2</v>
      </c>
      <c r="AS17" s="51">
        <v>134</v>
      </c>
      <c r="AT17" s="51">
        <v>73</v>
      </c>
      <c r="AU17" s="51">
        <v>8</v>
      </c>
      <c r="AV17" s="51">
        <f t="shared" si="7"/>
        <v>614</v>
      </c>
      <c r="AW17" s="51">
        <f t="shared" si="8"/>
        <v>481</v>
      </c>
      <c r="AX17" s="51">
        <f t="shared" si="9"/>
        <v>48</v>
      </c>
      <c r="AY17" s="51">
        <f t="shared" si="10"/>
        <v>1143</v>
      </c>
      <c r="AZ17" s="51">
        <f t="shared" si="11"/>
        <v>1562</v>
      </c>
      <c r="BA17" s="51">
        <f t="shared" si="12"/>
        <v>1131</v>
      </c>
      <c r="BB17" s="51">
        <f t="shared" si="13"/>
        <v>166</v>
      </c>
      <c r="BC17" s="51">
        <f t="shared" si="14"/>
        <v>2859</v>
      </c>
      <c r="BD17" s="509" t="s">
        <v>682</v>
      </c>
      <c r="BE17" s="509"/>
    </row>
    <row r="18" spans="1:57" ht="20.25">
      <c r="A18" s="602" t="s">
        <v>22</v>
      </c>
      <c r="B18" s="602"/>
      <c r="C18" s="119">
        <v>491</v>
      </c>
      <c r="D18" s="119">
        <v>363</v>
      </c>
      <c r="E18" s="119">
        <v>192</v>
      </c>
      <c r="F18" s="119">
        <v>384</v>
      </c>
      <c r="G18" s="119">
        <v>312</v>
      </c>
      <c r="H18" s="119">
        <v>155</v>
      </c>
      <c r="I18" s="119">
        <v>392</v>
      </c>
      <c r="J18" s="119">
        <v>303</v>
      </c>
      <c r="K18" s="119">
        <v>144</v>
      </c>
      <c r="L18" s="51">
        <f t="shared" si="3"/>
        <v>1267</v>
      </c>
      <c r="M18" s="51">
        <f t="shared" si="4"/>
        <v>978</v>
      </c>
      <c r="N18" s="51">
        <f t="shared" si="5"/>
        <v>491</v>
      </c>
      <c r="O18" s="289">
        <f t="shared" si="6"/>
        <v>2736</v>
      </c>
      <c r="P18" s="509" t="s">
        <v>50</v>
      </c>
      <c r="Q18" s="509"/>
      <c r="R18" s="602" t="s">
        <v>22</v>
      </c>
      <c r="S18" s="602"/>
      <c r="T18" s="51">
        <v>150</v>
      </c>
      <c r="U18" s="51">
        <v>158</v>
      </c>
      <c r="V18" s="51">
        <v>51</v>
      </c>
      <c r="W18" s="51">
        <v>82</v>
      </c>
      <c r="X18" s="51">
        <v>72</v>
      </c>
      <c r="Y18" s="51">
        <v>29</v>
      </c>
      <c r="Z18" s="51">
        <v>100</v>
      </c>
      <c r="AA18" s="51">
        <v>108</v>
      </c>
      <c r="AB18" s="51">
        <v>41</v>
      </c>
      <c r="AC18" s="51">
        <v>67</v>
      </c>
      <c r="AD18" s="51">
        <v>65</v>
      </c>
      <c r="AE18" s="51">
        <v>33</v>
      </c>
      <c r="AF18" s="51">
        <v>85</v>
      </c>
      <c r="AG18" s="51">
        <v>75</v>
      </c>
      <c r="AH18" s="51">
        <v>36</v>
      </c>
      <c r="AI18" s="509" t="s">
        <v>50</v>
      </c>
      <c r="AJ18" s="509"/>
      <c r="AK18" s="602" t="s">
        <v>22</v>
      </c>
      <c r="AL18" s="602"/>
      <c r="AM18" s="51">
        <v>121</v>
      </c>
      <c r="AN18" s="51">
        <v>125</v>
      </c>
      <c r="AO18" s="51">
        <v>44</v>
      </c>
      <c r="AP18" s="51">
        <v>87</v>
      </c>
      <c r="AQ18" s="51">
        <v>65</v>
      </c>
      <c r="AR18" s="51">
        <v>31</v>
      </c>
      <c r="AS18" s="51">
        <v>107</v>
      </c>
      <c r="AT18" s="51">
        <v>77</v>
      </c>
      <c r="AU18" s="51">
        <v>36</v>
      </c>
      <c r="AV18" s="51">
        <f t="shared" si="7"/>
        <v>799</v>
      </c>
      <c r="AW18" s="51">
        <f t="shared" si="8"/>
        <v>745</v>
      </c>
      <c r="AX18" s="51">
        <f t="shared" si="9"/>
        <v>301</v>
      </c>
      <c r="AY18" s="51">
        <f t="shared" si="10"/>
        <v>1845</v>
      </c>
      <c r="AZ18" s="51">
        <f t="shared" si="11"/>
        <v>2066</v>
      </c>
      <c r="BA18" s="51">
        <f t="shared" si="12"/>
        <v>1723</v>
      </c>
      <c r="BB18" s="51">
        <f t="shared" si="13"/>
        <v>792</v>
      </c>
      <c r="BC18" s="51">
        <f t="shared" si="14"/>
        <v>4581</v>
      </c>
      <c r="BD18" s="509" t="s">
        <v>50</v>
      </c>
      <c r="BE18" s="509"/>
    </row>
    <row r="19" spans="1:57" ht="20.25">
      <c r="A19" s="602" t="s">
        <v>23</v>
      </c>
      <c r="B19" s="602"/>
      <c r="C19" s="119">
        <v>388</v>
      </c>
      <c r="D19" s="119">
        <v>291</v>
      </c>
      <c r="E19" s="119">
        <v>8</v>
      </c>
      <c r="F19" s="119">
        <v>301</v>
      </c>
      <c r="G19" s="119">
        <v>246</v>
      </c>
      <c r="H19" s="119">
        <v>8</v>
      </c>
      <c r="I19" s="119">
        <v>285</v>
      </c>
      <c r="J19" s="119">
        <v>233</v>
      </c>
      <c r="K19" s="119">
        <v>8</v>
      </c>
      <c r="L19" s="51">
        <f t="shared" si="3"/>
        <v>974</v>
      </c>
      <c r="M19" s="51">
        <f t="shared" si="4"/>
        <v>770</v>
      </c>
      <c r="N19" s="51">
        <f t="shared" si="5"/>
        <v>24</v>
      </c>
      <c r="O19" s="289">
        <f t="shared" si="6"/>
        <v>1768</v>
      </c>
      <c r="P19" s="509" t="s">
        <v>24</v>
      </c>
      <c r="Q19" s="509"/>
      <c r="R19" s="602" t="s">
        <v>23</v>
      </c>
      <c r="S19" s="602"/>
      <c r="T19" s="51">
        <v>119</v>
      </c>
      <c r="U19" s="51">
        <v>131</v>
      </c>
      <c r="V19" s="51">
        <v>2</v>
      </c>
      <c r="W19" s="51">
        <v>49</v>
      </c>
      <c r="X19" s="51">
        <v>45</v>
      </c>
      <c r="Y19" s="51">
        <v>1</v>
      </c>
      <c r="Z19" s="51">
        <v>60</v>
      </c>
      <c r="AA19" s="51">
        <v>81</v>
      </c>
      <c r="AB19" s="51">
        <v>1</v>
      </c>
      <c r="AC19" s="51">
        <v>67</v>
      </c>
      <c r="AD19" s="51">
        <v>51</v>
      </c>
      <c r="AE19" s="51">
        <v>2</v>
      </c>
      <c r="AF19" s="51">
        <v>47</v>
      </c>
      <c r="AG19" s="51">
        <v>48</v>
      </c>
      <c r="AH19" s="51">
        <v>3</v>
      </c>
      <c r="AI19" s="509" t="s">
        <v>24</v>
      </c>
      <c r="AJ19" s="509"/>
      <c r="AK19" s="602" t="s">
        <v>23</v>
      </c>
      <c r="AL19" s="602"/>
      <c r="AM19" s="51">
        <v>77</v>
      </c>
      <c r="AN19" s="51">
        <v>87</v>
      </c>
      <c r="AO19" s="51">
        <v>1</v>
      </c>
      <c r="AP19" s="51">
        <v>84</v>
      </c>
      <c r="AQ19" s="51">
        <v>57</v>
      </c>
      <c r="AR19" s="51">
        <v>1</v>
      </c>
      <c r="AS19" s="51">
        <v>82</v>
      </c>
      <c r="AT19" s="51">
        <v>47</v>
      </c>
      <c r="AU19" s="51">
        <v>0</v>
      </c>
      <c r="AV19" s="51">
        <f t="shared" si="7"/>
        <v>585</v>
      </c>
      <c r="AW19" s="51">
        <f t="shared" si="8"/>
        <v>547</v>
      </c>
      <c r="AX19" s="51">
        <f t="shared" si="9"/>
        <v>11</v>
      </c>
      <c r="AY19" s="51">
        <f t="shared" si="10"/>
        <v>1143</v>
      </c>
      <c r="AZ19" s="51">
        <f t="shared" si="11"/>
        <v>1559</v>
      </c>
      <c r="BA19" s="51">
        <f t="shared" si="12"/>
        <v>1317</v>
      </c>
      <c r="BB19" s="51">
        <f t="shared" si="13"/>
        <v>35</v>
      </c>
      <c r="BC19" s="51">
        <f t="shared" si="14"/>
        <v>2911</v>
      </c>
      <c r="BD19" s="509" t="s">
        <v>24</v>
      </c>
      <c r="BE19" s="509"/>
    </row>
    <row r="20" spans="1:57" ht="20.25">
      <c r="A20" s="602" t="s">
        <v>25</v>
      </c>
      <c r="B20" s="602"/>
      <c r="C20" s="119">
        <v>505</v>
      </c>
      <c r="D20" s="119">
        <v>371</v>
      </c>
      <c r="E20" s="119">
        <v>23</v>
      </c>
      <c r="F20" s="119">
        <v>396</v>
      </c>
      <c r="G20" s="119">
        <v>329</v>
      </c>
      <c r="H20" s="119">
        <v>17</v>
      </c>
      <c r="I20" s="119">
        <v>417</v>
      </c>
      <c r="J20" s="119">
        <v>317</v>
      </c>
      <c r="K20" s="119">
        <v>16</v>
      </c>
      <c r="L20" s="51">
        <f t="shared" si="3"/>
        <v>1318</v>
      </c>
      <c r="M20" s="51">
        <f t="shared" si="4"/>
        <v>1017</v>
      </c>
      <c r="N20" s="51">
        <f t="shared" si="5"/>
        <v>56</v>
      </c>
      <c r="O20" s="289">
        <f t="shared" si="6"/>
        <v>2391</v>
      </c>
      <c r="P20" s="509" t="s">
        <v>51</v>
      </c>
      <c r="Q20" s="509"/>
      <c r="R20" s="602" t="s">
        <v>25</v>
      </c>
      <c r="S20" s="602"/>
      <c r="T20" s="51">
        <v>146</v>
      </c>
      <c r="U20" s="51">
        <v>143</v>
      </c>
      <c r="V20" s="51">
        <v>4</v>
      </c>
      <c r="W20" s="51">
        <v>63</v>
      </c>
      <c r="X20" s="51">
        <v>60</v>
      </c>
      <c r="Y20" s="51">
        <v>7</v>
      </c>
      <c r="Z20" s="51">
        <v>84</v>
      </c>
      <c r="AA20" s="51">
        <v>107</v>
      </c>
      <c r="AB20" s="51">
        <v>4</v>
      </c>
      <c r="AC20" s="51">
        <v>56</v>
      </c>
      <c r="AD20" s="51">
        <v>43</v>
      </c>
      <c r="AE20" s="51">
        <v>1</v>
      </c>
      <c r="AF20" s="51">
        <v>62</v>
      </c>
      <c r="AG20" s="51">
        <v>63</v>
      </c>
      <c r="AH20" s="51">
        <v>5</v>
      </c>
      <c r="AI20" s="509" t="s">
        <v>51</v>
      </c>
      <c r="AJ20" s="509"/>
      <c r="AK20" s="602" t="s">
        <v>25</v>
      </c>
      <c r="AL20" s="602"/>
      <c r="AM20" s="51">
        <v>84</v>
      </c>
      <c r="AN20" s="51">
        <v>74</v>
      </c>
      <c r="AO20" s="51">
        <v>2</v>
      </c>
      <c r="AP20" s="51">
        <v>73</v>
      </c>
      <c r="AQ20" s="51">
        <v>38</v>
      </c>
      <c r="AR20" s="51">
        <v>1</v>
      </c>
      <c r="AS20" s="51">
        <v>75</v>
      </c>
      <c r="AT20" s="51">
        <v>62</v>
      </c>
      <c r="AU20" s="51">
        <v>9</v>
      </c>
      <c r="AV20" s="51">
        <f t="shared" si="7"/>
        <v>643</v>
      </c>
      <c r="AW20" s="51">
        <f t="shared" si="8"/>
        <v>590</v>
      </c>
      <c r="AX20" s="51">
        <f t="shared" si="9"/>
        <v>33</v>
      </c>
      <c r="AY20" s="51">
        <f t="shared" si="10"/>
        <v>1266</v>
      </c>
      <c r="AZ20" s="51">
        <f t="shared" si="11"/>
        <v>1961</v>
      </c>
      <c r="BA20" s="51">
        <f t="shared" si="12"/>
        <v>1607</v>
      </c>
      <c r="BB20" s="51">
        <f t="shared" si="13"/>
        <v>89</v>
      </c>
      <c r="BC20" s="51">
        <f t="shared" si="14"/>
        <v>3657</v>
      </c>
      <c r="BD20" s="509" t="s">
        <v>51</v>
      </c>
      <c r="BE20" s="509"/>
    </row>
    <row r="21" spans="1:57" ht="20.25">
      <c r="A21" s="602" t="s">
        <v>65</v>
      </c>
      <c r="B21" s="602"/>
      <c r="C21" s="119">
        <v>426</v>
      </c>
      <c r="D21" s="119">
        <v>322</v>
      </c>
      <c r="E21" s="119">
        <v>45</v>
      </c>
      <c r="F21" s="119">
        <v>301</v>
      </c>
      <c r="G21" s="119">
        <v>258</v>
      </c>
      <c r="H21" s="119">
        <v>38</v>
      </c>
      <c r="I21" s="119">
        <v>308</v>
      </c>
      <c r="J21" s="119">
        <v>246</v>
      </c>
      <c r="K21" s="119">
        <v>27</v>
      </c>
      <c r="L21" s="51">
        <f t="shared" si="3"/>
        <v>1035</v>
      </c>
      <c r="M21" s="51">
        <f t="shared" si="4"/>
        <v>826</v>
      </c>
      <c r="N21" s="51">
        <f t="shared" si="5"/>
        <v>110</v>
      </c>
      <c r="O21" s="289">
        <f t="shared" si="6"/>
        <v>1971</v>
      </c>
      <c r="P21" s="509" t="s">
        <v>52</v>
      </c>
      <c r="Q21" s="509"/>
      <c r="R21" s="602" t="s">
        <v>65</v>
      </c>
      <c r="S21" s="602"/>
      <c r="T21" s="51">
        <v>110</v>
      </c>
      <c r="U21" s="51">
        <v>116</v>
      </c>
      <c r="V21" s="51">
        <v>13</v>
      </c>
      <c r="W21" s="51">
        <v>46</v>
      </c>
      <c r="X21" s="51">
        <v>36</v>
      </c>
      <c r="Y21" s="51">
        <v>8</v>
      </c>
      <c r="Z21" s="51">
        <v>61</v>
      </c>
      <c r="AA21" s="51">
        <v>88</v>
      </c>
      <c r="AB21" s="51">
        <v>9</v>
      </c>
      <c r="AC21" s="51">
        <v>48</v>
      </c>
      <c r="AD21" s="51">
        <v>35</v>
      </c>
      <c r="AE21" s="51">
        <v>9</v>
      </c>
      <c r="AF21" s="51">
        <v>51</v>
      </c>
      <c r="AG21" s="51">
        <v>36</v>
      </c>
      <c r="AH21" s="51">
        <v>8</v>
      </c>
      <c r="AI21" s="509" t="s">
        <v>52</v>
      </c>
      <c r="AJ21" s="509"/>
      <c r="AK21" s="602" t="s">
        <v>65</v>
      </c>
      <c r="AL21" s="602"/>
      <c r="AM21" s="51">
        <v>89</v>
      </c>
      <c r="AN21" s="51">
        <v>93</v>
      </c>
      <c r="AO21" s="51">
        <v>6</v>
      </c>
      <c r="AP21" s="51">
        <v>64</v>
      </c>
      <c r="AQ21" s="51">
        <v>43</v>
      </c>
      <c r="AR21" s="51">
        <v>12</v>
      </c>
      <c r="AS21" s="51">
        <v>65</v>
      </c>
      <c r="AT21" s="51">
        <v>39</v>
      </c>
      <c r="AU21" s="51">
        <v>11</v>
      </c>
      <c r="AV21" s="51">
        <f t="shared" si="7"/>
        <v>534</v>
      </c>
      <c r="AW21" s="51">
        <f t="shared" si="8"/>
        <v>486</v>
      </c>
      <c r="AX21" s="51">
        <f t="shared" si="9"/>
        <v>76</v>
      </c>
      <c r="AY21" s="51">
        <f t="shared" si="10"/>
        <v>1096</v>
      </c>
      <c r="AZ21" s="51">
        <f t="shared" si="11"/>
        <v>1569</v>
      </c>
      <c r="BA21" s="51">
        <f t="shared" si="12"/>
        <v>1312</v>
      </c>
      <c r="BB21" s="51">
        <f t="shared" si="13"/>
        <v>186</v>
      </c>
      <c r="BC21" s="51">
        <f t="shared" si="14"/>
        <v>3067</v>
      </c>
      <c r="BD21" s="509" t="s">
        <v>52</v>
      </c>
      <c r="BE21" s="509"/>
    </row>
    <row r="22" spans="1:57" ht="20.25">
      <c r="A22" s="602" t="s">
        <v>27</v>
      </c>
      <c r="B22" s="602"/>
      <c r="C22" s="119">
        <v>205</v>
      </c>
      <c r="D22" s="119">
        <v>135</v>
      </c>
      <c r="E22" s="119">
        <v>31</v>
      </c>
      <c r="F22" s="119">
        <v>155</v>
      </c>
      <c r="G22" s="119">
        <v>113</v>
      </c>
      <c r="H22" s="119">
        <v>26</v>
      </c>
      <c r="I22" s="119">
        <v>163</v>
      </c>
      <c r="J22" s="119">
        <v>109</v>
      </c>
      <c r="K22" s="119">
        <v>28</v>
      </c>
      <c r="L22" s="51">
        <f t="shared" si="3"/>
        <v>523</v>
      </c>
      <c r="M22" s="51">
        <f t="shared" si="4"/>
        <v>357</v>
      </c>
      <c r="N22" s="51">
        <f t="shared" si="5"/>
        <v>85</v>
      </c>
      <c r="O22" s="289">
        <f t="shared" si="6"/>
        <v>965</v>
      </c>
      <c r="P22" s="509" t="s">
        <v>28</v>
      </c>
      <c r="Q22" s="509"/>
      <c r="R22" s="602" t="s">
        <v>27</v>
      </c>
      <c r="S22" s="602"/>
      <c r="T22" s="51">
        <v>44</v>
      </c>
      <c r="U22" s="51">
        <v>41</v>
      </c>
      <c r="V22" s="51">
        <v>5</v>
      </c>
      <c r="W22" s="51">
        <v>32</v>
      </c>
      <c r="X22" s="51">
        <v>34</v>
      </c>
      <c r="Y22" s="51">
        <v>7</v>
      </c>
      <c r="Z22" s="51">
        <v>29</v>
      </c>
      <c r="AA22" s="51">
        <v>19</v>
      </c>
      <c r="AB22" s="51">
        <v>4</v>
      </c>
      <c r="AC22" s="51">
        <v>24</v>
      </c>
      <c r="AD22" s="51">
        <v>31</v>
      </c>
      <c r="AE22" s="51">
        <v>3</v>
      </c>
      <c r="AF22" s="51">
        <v>40</v>
      </c>
      <c r="AG22" s="51">
        <v>32</v>
      </c>
      <c r="AH22" s="51">
        <v>7</v>
      </c>
      <c r="AI22" s="509" t="s">
        <v>28</v>
      </c>
      <c r="AJ22" s="509"/>
      <c r="AK22" s="602" t="s">
        <v>27</v>
      </c>
      <c r="AL22" s="602"/>
      <c r="AM22" s="51">
        <v>40</v>
      </c>
      <c r="AN22" s="51">
        <v>22</v>
      </c>
      <c r="AO22" s="51">
        <v>6</v>
      </c>
      <c r="AP22" s="51">
        <v>30</v>
      </c>
      <c r="AQ22" s="51">
        <v>36</v>
      </c>
      <c r="AR22" s="51">
        <v>5</v>
      </c>
      <c r="AS22" s="51">
        <v>45</v>
      </c>
      <c r="AT22" s="51">
        <v>32</v>
      </c>
      <c r="AU22" s="51">
        <v>8</v>
      </c>
      <c r="AV22" s="51">
        <f t="shared" si="7"/>
        <v>284</v>
      </c>
      <c r="AW22" s="51">
        <f t="shared" si="8"/>
        <v>247</v>
      </c>
      <c r="AX22" s="51">
        <f t="shared" si="9"/>
        <v>45</v>
      </c>
      <c r="AY22" s="51">
        <f t="shared" si="10"/>
        <v>576</v>
      </c>
      <c r="AZ22" s="51">
        <f t="shared" si="11"/>
        <v>807</v>
      </c>
      <c r="BA22" s="51">
        <f t="shared" si="12"/>
        <v>604</v>
      </c>
      <c r="BB22" s="51">
        <f t="shared" si="13"/>
        <v>130</v>
      </c>
      <c r="BC22" s="51">
        <f t="shared" si="14"/>
        <v>1541</v>
      </c>
      <c r="BD22" s="509" t="s">
        <v>28</v>
      </c>
      <c r="BE22" s="509"/>
    </row>
    <row r="23" spans="1:57" ht="20.25">
      <c r="A23" s="602" t="s">
        <v>29</v>
      </c>
      <c r="B23" s="602"/>
      <c r="C23" s="119">
        <v>379</v>
      </c>
      <c r="D23" s="119">
        <v>236</v>
      </c>
      <c r="E23" s="119">
        <v>84</v>
      </c>
      <c r="F23" s="119">
        <v>298</v>
      </c>
      <c r="G23" s="119">
        <v>210</v>
      </c>
      <c r="H23" s="119">
        <v>70</v>
      </c>
      <c r="I23" s="119">
        <v>304</v>
      </c>
      <c r="J23" s="119">
        <v>194</v>
      </c>
      <c r="K23" s="119">
        <v>64</v>
      </c>
      <c r="L23" s="51">
        <f t="shared" si="3"/>
        <v>981</v>
      </c>
      <c r="M23" s="51">
        <f t="shared" si="4"/>
        <v>640</v>
      </c>
      <c r="N23" s="51">
        <f t="shared" si="5"/>
        <v>218</v>
      </c>
      <c r="O23" s="289">
        <f t="shared" si="6"/>
        <v>1839</v>
      </c>
      <c r="P23" s="509" t="s">
        <v>30</v>
      </c>
      <c r="Q23" s="509"/>
      <c r="R23" s="602" t="s">
        <v>29</v>
      </c>
      <c r="S23" s="602"/>
      <c r="T23" s="51">
        <v>86</v>
      </c>
      <c r="U23" s="51">
        <v>86</v>
      </c>
      <c r="V23" s="51">
        <v>16</v>
      </c>
      <c r="W23" s="51">
        <v>70</v>
      </c>
      <c r="X23" s="51">
        <v>52</v>
      </c>
      <c r="Y23" s="51">
        <v>15</v>
      </c>
      <c r="Z23" s="51">
        <v>59</v>
      </c>
      <c r="AA23" s="51">
        <v>66</v>
      </c>
      <c r="AB23" s="51">
        <v>15</v>
      </c>
      <c r="AC23" s="51">
        <v>36</v>
      </c>
      <c r="AD23" s="51">
        <v>24</v>
      </c>
      <c r="AE23" s="51">
        <v>7</v>
      </c>
      <c r="AF23" s="51">
        <v>59</v>
      </c>
      <c r="AG23" s="51">
        <v>51</v>
      </c>
      <c r="AH23" s="51">
        <v>16</v>
      </c>
      <c r="AI23" s="509" t="s">
        <v>30</v>
      </c>
      <c r="AJ23" s="509"/>
      <c r="AK23" s="602" t="s">
        <v>29</v>
      </c>
      <c r="AL23" s="602"/>
      <c r="AM23" s="51">
        <v>81</v>
      </c>
      <c r="AN23" s="51">
        <v>77</v>
      </c>
      <c r="AO23" s="51">
        <v>12</v>
      </c>
      <c r="AP23" s="51">
        <v>54</v>
      </c>
      <c r="AQ23" s="51">
        <v>33</v>
      </c>
      <c r="AR23" s="51">
        <v>4</v>
      </c>
      <c r="AS23" s="51">
        <v>85</v>
      </c>
      <c r="AT23" s="51">
        <v>55</v>
      </c>
      <c r="AU23" s="51">
        <v>17</v>
      </c>
      <c r="AV23" s="51">
        <f t="shared" si="7"/>
        <v>530</v>
      </c>
      <c r="AW23" s="51">
        <f t="shared" si="8"/>
        <v>444</v>
      </c>
      <c r="AX23" s="51">
        <f t="shared" si="9"/>
        <v>102</v>
      </c>
      <c r="AY23" s="51">
        <f t="shared" si="10"/>
        <v>1076</v>
      </c>
      <c r="AZ23" s="51">
        <f t="shared" si="11"/>
        <v>1511</v>
      </c>
      <c r="BA23" s="51">
        <f t="shared" si="12"/>
        <v>1084</v>
      </c>
      <c r="BB23" s="51">
        <f t="shared" si="13"/>
        <v>320</v>
      </c>
      <c r="BC23" s="51">
        <f t="shared" si="14"/>
        <v>2915</v>
      </c>
      <c r="BD23" s="509" t="s">
        <v>30</v>
      </c>
      <c r="BE23" s="509"/>
    </row>
    <row r="24" spans="1:57" ht="20.25">
      <c r="A24" s="602" t="s">
        <v>31</v>
      </c>
      <c r="B24" s="602"/>
      <c r="C24" s="119">
        <v>579</v>
      </c>
      <c r="D24" s="119">
        <v>436</v>
      </c>
      <c r="E24" s="119">
        <v>204</v>
      </c>
      <c r="F24" s="119">
        <v>444</v>
      </c>
      <c r="G24" s="119">
        <v>351</v>
      </c>
      <c r="H24" s="119">
        <v>172</v>
      </c>
      <c r="I24" s="119">
        <v>447</v>
      </c>
      <c r="J24" s="119">
        <v>329</v>
      </c>
      <c r="K24" s="119">
        <v>164</v>
      </c>
      <c r="L24" s="51">
        <f t="shared" si="3"/>
        <v>1470</v>
      </c>
      <c r="M24" s="51">
        <f t="shared" si="4"/>
        <v>1116</v>
      </c>
      <c r="N24" s="51">
        <f t="shared" si="5"/>
        <v>540</v>
      </c>
      <c r="O24" s="289">
        <f t="shared" si="6"/>
        <v>3126</v>
      </c>
      <c r="P24" s="509" t="s">
        <v>32</v>
      </c>
      <c r="Q24" s="509"/>
      <c r="R24" s="602" t="s">
        <v>31</v>
      </c>
      <c r="S24" s="602"/>
      <c r="T24" s="51">
        <v>178</v>
      </c>
      <c r="U24" s="51">
        <v>176</v>
      </c>
      <c r="V24" s="51">
        <v>57</v>
      </c>
      <c r="W24" s="51">
        <v>65</v>
      </c>
      <c r="X24" s="51">
        <v>64</v>
      </c>
      <c r="Y24" s="51">
        <v>27</v>
      </c>
      <c r="Z24" s="51">
        <v>86</v>
      </c>
      <c r="AA24" s="51">
        <v>119</v>
      </c>
      <c r="AB24" s="51">
        <v>37</v>
      </c>
      <c r="AC24" s="51">
        <v>86</v>
      </c>
      <c r="AD24" s="51">
        <v>64</v>
      </c>
      <c r="AE24" s="51">
        <v>28</v>
      </c>
      <c r="AF24" s="51">
        <v>52</v>
      </c>
      <c r="AG24" s="51">
        <v>61</v>
      </c>
      <c r="AH24" s="51">
        <v>26</v>
      </c>
      <c r="AI24" s="509" t="s">
        <v>32</v>
      </c>
      <c r="AJ24" s="509"/>
      <c r="AK24" s="602" t="s">
        <v>31</v>
      </c>
      <c r="AL24" s="602"/>
      <c r="AM24" s="51">
        <v>123</v>
      </c>
      <c r="AN24" s="51">
        <v>115</v>
      </c>
      <c r="AO24" s="51">
        <v>27</v>
      </c>
      <c r="AP24" s="51">
        <v>126</v>
      </c>
      <c r="AQ24" s="51">
        <v>61</v>
      </c>
      <c r="AR24" s="51">
        <v>25</v>
      </c>
      <c r="AS24" s="51">
        <v>89</v>
      </c>
      <c r="AT24" s="51">
        <v>72</v>
      </c>
      <c r="AU24" s="51">
        <v>24</v>
      </c>
      <c r="AV24" s="51">
        <f t="shared" si="7"/>
        <v>805</v>
      </c>
      <c r="AW24" s="51">
        <f t="shared" si="8"/>
        <v>732</v>
      </c>
      <c r="AX24" s="51">
        <f t="shared" si="9"/>
        <v>251</v>
      </c>
      <c r="AY24" s="51">
        <f t="shared" si="10"/>
        <v>1788</v>
      </c>
      <c r="AZ24" s="51">
        <f t="shared" si="11"/>
        <v>2275</v>
      </c>
      <c r="BA24" s="51">
        <f t="shared" si="12"/>
        <v>1848</v>
      </c>
      <c r="BB24" s="51">
        <f t="shared" si="13"/>
        <v>791</v>
      </c>
      <c r="BC24" s="51">
        <f t="shared" si="14"/>
        <v>4914</v>
      </c>
      <c r="BD24" s="509" t="s">
        <v>32</v>
      </c>
      <c r="BE24" s="509"/>
    </row>
    <row r="25" spans="1:57" ht="20.25">
      <c r="A25" s="602" t="s">
        <v>33</v>
      </c>
      <c r="B25" s="602"/>
      <c r="C25" s="119">
        <v>284</v>
      </c>
      <c r="D25" s="119">
        <v>184</v>
      </c>
      <c r="E25" s="119">
        <v>41</v>
      </c>
      <c r="F25" s="119">
        <v>194</v>
      </c>
      <c r="G25" s="119">
        <v>134</v>
      </c>
      <c r="H25" s="119">
        <v>30</v>
      </c>
      <c r="I25" s="119">
        <v>213</v>
      </c>
      <c r="J25" s="119">
        <v>137</v>
      </c>
      <c r="K25" s="119">
        <v>27</v>
      </c>
      <c r="L25" s="51">
        <f t="shared" si="3"/>
        <v>691</v>
      </c>
      <c r="M25" s="51">
        <f t="shared" si="4"/>
        <v>455</v>
      </c>
      <c r="N25" s="51">
        <f t="shared" si="5"/>
        <v>98</v>
      </c>
      <c r="O25" s="289">
        <f t="shared" si="6"/>
        <v>1244</v>
      </c>
      <c r="P25" s="509" t="s">
        <v>34</v>
      </c>
      <c r="Q25" s="509"/>
      <c r="R25" s="602" t="s">
        <v>33</v>
      </c>
      <c r="S25" s="602"/>
      <c r="T25" s="51">
        <v>68</v>
      </c>
      <c r="U25" s="51">
        <v>49</v>
      </c>
      <c r="V25" s="51">
        <v>6</v>
      </c>
      <c r="W25" s="51">
        <v>49</v>
      </c>
      <c r="X25" s="51">
        <v>33</v>
      </c>
      <c r="Y25" s="51">
        <v>6</v>
      </c>
      <c r="Z25" s="51">
        <v>42</v>
      </c>
      <c r="AA25" s="51">
        <v>33</v>
      </c>
      <c r="AB25" s="51">
        <v>2</v>
      </c>
      <c r="AC25" s="51">
        <v>40</v>
      </c>
      <c r="AD25" s="51">
        <v>31</v>
      </c>
      <c r="AE25" s="51">
        <v>7</v>
      </c>
      <c r="AF25" s="51">
        <v>30</v>
      </c>
      <c r="AG25" s="51">
        <v>29</v>
      </c>
      <c r="AH25" s="51">
        <v>7</v>
      </c>
      <c r="AI25" s="509" t="s">
        <v>34</v>
      </c>
      <c r="AJ25" s="509"/>
      <c r="AK25" s="602" t="s">
        <v>33</v>
      </c>
      <c r="AL25" s="602"/>
      <c r="AM25" s="51">
        <v>40</v>
      </c>
      <c r="AN25" s="51">
        <v>35</v>
      </c>
      <c r="AO25" s="51">
        <v>14</v>
      </c>
      <c r="AP25" s="51">
        <v>41</v>
      </c>
      <c r="AQ25" s="51">
        <v>32</v>
      </c>
      <c r="AR25" s="51">
        <v>5</v>
      </c>
      <c r="AS25" s="51">
        <v>34</v>
      </c>
      <c r="AT25" s="51">
        <v>28</v>
      </c>
      <c r="AU25" s="51">
        <v>9</v>
      </c>
      <c r="AV25" s="51">
        <f t="shared" si="7"/>
        <v>344</v>
      </c>
      <c r="AW25" s="51">
        <f t="shared" si="8"/>
        <v>270</v>
      </c>
      <c r="AX25" s="51">
        <f t="shared" si="9"/>
        <v>56</v>
      </c>
      <c r="AY25" s="51">
        <f t="shared" si="10"/>
        <v>670</v>
      </c>
      <c r="AZ25" s="51">
        <f t="shared" si="11"/>
        <v>1035</v>
      </c>
      <c r="BA25" s="51">
        <f t="shared" si="12"/>
        <v>725</v>
      </c>
      <c r="BB25" s="51">
        <f t="shared" si="13"/>
        <v>154</v>
      </c>
      <c r="BC25" s="51">
        <f t="shared" si="14"/>
        <v>1914</v>
      </c>
      <c r="BD25" s="509" t="s">
        <v>34</v>
      </c>
      <c r="BE25" s="509"/>
    </row>
    <row r="26" spans="1:57" ht="20.25">
      <c r="A26" s="652" t="s">
        <v>35</v>
      </c>
      <c r="B26" s="652"/>
      <c r="C26" s="53">
        <v>895</v>
      </c>
      <c r="D26" s="53">
        <v>735</v>
      </c>
      <c r="E26" s="53">
        <v>44</v>
      </c>
      <c r="F26" s="53">
        <v>628</v>
      </c>
      <c r="G26" s="53">
        <v>529</v>
      </c>
      <c r="H26" s="53">
        <v>38</v>
      </c>
      <c r="I26" s="53">
        <v>657</v>
      </c>
      <c r="J26" s="53">
        <v>476</v>
      </c>
      <c r="K26" s="53">
        <v>31</v>
      </c>
      <c r="L26" s="51">
        <f t="shared" si="3"/>
        <v>2180</v>
      </c>
      <c r="M26" s="51">
        <f t="shared" si="4"/>
        <v>1740</v>
      </c>
      <c r="N26" s="51">
        <f t="shared" si="5"/>
        <v>113</v>
      </c>
      <c r="O26" s="289">
        <f t="shared" si="6"/>
        <v>4033</v>
      </c>
      <c r="P26" s="633" t="s">
        <v>53</v>
      </c>
      <c r="Q26" s="633"/>
      <c r="R26" s="603" t="s">
        <v>35</v>
      </c>
      <c r="S26" s="603"/>
      <c r="T26" s="53">
        <v>189</v>
      </c>
      <c r="U26" s="53">
        <v>212</v>
      </c>
      <c r="V26" s="53">
        <v>5</v>
      </c>
      <c r="W26" s="53">
        <v>86</v>
      </c>
      <c r="X26" s="53">
        <v>131</v>
      </c>
      <c r="Y26" s="53">
        <v>5</v>
      </c>
      <c r="Z26" s="53">
        <v>48</v>
      </c>
      <c r="AA26" s="53">
        <v>112</v>
      </c>
      <c r="AB26" s="53">
        <v>5</v>
      </c>
      <c r="AC26" s="53">
        <v>149</v>
      </c>
      <c r="AD26" s="53">
        <v>109</v>
      </c>
      <c r="AE26" s="53">
        <v>7</v>
      </c>
      <c r="AF26" s="53">
        <v>81</v>
      </c>
      <c r="AG26" s="53">
        <v>119</v>
      </c>
      <c r="AH26" s="53">
        <v>9</v>
      </c>
      <c r="AI26" s="633" t="s">
        <v>53</v>
      </c>
      <c r="AJ26" s="633"/>
      <c r="AK26" s="609" t="s">
        <v>35</v>
      </c>
      <c r="AL26" s="609"/>
      <c r="AM26" s="53">
        <v>60</v>
      </c>
      <c r="AN26" s="53">
        <v>95</v>
      </c>
      <c r="AO26" s="53">
        <v>4</v>
      </c>
      <c r="AP26" s="53">
        <v>178</v>
      </c>
      <c r="AQ26" s="53">
        <v>104</v>
      </c>
      <c r="AR26" s="53">
        <v>8</v>
      </c>
      <c r="AS26" s="53">
        <v>81</v>
      </c>
      <c r="AT26" s="53">
        <v>113</v>
      </c>
      <c r="AU26" s="53">
        <v>8</v>
      </c>
      <c r="AV26" s="53">
        <f t="shared" si="7"/>
        <v>872</v>
      </c>
      <c r="AW26" s="53">
        <f t="shared" si="8"/>
        <v>995</v>
      </c>
      <c r="AX26" s="53">
        <f t="shared" si="9"/>
        <v>51</v>
      </c>
      <c r="AY26" s="53">
        <f t="shared" si="10"/>
        <v>1918</v>
      </c>
      <c r="AZ26" s="51">
        <f t="shared" si="11"/>
        <v>3052</v>
      </c>
      <c r="BA26" s="51">
        <f t="shared" si="12"/>
        <v>2735</v>
      </c>
      <c r="BB26" s="51">
        <f t="shared" si="13"/>
        <v>164</v>
      </c>
      <c r="BC26" s="51">
        <f t="shared" si="14"/>
        <v>5951</v>
      </c>
      <c r="BD26" s="633" t="s">
        <v>53</v>
      </c>
      <c r="BE26" s="633"/>
    </row>
    <row r="27" spans="1:57" ht="20.25">
      <c r="A27" s="517" t="s">
        <v>8</v>
      </c>
      <c r="B27" s="517"/>
      <c r="C27" s="55">
        <f t="shared" ref="C27:O27" si="15">SUM(C8:C26)</f>
        <v>7934</v>
      </c>
      <c r="D27" s="55">
        <f t="shared" si="15"/>
        <v>6168</v>
      </c>
      <c r="E27" s="55">
        <f t="shared" si="15"/>
        <v>1195</v>
      </c>
      <c r="F27" s="55">
        <f t="shared" si="15"/>
        <v>6198</v>
      </c>
      <c r="G27" s="55">
        <f t="shared" si="15"/>
        <v>5058</v>
      </c>
      <c r="H27" s="55">
        <f t="shared" si="15"/>
        <v>1023</v>
      </c>
      <c r="I27" s="55">
        <f t="shared" si="15"/>
        <v>6760</v>
      </c>
      <c r="J27" s="55">
        <f t="shared" si="15"/>
        <v>4971</v>
      </c>
      <c r="K27" s="55">
        <f t="shared" si="15"/>
        <v>960</v>
      </c>
      <c r="L27" s="55">
        <f t="shared" si="15"/>
        <v>20892</v>
      </c>
      <c r="M27" s="55">
        <f t="shared" si="15"/>
        <v>16197</v>
      </c>
      <c r="N27" s="55">
        <f t="shared" si="15"/>
        <v>3178</v>
      </c>
      <c r="O27" s="55">
        <f t="shared" si="15"/>
        <v>40267</v>
      </c>
      <c r="P27" s="518" t="s">
        <v>456</v>
      </c>
      <c r="Q27" s="518"/>
      <c r="R27" s="517" t="s">
        <v>8</v>
      </c>
      <c r="S27" s="517"/>
      <c r="T27" s="55">
        <f>SUM(T8:T26)</f>
        <v>2089</v>
      </c>
      <c r="U27" s="55">
        <f t="shared" ref="U27:AH27" si="16">SUM(U8:U26)</f>
        <v>2170</v>
      </c>
      <c r="V27" s="55">
        <f t="shared" si="16"/>
        <v>275</v>
      </c>
      <c r="W27" s="55">
        <f t="shared" si="16"/>
        <v>1269</v>
      </c>
      <c r="X27" s="55">
        <f t="shared" si="16"/>
        <v>1262</v>
      </c>
      <c r="Y27" s="55">
        <f t="shared" si="16"/>
        <v>261</v>
      </c>
      <c r="Z27" s="55">
        <f t="shared" si="16"/>
        <v>1132</v>
      </c>
      <c r="AA27" s="55">
        <f t="shared" si="16"/>
        <v>1495</v>
      </c>
      <c r="AB27" s="55">
        <f t="shared" si="16"/>
        <v>208</v>
      </c>
      <c r="AC27" s="55">
        <f t="shared" si="16"/>
        <v>1050</v>
      </c>
      <c r="AD27" s="55">
        <f t="shared" si="16"/>
        <v>827</v>
      </c>
      <c r="AE27" s="55">
        <f t="shared" si="16"/>
        <v>155</v>
      </c>
      <c r="AF27" s="55">
        <f t="shared" si="16"/>
        <v>1232</v>
      </c>
      <c r="AG27" s="55">
        <f t="shared" si="16"/>
        <v>1269</v>
      </c>
      <c r="AH27" s="55">
        <f t="shared" si="16"/>
        <v>266</v>
      </c>
      <c r="AI27" s="518" t="s">
        <v>456</v>
      </c>
      <c r="AJ27" s="518"/>
      <c r="AK27" s="517" t="s">
        <v>8</v>
      </c>
      <c r="AL27" s="517"/>
      <c r="AM27" s="55">
        <f>SUM(AM8:AM26)</f>
        <v>1491</v>
      </c>
      <c r="AN27" s="55">
        <f t="shared" ref="AN27:BC27" si="17">SUM(AN8:AN26)</f>
        <v>1509</v>
      </c>
      <c r="AO27" s="55">
        <f t="shared" si="17"/>
        <v>190</v>
      </c>
      <c r="AP27" s="55">
        <f t="shared" si="17"/>
        <v>1356</v>
      </c>
      <c r="AQ27" s="55">
        <f t="shared" si="17"/>
        <v>938</v>
      </c>
      <c r="AR27" s="55">
        <f t="shared" si="17"/>
        <v>140</v>
      </c>
      <c r="AS27" s="55">
        <f t="shared" si="17"/>
        <v>1593</v>
      </c>
      <c r="AT27" s="55">
        <f t="shared" si="17"/>
        <v>1328</v>
      </c>
      <c r="AU27" s="55">
        <f t="shared" si="17"/>
        <v>276</v>
      </c>
      <c r="AV27" s="55">
        <f t="shared" si="17"/>
        <v>11212</v>
      </c>
      <c r="AW27" s="55">
        <f t="shared" si="17"/>
        <v>10798</v>
      </c>
      <c r="AX27" s="55">
        <f t="shared" si="17"/>
        <v>1771</v>
      </c>
      <c r="AY27" s="55">
        <f t="shared" si="17"/>
        <v>23781</v>
      </c>
      <c r="AZ27" s="55">
        <f t="shared" si="17"/>
        <v>32104</v>
      </c>
      <c r="BA27" s="55">
        <f t="shared" si="17"/>
        <v>26995</v>
      </c>
      <c r="BB27" s="55">
        <f t="shared" si="17"/>
        <v>4949</v>
      </c>
      <c r="BC27" s="55">
        <f t="shared" si="17"/>
        <v>64048</v>
      </c>
      <c r="BD27" s="518" t="s">
        <v>456</v>
      </c>
      <c r="BE27" s="518"/>
    </row>
    <row r="28" spans="1:57" ht="2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K55"/>
  <sheetViews>
    <sheetView rightToLeft="1" workbookViewId="0"/>
  </sheetViews>
  <sheetFormatPr defaultRowHeight="14.25"/>
  <sheetData>
    <row r="1" spans="1:37" ht="20.25">
      <c r="A1" s="636" t="s">
        <v>641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</row>
    <row r="2" spans="1:37" ht="20.25">
      <c r="A2" s="636" t="s">
        <v>642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7" ht="20.25">
      <c r="A3" s="577" t="s">
        <v>677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8" t="s">
        <v>675</v>
      </c>
      <c r="R3" s="578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</row>
    <row r="4" spans="1:37" ht="31.5">
      <c r="A4" s="498" t="s">
        <v>0</v>
      </c>
      <c r="B4" s="498"/>
      <c r="C4" s="665" t="s">
        <v>366</v>
      </c>
      <c r="D4" s="665"/>
      <c r="E4" s="665"/>
      <c r="F4" s="334"/>
      <c r="G4" s="665" t="s">
        <v>367</v>
      </c>
      <c r="H4" s="665"/>
      <c r="I4" s="665"/>
      <c r="J4" s="334"/>
      <c r="K4" s="665" t="s">
        <v>368</v>
      </c>
      <c r="L4" s="665"/>
      <c r="M4" s="665"/>
      <c r="N4" s="334"/>
      <c r="O4" s="563" t="s">
        <v>369</v>
      </c>
      <c r="P4" s="563"/>
      <c r="Q4" s="498" t="s">
        <v>683</v>
      </c>
      <c r="R4" s="498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35"/>
    </row>
    <row r="5" spans="1:37" ht="126">
      <c r="A5" s="499"/>
      <c r="B5" s="499"/>
      <c r="C5" s="666" t="s">
        <v>370</v>
      </c>
      <c r="D5" s="666"/>
      <c r="E5" s="666"/>
      <c r="F5" s="293"/>
      <c r="G5" s="666" t="s">
        <v>371</v>
      </c>
      <c r="H5" s="666"/>
      <c r="I5" s="666"/>
      <c r="J5" s="293"/>
      <c r="K5" s="666" t="s">
        <v>372</v>
      </c>
      <c r="L5" s="666"/>
      <c r="M5" s="666"/>
      <c r="N5" s="293"/>
      <c r="O5" s="564" t="s">
        <v>373</v>
      </c>
      <c r="P5" s="564"/>
      <c r="Q5" s="499"/>
      <c r="R5" s="49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35"/>
    </row>
    <row r="6" spans="1:37" ht="20.25">
      <c r="A6" s="499"/>
      <c r="B6" s="499"/>
      <c r="C6" s="666" t="s">
        <v>374</v>
      </c>
      <c r="D6" s="666"/>
      <c r="E6" s="535" t="s">
        <v>375</v>
      </c>
      <c r="F6" s="292"/>
      <c r="G6" s="564" t="s">
        <v>376</v>
      </c>
      <c r="H6" s="666" t="s">
        <v>377</v>
      </c>
      <c r="I6" s="666" t="s">
        <v>378</v>
      </c>
      <c r="J6" s="292"/>
      <c r="K6" s="666" t="s">
        <v>379</v>
      </c>
      <c r="L6" s="666" t="s">
        <v>380</v>
      </c>
      <c r="M6" s="666" t="s">
        <v>381</v>
      </c>
      <c r="N6" s="292"/>
      <c r="O6" s="666" t="s">
        <v>382</v>
      </c>
      <c r="P6" s="666" t="s">
        <v>383</v>
      </c>
      <c r="Q6" s="499"/>
      <c r="R6" s="499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35"/>
    </row>
    <row r="7" spans="1:37" ht="20.25">
      <c r="A7" s="499"/>
      <c r="B7" s="499"/>
      <c r="C7" s="666" t="s">
        <v>384</v>
      </c>
      <c r="D7" s="666"/>
      <c r="E7" s="535"/>
      <c r="F7" s="292"/>
      <c r="G7" s="564"/>
      <c r="H7" s="666"/>
      <c r="I7" s="666"/>
      <c r="J7" s="292"/>
      <c r="K7" s="666"/>
      <c r="L7" s="666"/>
      <c r="M7" s="666"/>
      <c r="N7" s="292"/>
      <c r="O7" s="666"/>
      <c r="P7" s="666"/>
      <c r="Q7" s="499"/>
      <c r="R7" s="499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35"/>
    </row>
    <row r="8" spans="1:37" ht="31.5">
      <c r="A8" s="499"/>
      <c r="B8" s="499"/>
      <c r="C8" s="293" t="s">
        <v>385</v>
      </c>
      <c r="D8" s="293" t="s">
        <v>386</v>
      </c>
      <c r="E8" s="667" t="s">
        <v>387</v>
      </c>
      <c r="F8" s="292"/>
      <c r="G8" s="668" t="s">
        <v>388</v>
      </c>
      <c r="H8" s="667" t="s">
        <v>389</v>
      </c>
      <c r="I8" s="669" t="s">
        <v>390</v>
      </c>
      <c r="J8" s="292"/>
      <c r="K8" s="669" t="s">
        <v>391</v>
      </c>
      <c r="L8" s="669" t="s">
        <v>392</v>
      </c>
      <c r="M8" s="666" t="s">
        <v>393</v>
      </c>
      <c r="N8" s="292"/>
      <c r="O8" s="669" t="s">
        <v>394</v>
      </c>
      <c r="P8" s="669" t="s">
        <v>395</v>
      </c>
      <c r="Q8" s="499"/>
      <c r="R8" s="499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35"/>
    </row>
    <row r="9" spans="1:37" ht="31.5">
      <c r="A9" s="500"/>
      <c r="B9" s="500"/>
      <c r="C9" s="283" t="s">
        <v>396</v>
      </c>
      <c r="D9" s="335" t="s">
        <v>307</v>
      </c>
      <c r="E9" s="543"/>
      <c r="F9" s="310"/>
      <c r="G9" s="500"/>
      <c r="H9" s="543"/>
      <c r="I9" s="670"/>
      <c r="J9" s="310"/>
      <c r="K9" s="670"/>
      <c r="L9" s="670"/>
      <c r="M9" s="671"/>
      <c r="N9" s="310"/>
      <c r="O9" s="670"/>
      <c r="P9" s="670"/>
      <c r="Q9" s="500"/>
      <c r="R9" s="500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35"/>
    </row>
    <row r="10" spans="1:37" ht="20.25">
      <c r="A10" s="608" t="s">
        <v>14</v>
      </c>
      <c r="B10" s="608"/>
      <c r="C10" s="170">
        <v>249</v>
      </c>
      <c r="D10" s="170">
        <v>10</v>
      </c>
      <c r="E10" s="170">
        <v>1</v>
      </c>
      <c r="F10" s="170"/>
      <c r="G10" s="170">
        <v>146</v>
      </c>
      <c r="H10" s="170">
        <v>100</v>
      </c>
      <c r="I10" s="170">
        <v>14</v>
      </c>
      <c r="J10" s="170"/>
      <c r="K10" s="170">
        <v>101</v>
      </c>
      <c r="L10" s="170">
        <v>123</v>
      </c>
      <c r="M10" s="170">
        <v>36</v>
      </c>
      <c r="N10" s="170"/>
      <c r="O10" s="170">
        <v>246</v>
      </c>
      <c r="P10" s="170">
        <v>14</v>
      </c>
      <c r="Q10" s="616" t="s">
        <v>15</v>
      </c>
      <c r="R10" s="616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1:37" ht="20.25">
      <c r="A11" s="602" t="s">
        <v>16</v>
      </c>
      <c r="B11" s="602"/>
      <c r="C11" s="171">
        <v>183</v>
      </c>
      <c r="D11" s="171">
        <v>1</v>
      </c>
      <c r="E11" s="171">
        <v>0</v>
      </c>
      <c r="F11" s="171"/>
      <c r="G11" s="171">
        <v>68</v>
      </c>
      <c r="H11" s="171">
        <v>99</v>
      </c>
      <c r="I11" s="171">
        <v>17</v>
      </c>
      <c r="J11" s="171"/>
      <c r="K11" s="171">
        <v>95</v>
      </c>
      <c r="L11" s="171">
        <v>89</v>
      </c>
      <c r="M11" s="171">
        <v>0</v>
      </c>
      <c r="N11" s="171"/>
      <c r="O11" s="171">
        <v>179</v>
      </c>
      <c r="P11" s="171">
        <v>5</v>
      </c>
      <c r="Q11" s="509" t="s">
        <v>17</v>
      </c>
      <c r="R11" s="509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1:37" ht="20.25">
      <c r="A12" s="602" t="s">
        <v>18</v>
      </c>
      <c r="B12" s="602"/>
      <c r="C12" s="171">
        <v>198</v>
      </c>
      <c r="D12" s="171">
        <v>15</v>
      </c>
      <c r="E12" s="171">
        <v>2</v>
      </c>
      <c r="F12" s="171"/>
      <c r="G12" s="171">
        <v>62</v>
      </c>
      <c r="H12" s="171">
        <v>142</v>
      </c>
      <c r="I12" s="171">
        <v>11</v>
      </c>
      <c r="J12" s="171"/>
      <c r="K12" s="171">
        <v>73</v>
      </c>
      <c r="L12" s="171">
        <v>110</v>
      </c>
      <c r="M12" s="171">
        <v>32</v>
      </c>
      <c r="N12" s="171"/>
      <c r="O12" s="171">
        <v>206</v>
      </c>
      <c r="P12" s="171">
        <v>9</v>
      </c>
      <c r="Q12" s="509" t="s">
        <v>19</v>
      </c>
      <c r="R12" s="509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</row>
    <row r="13" spans="1:37" ht="59.25">
      <c r="A13" s="555" t="s">
        <v>20</v>
      </c>
      <c r="B13" s="145" t="s">
        <v>498</v>
      </c>
      <c r="C13" s="171">
        <v>114</v>
      </c>
      <c r="D13" s="171">
        <v>3</v>
      </c>
      <c r="E13" s="171">
        <v>2</v>
      </c>
      <c r="F13" s="171"/>
      <c r="G13" s="171">
        <v>62</v>
      </c>
      <c r="H13" s="171">
        <v>49</v>
      </c>
      <c r="I13" s="171">
        <v>8</v>
      </c>
      <c r="J13" s="171"/>
      <c r="K13" s="171">
        <v>62</v>
      </c>
      <c r="L13" s="171">
        <v>56</v>
      </c>
      <c r="M13" s="171">
        <v>1</v>
      </c>
      <c r="N13" s="171"/>
      <c r="O13" s="171">
        <v>117</v>
      </c>
      <c r="P13" s="171">
        <v>2</v>
      </c>
      <c r="Q13" s="14" t="s">
        <v>44</v>
      </c>
      <c r="R13" s="513" t="s">
        <v>455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1:37" ht="20.25">
      <c r="A14" s="556"/>
      <c r="B14" s="145" t="s">
        <v>499</v>
      </c>
      <c r="C14" s="171">
        <v>141</v>
      </c>
      <c r="D14" s="171">
        <v>8</v>
      </c>
      <c r="E14" s="171">
        <v>2</v>
      </c>
      <c r="F14" s="171"/>
      <c r="G14" s="171">
        <v>64</v>
      </c>
      <c r="H14" s="171">
        <v>74</v>
      </c>
      <c r="I14" s="171">
        <v>13</v>
      </c>
      <c r="J14" s="171"/>
      <c r="K14" s="171">
        <v>63</v>
      </c>
      <c r="L14" s="171">
        <v>83</v>
      </c>
      <c r="M14" s="171">
        <v>5</v>
      </c>
      <c r="N14" s="171"/>
      <c r="O14" s="171">
        <v>151</v>
      </c>
      <c r="P14" s="171">
        <v>0</v>
      </c>
      <c r="Q14" s="14" t="s">
        <v>45</v>
      </c>
      <c r="R14" s="514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</row>
    <row r="15" spans="1:37" ht="20.25">
      <c r="A15" s="556"/>
      <c r="B15" s="145" t="s">
        <v>500</v>
      </c>
      <c r="C15" s="171">
        <v>99</v>
      </c>
      <c r="D15" s="171">
        <v>0</v>
      </c>
      <c r="E15" s="171">
        <v>0</v>
      </c>
      <c r="F15" s="171"/>
      <c r="G15" s="171">
        <v>40</v>
      </c>
      <c r="H15" s="171">
        <v>58</v>
      </c>
      <c r="I15" s="171">
        <v>1</v>
      </c>
      <c r="J15" s="171"/>
      <c r="K15" s="171">
        <v>44</v>
      </c>
      <c r="L15" s="171">
        <v>45</v>
      </c>
      <c r="M15" s="171">
        <v>10</v>
      </c>
      <c r="N15" s="171"/>
      <c r="O15" s="171">
        <v>99</v>
      </c>
      <c r="P15" s="171">
        <v>0</v>
      </c>
      <c r="Q15" s="14" t="s">
        <v>46</v>
      </c>
      <c r="R15" s="514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37" ht="20.25">
      <c r="A16" s="556"/>
      <c r="B16" s="145" t="s">
        <v>457</v>
      </c>
      <c r="C16" s="171">
        <v>133</v>
      </c>
      <c r="D16" s="171">
        <v>4</v>
      </c>
      <c r="E16" s="171">
        <v>0</v>
      </c>
      <c r="F16" s="171"/>
      <c r="G16" s="171">
        <v>102</v>
      </c>
      <c r="H16" s="171">
        <v>33</v>
      </c>
      <c r="I16" s="171">
        <v>2</v>
      </c>
      <c r="J16" s="171"/>
      <c r="K16" s="171">
        <v>57</v>
      </c>
      <c r="L16" s="171">
        <v>72</v>
      </c>
      <c r="M16" s="171">
        <v>8</v>
      </c>
      <c r="N16" s="171"/>
      <c r="O16" s="171">
        <v>129</v>
      </c>
      <c r="P16" s="171">
        <v>8</v>
      </c>
      <c r="Q16" s="14" t="s">
        <v>47</v>
      </c>
      <c r="R16" s="514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</row>
    <row r="17" spans="1:37" ht="20.25">
      <c r="A17" s="556"/>
      <c r="B17" s="145" t="s">
        <v>458</v>
      </c>
      <c r="C17" s="171">
        <v>166</v>
      </c>
      <c r="D17" s="171">
        <v>2</v>
      </c>
      <c r="E17" s="171">
        <v>1</v>
      </c>
      <c r="F17" s="171"/>
      <c r="G17" s="171">
        <v>84</v>
      </c>
      <c r="H17" s="171">
        <v>80</v>
      </c>
      <c r="I17" s="171">
        <v>5</v>
      </c>
      <c r="J17" s="171"/>
      <c r="K17" s="171">
        <v>56</v>
      </c>
      <c r="L17" s="171">
        <v>92</v>
      </c>
      <c r="M17" s="171">
        <v>21</v>
      </c>
      <c r="N17" s="171"/>
      <c r="O17" s="171">
        <v>152</v>
      </c>
      <c r="P17" s="171">
        <v>17</v>
      </c>
      <c r="Q17" s="14" t="s">
        <v>48</v>
      </c>
      <c r="R17" s="514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</row>
    <row r="18" spans="1:37" ht="20.25">
      <c r="A18" s="557"/>
      <c r="B18" s="145" t="s">
        <v>459</v>
      </c>
      <c r="C18" s="171">
        <v>110</v>
      </c>
      <c r="D18" s="171">
        <v>2</v>
      </c>
      <c r="E18" s="171">
        <v>0</v>
      </c>
      <c r="F18" s="171"/>
      <c r="G18" s="171">
        <v>60</v>
      </c>
      <c r="H18" s="171">
        <v>50</v>
      </c>
      <c r="I18" s="171">
        <v>2</v>
      </c>
      <c r="J18" s="171"/>
      <c r="K18" s="171">
        <v>30</v>
      </c>
      <c r="L18" s="171">
        <v>70</v>
      </c>
      <c r="M18" s="171">
        <v>12</v>
      </c>
      <c r="N18" s="171"/>
      <c r="O18" s="171">
        <v>111</v>
      </c>
      <c r="P18" s="171">
        <v>1</v>
      </c>
      <c r="Q18" s="14" t="s">
        <v>49</v>
      </c>
      <c r="R18" s="515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1:37" ht="20.25">
      <c r="A19" s="582" t="s">
        <v>483</v>
      </c>
      <c r="B19" s="582"/>
      <c r="C19" s="171">
        <v>177</v>
      </c>
      <c r="D19" s="171">
        <v>3</v>
      </c>
      <c r="E19" s="171">
        <v>0</v>
      </c>
      <c r="F19" s="171"/>
      <c r="G19" s="171">
        <v>73</v>
      </c>
      <c r="H19" s="171">
        <v>82</v>
      </c>
      <c r="I19" s="171">
        <v>25</v>
      </c>
      <c r="J19" s="171"/>
      <c r="K19" s="171">
        <v>99</v>
      </c>
      <c r="L19" s="171">
        <v>69</v>
      </c>
      <c r="M19" s="171">
        <v>12</v>
      </c>
      <c r="N19" s="171"/>
      <c r="O19" s="171">
        <v>172</v>
      </c>
      <c r="P19" s="171">
        <v>8</v>
      </c>
      <c r="Q19" s="222"/>
      <c r="R19" s="7" t="s">
        <v>682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ht="20.25">
      <c r="A20" s="602" t="s">
        <v>22</v>
      </c>
      <c r="B20" s="602"/>
      <c r="C20" s="171">
        <v>168</v>
      </c>
      <c r="D20" s="171">
        <v>1</v>
      </c>
      <c r="E20" s="171">
        <v>0</v>
      </c>
      <c r="F20" s="171"/>
      <c r="G20" s="171">
        <v>43</v>
      </c>
      <c r="H20" s="171">
        <v>118</v>
      </c>
      <c r="I20" s="171">
        <v>8</v>
      </c>
      <c r="J20" s="171"/>
      <c r="K20" s="171">
        <v>90</v>
      </c>
      <c r="L20" s="171">
        <v>68</v>
      </c>
      <c r="M20" s="171">
        <v>11</v>
      </c>
      <c r="N20" s="171"/>
      <c r="O20" s="171">
        <v>169</v>
      </c>
      <c r="P20" s="171">
        <v>0</v>
      </c>
      <c r="Q20" s="509" t="s">
        <v>50</v>
      </c>
      <c r="R20" s="509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1:37" ht="20.25">
      <c r="A21" s="602" t="s">
        <v>23</v>
      </c>
      <c r="B21" s="602"/>
      <c r="C21" s="171">
        <v>128</v>
      </c>
      <c r="D21" s="171">
        <v>0</v>
      </c>
      <c r="E21" s="171">
        <v>0</v>
      </c>
      <c r="F21" s="171"/>
      <c r="G21" s="171">
        <v>22</v>
      </c>
      <c r="H21" s="171">
        <v>101</v>
      </c>
      <c r="I21" s="171">
        <v>5</v>
      </c>
      <c r="J21" s="171"/>
      <c r="K21" s="171">
        <v>81</v>
      </c>
      <c r="L21" s="171">
        <v>39</v>
      </c>
      <c r="M21" s="171">
        <v>8</v>
      </c>
      <c r="N21" s="171"/>
      <c r="O21" s="171">
        <v>123</v>
      </c>
      <c r="P21" s="171">
        <v>5</v>
      </c>
      <c r="Q21" s="509" t="s">
        <v>24</v>
      </c>
      <c r="R21" s="509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</row>
    <row r="22" spans="1:37" ht="20.25">
      <c r="A22" s="602" t="s">
        <v>25</v>
      </c>
      <c r="B22" s="602"/>
      <c r="C22" s="171">
        <v>2</v>
      </c>
      <c r="D22" s="171">
        <v>179</v>
      </c>
      <c r="E22" s="171">
        <v>0</v>
      </c>
      <c r="F22" s="171"/>
      <c r="G22" s="171">
        <v>79</v>
      </c>
      <c r="H22" s="171">
        <v>96</v>
      </c>
      <c r="I22" s="171">
        <v>6</v>
      </c>
      <c r="J22" s="171"/>
      <c r="K22" s="171">
        <v>92</v>
      </c>
      <c r="L22" s="171">
        <v>85</v>
      </c>
      <c r="M22" s="171">
        <v>4</v>
      </c>
      <c r="N22" s="171"/>
      <c r="O22" s="171">
        <v>180</v>
      </c>
      <c r="P22" s="171">
        <v>1</v>
      </c>
      <c r="Q22" s="509" t="s">
        <v>51</v>
      </c>
      <c r="R22" s="509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</row>
    <row r="23" spans="1:37" ht="20.25">
      <c r="A23" s="602" t="s">
        <v>65</v>
      </c>
      <c r="B23" s="602"/>
      <c r="C23" s="171">
        <v>142</v>
      </c>
      <c r="D23" s="171">
        <v>0</v>
      </c>
      <c r="E23" s="171">
        <v>0</v>
      </c>
      <c r="F23" s="171"/>
      <c r="G23" s="171">
        <v>43</v>
      </c>
      <c r="H23" s="171">
        <v>97</v>
      </c>
      <c r="I23" s="171">
        <v>2</v>
      </c>
      <c r="J23" s="171"/>
      <c r="K23" s="171">
        <v>69</v>
      </c>
      <c r="L23" s="171">
        <v>61</v>
      </c>
      <c r="M23" s="171">
        <v>12</v>
      </c>
      <c r="N23" s="171"/>
      <c r="O23" s="171">
        <v>142</v>
      </c>
      <c r="P23" s="171">
        <v>0</v>
      </c>
      <c r="Q23" s="509" t="s">
        <v>52</v>
      </c>
      <c r="R23" s="509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</row>
    <row r="24" spans="1:37" ht="20.25">
      <c r="A24" s="602" t="s">
        <v>27</v>
      </c>
      <c r="B24" s="602"/>
      <c r="C24" s="171">
        <v>98</v>
      </c>
      <c r="D24" s="171">
        <v>4</v>
      </c>
      <c r="E24" s="171">
        <v>0</v>
      </c>
      <c r="F24" s="171"/>
      <c r="G24" s="171">
        <v>68</v>
      </c>
      <c r="H24" s="171">
        <v>34</v>
      </c>
      <c r="I24" s="171">
        <v>0</v>
      </c>
      <c r="J24" s="171"/>
      <c r="K24" s="171">
        <v>58</v>
      </c>
      <c r="L24" s="171">
        <v>39</v>
      </c>
      <c r="M24" s="171">
        <v>5</v>
      </c>
      <c r="N24" s="171"/>
      <c r="O24" s="171">
        <v>101</v>
      </c>
      <c r="P24" s="171">
        <v>1</v>
      </c>
      <c r="Q24" s="509" t="s">
        <v>28</v>
      </c>
      <c r="R24" s="509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</row>
    <row r="25" spans="1:37" ht="20.25">
      <c r="A25" s="602" t="s">
        <v>29</v>
      </c>
      <c r="B25" s="602"/>
      <c r="C25" s="171">
        <v>183</v>
      </c>
      <c r="D25" s="171">
        <v>0</v>
      </c>
      <c r="E25" s="171">
        <v>0</v>
      </c>
      <c r="F25" s="171"/>
      <c r="G25" s="171">
        <v>98</v>
      </c>
      <c r="H25" s="171">
        <v>83</v>
      </c>
      <c r="I25" s="171">
        <v>2</v>
      </c>
      <c r="J25" s="171"/>
      <c r="K25" s="171">
        <v>81</v>
      </c>
      <c r="L25" s="171">
        <v>90</v>
      </c>
      <c r="M25" s="171">
        <v>12</v>
      </c>
      <c r="N25" s="171"/>
      <c r="O25" s="171">
        <v>183</v>
      </c>
      <c r="P25" s="171">
        <v>0</v>
      </c>
      <c r="Q25" s="509" t="s">
        <v>30</v>
      </c>
      <c r="R25" s="509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</row>
    <row r="26" spans="1:37" ht="20.25">
      <c r="A26" s="602" t="s">
        <v>31</v>
      </c>
      <c r="B26" s="602"/>
      <c r="C26" s="171">
        <v>172</v>
      </c>
      <c r="D26" s="171">
        <v>2</v>
      </c>
      <c r="E26" s="171">
        <v>0</v>
      </c>
      <c r="F26" s="171"/>
      <c r="G26" s="171">
        <v>41</v>
      </c>
      <c r="H26" s="171">
        <v>99</v>
      </c>
      <c r="I26" s="171">
        <v>34</v>
      </c>
      <c r="J26" s="171"/>
      <c r="K26" s="171">
        <v>82</v>
      </c>
      <c r="L26" s="171">
        <v>63</v>
      </c>
      <c r="M26" s="171">
        <v>29</v>
      </c>
      <c r="N26" s="171"/>
      <c r="O26" s="171">
        <v>171</v>
      </c>
      <c r="P26" s="171">
        <v>3</v>
      </c>
      <c r="Q26" s="509" t="s">
        <v>32</v>
      </c>
      <c r="R26" s="509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37" ht="20.25">
      <c r="A27" s="602" t="s">
        <v>33</v>
      </c>
      <c r="B27" s="602"/>
      <c r="C27" s="171">
        <v>101</v>
      </c>
      <c r="D27" s="171">
        <v>0</v>
      </c>
      <c r="E27" s="171">
        <v>0</v>
      </c>
      <c r="F27" s="171"/>
      <c r="G27" s="171">
        <v>44</v>
      </c>
      <c r="H27" s="171">
        <v>57</v>
      </c>
      <c r="I27" s="171">
        <v>0</v>
      </c>
      <c r="J27" s="171"/>
      <c r="K27" s="171">
        <v>46</v>
      </c>
      <c r="L27" s="171">
        <v>39</v>
      </c>
      <c r="M27" s="171">
        <v>16</v>
      </c>
      <c r="N27" s="171"/>
      <c r="O27" s="171">
        <v>99</v>
      </c>
      <c r="P27" s="171">
        <v>2</v>
      </c>
      <c r="Q27" s="509" t="s">
        <v>34</v>
      </c>
      <c r="R27" s="509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1:37" ht="20.25">
      <c r="A28" s="603" t="s">
        <v>35</v>
      </c>
      <c r="B28" s="603"/>
      <c r="C28" s="172">
        <v>261</v>
      </c>
      <c r="D28" s="172">
        <v>1</v>
      </c>
      <c r="E28" s="172">
        <v>0</v>
      </c>
      <c r="F28" s="172"/>
      <c r="G28" s="172">
        <v>81</v>
      </c>
      <c r="H28" s="172">
        <v>155</v>
      </c>
      <c r="I28" s="172">
        <v>26</v>
      </c>
      <c r="J28" s="172"/>
      <c r="K28" s="172">
        <v>143</v>
      </c>
      <c r="L28" s="172">
        <v>79</v>
      </c>
      <c r="M28" s="172">
        <v>40</v>
      </c>
      <c r="N28" s="172"/>
      <c r="O28" s="172">
        <v>259</v>
      </c>
      <c r="P28" s="172">
        <v>3</v>
      </c>
      <c r="Q28" s="509" t="s">
        <v>53</v>
      </c>
      <c r="R28" s="509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</row>
    <row r="29" spans="1:37" ht="20.25">
      <c r="A29" s="634" t="s">
        <v>8</v>
      </c>
      <c r="B29" s="634"/>
      <c r="C29" s="173">
        <f>SUM(C10:C28)</f>
        <v>2825</v>
      </c>
      <c r="D29" s="173">
        <f t="shared" ref="D29:P29" si="0">SUM(D10:D28)</f>
        <v>235</v>
      </c>
      <c r="E29" s="173">
        <f t="shared" si="0"/>
        <v>8</v>
      </c>
      <c r="F29" s="173"/>
      <c r="G29" s="173">
        <f t="shared" si="0"/>
        <v>1280</v>
      </c>
      <c r="H29" s="173">
        <f t="shared" si="0"/>
        <v>1607</v>
      </c>
      <c r="I29" s="173">
        <f t="shared" si="0"/>
        <v>181</v>
      </c>
      <c r="J29" s="173">
        <f t="shared" si="0"/>
        <v>0</v>
      </c>
      <c r="K29" s="173">
        <f t="shared" si="0"/>
        <v>1422</v>
      </c>
      <c r="L29" s="173">
        <f t="shared" si="0"/>
        <v>1372</v>
      </c>
      <c r="M29" s="173">
        <f t="shared" si="0"/>
        <v>274</v>
      </c>
      <c r="N29" s="173"/>
      <c r="O29" s="173">
        <f t="shared" si="0"/>
        <v>2989</v>
      </c>
      <c r="P29" s="173">
        <f t="shared" si="0"/>
        <v>79</v>
      </c>
      <c r="Q29" s="518" t="s">
        <v>456</v>
      </c>
      <c r="R29" s="518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1:37" ht="20.25">
      <c r="A30" s="90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611"/>
      <c r="T30" s="611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</row>
    <row r="31" spans="1:37" ht="2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37" ht="20.25">
      <c r="O32" s="117"/>
    </row>
    <row r="33" spans="15:15" ht="20.25">
      <c r="O33" s="117"/>
    </row>
    <row r="34" spans="15:15" ht="20.25">
      <c r="O34" s="117"/>
    </row>
    <row r="35" spans="15:15" ht="20.25">
      <c r="O35" s="117"/>
    </row>
    <row r="36" spans="15:15" ht="20.25">
      <c r="O36" s="117"/>
    </row>
    <row r="37" spans="15:15" ht="20.25">
      <c r="O37" s="117"/>
    </row>
    <row r="38" spans="15:15" ht="20.25">
      <c r="O38" s="117"/>
    </row>
    <row r="39" spans="15:15" ht="20.25">
      <c r="O39" s="117"/>
    </row>
    <row r="40" spans="15:15" ht="20.25">
      <c r="O40" s="117"/>
    </row>
    <row r="41" spans="15:15" ht="20.25">
      <c r="O41" s="117"/>
    </row>
    <row r="42" spans="15:15" ht="20.25">
      <c r="O42" s="117"/>
    </row>
    <row r="43" spans="15:15" ht="20.25">
      <c r="O43" s="117"/>
    </row>
    <row r="44" spans="15:15" ht="20.25">
      <c r="O44" s="117"/>
    </row>
    <row r="45" spans="15:15" ht="20.25">
      <c r="O45" s="117"/>
    </row>
    <row r="46" spans="15:15" ht="20.25">
      <c r="O46" s="117"/>
    </row>
    <row r="47" spans="15:15" ht="20.25">
      <c r="O47" s="117"/>
    </row>
    <row r="48" spans="15:15" ht="20.25">
      <c r="O48" s="117"/>
    </row>
    <row r="49" spans="15:15" ht="20.25">
      <c r="O49" s="117"/>
    </row>
    <row r="50" spans="15:15" ht="20.25">
      <c r="O50" s="117"/>
    </row>
    <row r="51" spans="15:15" ht="20.25">
      <c r="O51" s="117"/>
    </row>
    <row r="52" spans="15:15" ht="20.25">
      <c r="O52" s="117"/>
    </row>
    <row r="53" spans="15:15" ht="20.25">
      <c r="O53" s="117"/>
    </row>
    <row r="54" spans="15:15" ht="20.25">
      <c r="O54" s="117"/>
    </row>
    <row r="55" spans="15:15" ht="20.25">
      <c r="O55" s="117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S42"/>
  <sheetViews>
    <sheetView rightToLeft="1" workbookViewId="0"/>
  </sheetViews>
  <sheetFormatPr defaultRowHeight="14.25"/>
  <sheetData>
    <row r="1" spans="1:45" ht="30.75">
      <c r="A1" s="577" t="s">
        <v>676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157"/>
      <c r="O1" s="157"/>
      <c r="P1" s="157"/>
      <c r="Q1" s="157"/>
      <c r="R1" s="157"/>
      <c r="S1" s="157"/>
      <c r="T1" s="157"/>
      <c r="U1" s="157"/>
      <c r="V1" s="626" t="s">
        <v>738</v>
      </c>
      <c r="W1" s="626"/>
      <c r="X1" s="140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4"/>
      <c r="AK1" s="664"/>
      <c r="AL1" s="664"/>
      <c r="AM1" s="664"/>
      <c r="AN1" s="664"/>
      <c r="AO1" s="664"/>
      <c r="AP1" s="664"/>
      <c r="AQ1" s="664"/>
      <c r="AR1" s="664"/>
      <c r="AS1" s="664"/>
    </row>
    <row r="2" spans="1:45" ht="31.5">
      <c r="A2" s="563" t="s">
        <v>0</v>
      </c>
      <c r="B2" s="563"/>
      <c r="C2" s="665" t="s">
        <v>397</v>
      </c>
      <c r="D2" s="665"/>
      <c r="E2" s="665"/>
      <c r="F2" s="665"/>
      <c r="G2" s="665"/>
      <c r="H2" s="665"/>
      <c r="I2" s="665" t="s">
        <v>398</v>
      </c>
      <c r="J2" s="665" t="s">
        <v>399</v>
      </c>
      <c r="K2" s="665"/>
      <c r="L2" s="665"/>
      <c r="M2" s="665"/>
      <c r="N2" s="665" t="s">
        <v>400</v>
      </c>
      <c r="O2" s="665"/>
      <c r="P2" s="665"/>
      <c r="Q2" s="665" t="s">
        <v>401</v>
      </c>
      <c r="R2" s="665"/>
      <c r="S2" s="665"/>
      <c r="T2" s="665"/>
      <c r="U2" s="665"/>
      <c r="V2" s="563" t="s">
        <v>683</v>
      </c>
      <c r="W2" s="563"/>
      <c r="X2" s="2"/>
      <c r="Y2" s="495"/>
      <c r="Z2" s="495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35"/>
    </row>
    <row r="3" spans="1:45" ht="78.75">
      <c r="A3" s="564"/>
      <c r="B3" s="564"/>
      <c r="C3" s="666" t="s">
        <v>402</v>
      </c>
      <c r="D3" s="666"/>
      <c r="E3" s="666"/>
      <c r="F3" s="666"/>
      <c r="G3" s="666"/>
      <c r="H3" s="666"/>
      <c r="I3" s="666"/>
      <c r="J3" s="666" t="s">
        <v>474</v>
      </c>
      <c r="K3" s="666"/>
      <c r="L3" s="666"/>
      <c r="M3" s="666"/>
      <c r="N3" s="666" t="s">
        <v>464</v>
      </c>
      <c r="O3" s="666"/>
      <c r="P3" s="666"/>
      <c r="Q3" s="666" t="s">
        <v>468</v>
      </c>
      <c r="R3" s="666"/>
      <c r="S3" s="666"/>
      <c r="T3" s="666"/>
      <c r="U3" s="666"/>
      <c r="V3" s="564"/>
      <c r="W3" s="564"/>
      <c r="X3" s="2"/>
      <c r="Y3" s="495"/>
      <c r="Z3" s="49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535"/>
    </row>
    <row r="4" spans="1:45" ht="55.5">
      <c r="A4" s="564"/>
      <c r="B4" s="564"/>
      <c r="C4" s="666" t="s">
        <v>403</v>
      </c>
      <c r="D4" s="666" t="s">
        <v>404</v>
      </c>
      <c r="E4" s="666" t="s">
        <v>405</v>
      </c>
      <c r="F4" s="666" t="s">
        <v>406</v>
      </c>
      <c r="G4" s="666" t="s">
        <v>407</v>
      </c>
      <c r="H4" s="678" t="s">
        <v>408</v>
      </c>
      <c r="I4" s="672" t="s">
        <v>409</v>
      </c>
      <c r="J4" s="666" t="s">
        <v>643</v>
      </c>
      <c r="K4" s="666" t="s">
        <v>410</v>
      </c>
      <c r="L4" s="666" t="s">
        <v>411</v>
      </c>
      <c r="M4" s="666" t="s">
        <v>412</v>
      </c>
      <c r="N4" s="666" t="s">
        <v>413</v>
      </c>
      <c r="O4" s="666" t="s">
        <v>414</v>
      </c>
      <c r="P4" s="666" t="s">
        <v>415</v>
      </c>
      <c r="Q4" s="666" t="s">
        <v>416</v>
      </c>
      <c r="R4" s="666" t="s">
        <v>417</v>
      </c>
      <c r="S4" s="666" t="s">
        <v>418</v>
      </c>
      <c r="T4" s="666" t="s">
        <v>419</v>
      </c>
      <c r="U4" s="666" t="s">
        <v>420</v>
      </c>
      <c r="V4" s="564"/>
      <c r="W4" s="564"/>
      <c r="X4" s="554"/>
      <c r="Y4" s="495"/>
      <c r="Z4" s="495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35"/>
    </row>
    <row r="5" spans="1:45" ht="20.25">
      <c r="A5" s="564"/>
      <c r="B5" s="564"/>
      <c r="C5" s="666"/>
      <c r="D5" s="666"/>
      <c r="E5" s="666"/>
      <c r="F5" s="666"/>
      <c r="G5" s="666"/>
      <c r="H5" s="678"/>
      <c r="I5" s="672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564"/>
      <c r="W5" s="564"/>
      <c r="X5" s="554"/>
      <c r="Y5" s="495"/>
      <c r="Z5" s="495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35"/>
    </row>
    <row r="6" spans="1:45" ht="94.5">
      <c r="A6" s="564"/>
      <c r="B6" s="564"/>
      <c r="C6" s="672" t="s">
        <v>421</v>
      </c>
      <c r="D6" s="672" t="s">
        <v>422</v>
      </c>
      <c r="E6" s="672" t="s">
        <v>423</v>
      </c>
      <c r="F6" s="672" t="s">
        <v>424</v>
      </c>
      <c r="G6" s="672" t="s">
        <v>425</v>
      </c>
      <c r="H6" s="672" t="s">
        <v>307</v>
      </c>
      <c r="I6" s="672"/>
      <c r="J6" s="672" t="s">
        <v>739</v>
      </c>
      <c r="K6" s="672" t="s">
        <v>426</v>
      </c>
      <c r="L6" s="672" t="s">
        <v>427</v>
      </c>
      <c r="M6" s="672" t="s">
        <v>428</v>
      </c>
      <c r="N6" s="672" t="s">
        <v>465</v>
      </c>
      <c r="O6" s="672" t="s">
        <v>466</v>
      </c>
      <c r="P6" s="672" t="s">
        <v>467</v>
      </c>
      <c r="Q6" s="672" t="s">
        <v>469</v>
      </c>
      <c r="R6" s="672" t="s">
        <v>470</v>
      </c>
      <c r="S6" s="672" t="s">
        <v>471</v>
      </c>
      <c r="T6" s="672" t="s">
        <v>472</v>
      </c>
      <c r="U6" s="672" t="s">
        <v>473</v>
      </c>
      <c r="V6" s="564"/>
      <c r="W6" s="564"/>
      <c r="X6" s="554"/>
      <c r="Y6" s="495"/>
      <c r="Z6" s="495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35"/>
    </row>
    <row r="7" spans="1:45" ht="20.25">
      <c r="A7" s="564"/>
      <c r="B7" s="564"/>
      <c r="C7" s="673"/>
      <c r="D7" s="673"/>
      <c r="E7" s="673"/>
      <c r="F7" s="673"/>
      <c r="G7" s="673"/>
      <c r="H7" s="673"/>
      <c r="I7" s="672"/>
      <c r="J7" s="676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564"/>
      <c r="W7" s="564"/>
      <c r="X7" s="554"/>
      <c r="Y7" s="495"/>
      <c r="Z7" s="495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35"/>
    </row>
    <row r="8" spans="1:45" ht="20.25">
      <c r="A8" s="565"/>
      <c r="B8" s="565"/>
      <c r="C8" s="674"/>
      <c r="D8" s="674"/>
      <c r="E8" s="674"/>
      <c r="F8" s="674"/>
      <c r="G8" s="674"/>
      <c r="H8" s="674"/>
      <c r="I8" s="675"/>
      <c r="J8" s="677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565"/>
      <c r="W8" s="565"/>
      <c r="X8" s="554"/>
      <c r="Y8" s="495"/>
      <c r="Z8" s="495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35"/>
    </row>
    <row r="9" spans="1:45" ht="20.25">
      <c r="A9" s="608" t="s">
        <v>14</v>
      </c>
      <c r="B9" s="608"/>
      <c r="C9" s="336">
        <v>242</v>
      </c>
      <c r="D9" s="336">
        <v>13</v>
      </c>
      <c r="E9" s="336">
        <v>1</v>
      </c>
      <c r="F9" s="336">
        <v>0</v>
      </c>
      <c r="G9" s="336">
        <v>4</v>
      </c>
      <c r="H9" s="336">
        <v>0</v>
      </c>
      <c r="I9" s="337">
        <f>SUM(C9:H9)</f>
        <v>260</v>
      </c>
      <c r="J9" s="337">
        <v>240</v>
      </c>
      <c r="K9" s="336">
        <v>207</v>
      </c>
      <c r="L9" s="285">
        <v>161</v>
      </c>
      <c r="M9" s="285">
        <v>242</v>
      </c>
      <c r="N9" s="336">
        <v>147</v>
      </c>
      <c r="O9" s="285">
        <v>110</v>
      </c>
      <c r="P9" s="285">
        <v>3</v>
      </c>
      <c r="Q9" s="336">
        <v>108</v>
      </c>
      <c r="R9" s="285">
        <v>26</v>
      </c>
      <c r="S9" s="285">
        <v>72</v>
      </c>
      <c r="T9" s="285">
        <v>37</v>
      </c>
      <c r="U9" s="289">
        <v>17</v>
      </c>
      <c r="V9" s="616" t="s">
        <v>15</v>
      </c>
      <c r="W9" s="616"/>
      <c r="X9" s="141"/>
      <c r="Y9" s="495"/>
      <c r="Z9" s="495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</row>
    <row r="10" spans="1:45" ht="20.25">
      <c r="A10" s="602" t="s">
        <v>16</v>
      </c>
      <c r="B10" s="602"/>
      <c r="C10" s="119">
        <v>175</v>
      </c>
      <c r="D10" s="119">
        <v>5</v>
      </c>
      <c r="E10" s="119">
        <v>0</v>
      </c>
      <c r="F10" s="119">
        <v>0</v>
      </c>
      <c r="G10" s="119">
        <v>4</v>
      </c>
      <c r="H10" s="119">
        <v>0</v>
      </c>
      <c r="I10" s="119">
        <f t="shared" ref="I10:I27" si="0">SUM(C10:H10)</f>
        <v>184</v>
      </c>
      <c r="J10" s="119">
        <v>179</v>
      </c>
      <c r="K10" s="119">
        <v>173</v>
      </c>
      <c r="L10" s="30">
        <v>146</v>
      </c>
      <c r="M10" s="286">
        <v>180</v>
      </c>
      <c r="N10" s="119">
        <v>51</v>
      </c>
      <c r="O10" s="30">
        <v>125</v>
      </c>
      <c r="P10" s="286">
        <v>8</v>
      </c>
      <c r="Q10" s="119">
        <v>31</v>
      </c>
      <c r="R10" s="30">
        <v>10</v>
      </c>
      <c r="S10" s="30">
        <v>77</v>
      </c>
      <c r="T10" s="30">
        <v>51</v>
      </c>
      <c r="U10" s="286">
        <v>15</v>
      </c>
      <c r="V10" s="509" t="s">
        <v>17</v>
      </c>
      <c r="W10" s="509"/>
      <c r="X10" s="141"/>
      <c r="Y10" s="495"/>
      <c r="Z10" s="495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</row>
    <row r="11" spans="1:45" ht="20.25">
      <c r="A11" s="602" t="s">
        <v>18</v>
      </c>
      <c r="B11" s="602"/>
      <c r="C11" s="119">
        <v>210</v>
      </c>
      <c r="D11" s="119">
        <v>0</v>
      </c>
      <c r="E11" s="119">
        <v>0</v>
      </c>
      <c r="F11" s="119">
        <v>5</v>
      </c>
      <c r="G11" s="119">
        <v>0</v>
      </c>
      <c r="H11" s="119">
        <v>0</v>
      </c>
      <c r="I11" s="119">
        <f t="shared" si="0"/>
        <v>215</v>
      </c>
      <c r="J11" s="119">
        <v>200</v>
      </c>
      <c r="K11" s="119">
        <v>177</v>
      </c>
      <c r="L11" s="30">
        <v>195</v>
      </c>
      <c r="M11" s="286">
        <v>192</v>
      </c>
      <c r="N11" s="119">
        <v>146</v>
      </c>
      <c r="O11" s="30">
        <v>68</v>
      </c>
      <c r="P11" s="286">
        <v>1</v>
      </c>
      <c r="Q11" s="119">
        <v>33</v>
      </c>
      <c r="R11" s="30">
        <v>44</v>
      </c>
      <c r="S11" s="30">
        <v>90</v>
      </c>
      <c r="T11" s="30">
        <v>38</v>
      </c>
      <c r="U11" s="286">
        <v>10</v>
      </c>
      <c r="V11" s="509" t="s">
        <v>19</v>
      </c>
      <c r="W11" s="509"/>
      <c r="X11" s="141"/>
      <c r="Y11" s="495"/>
      <c r="Z11" s="495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</row>
    <row r="12" spans="1:45" ht="59.25">
      <c r="A12" s="555" t="s">
        <v>20</v>
      </c>
      <c r="B12" s="145" t="s">
        <v>498</v>
      </c>
      <c r="C12" s="119">
        <v>109</v>
      </c>
      <c r="D12" s="119">
        <v>1</v>
      </c>
      <c r="E12" s="119">
        <v>0</v>
      </c>
      <c r="F12" s="119">
        <v>0</v>
      </c>
      <c r="G12" s="119">
        <v>9</v>
      </c>
      <c r="H12" s="119">
        <v>0</v>
      </c>
      <c r="I12" s="119">
        <f t="shared" si="0"/>
        <v>119</v>
      </c>
      <c r="J12" s="119">
        <v>119</v>
      </c>
      <c r="K12" s="119">
        <v>119</v>
      </c>
      <c r="L12" s="286">
        <v>119</v>
      </c>
      <c r="M12" s="6">
        <v>119</v>
      </c>
      <c r="N12" s="119">
        <v>16</v>
      </c>
      <c r="O12" s="286">
        <v>99</v>
      </c>
      <c r="P12" s="6">
        <v>4</v>
      </c>
      <c r="Q12" s="119">
        <v>8</v>
      </c>
      <c r="R12" s="286">
        <v>1</v>
      </c>
      <c r="S12" s="286">
        <v>17</v>
      </c>
      <c r="T12" s="286">
        <v>33</v>
      </c>
      <c r="U12" s="6">
        <v>60</v>
      </c>
      <c r="V12" s="14" t="s">
        <v>44</v>
      </c>
      <c r="W12" s="513" t="s">
        <v>455</v>
      </c>
      <c r="X12" s="141"/>
      <c r="Y12" s="550"/>
      <c r="Z12" s="94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1:45" ht="20.25">
      <c r="A13" s="556"/>
      <c r="B13" s="145" t="s">
        <v>499</v>
      </c>
      <c r="C13" s="119">
        <v>134</v>
      </c>
      <c r="D13" s="119">
        <v>2</v>
      </c>
      <c r="E13" s="119">
        <v>0</v>
      </c>
      <c r="F13" s="119">
        <v>3</v>
      </c>
      <c r="G13" s="119">
        <v>12</v>
      </c>
      <c r="H13" s="119">
        <v>0</v>
      </c>
      <c r="I13" s="119">
        <f t="shared" si="0"/>
        <v>151</v>
      </c>
      <c r="J13" s="119">
        <v>149</v>
      </c>
      <c r="K13" s="119">
        <v>145</v>
      </c>
      <c r="L13" s="286">
        <v>140</v>
      </c>
      <c r="M13" s="6">
        <v>151</v>
      </c>
      <c r="N13" s="119">
        <v>13</v>
      </c>
      <c r="O13" s="286">
        <v>130</v>
      </c>
      <c r="P13" s="6">
        <v>8</v>
      </c>
      <c r="Q13" s="119">
        <v>0</v>
      </c>
      <c r="R13" s="286">
        <v>4</v>
      </c>
      <c r="S13" s="286">
        <v>75</v>
      </c>
      <c r="T13" s="286">
        <v>65</v>
      </c>
      <c r="U13" s="6">
        <v>7</v>
      </c>
      <c r="V13" s="14" t="s">
        <v>45</v>
      </c>
      <c r="W13" s="514"/>
      <c r="X13" s="141"/>
      <c r="Y13" s="550"/>
      <c r="Z13" s="94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</row>
    <row r="14" spans="1:45" ht="20.25">
      <c r="A14" s="556"/>
      <c r="B14" s="145" t="s">
        <v>500</v>
      </c>
      <c r="C14" s="119">
        <v>79</v>
      </c>
      <c r="D14" s="119">
        <v>3</v>
      </c>
      <c r="E14" s="119">
        <v>0</v>
      </c>
      <c r="F14" s="119">
        <v>1</v>
      </c>
      <c r="G14" s="119">
        <v>16</v>
      </c>
      <c r="H14" s="119">
        <v>0</v>
      </c>
      <c r="I14" s="119">
        <f t="shared" si="0"/>
        <v>99</v>
      </c>
      <c r="J14" s="119">
        <v>99</v>
      </c>
      <c r="K14" s="119">
        <v>99</v>
      </c>
      <c r="L14" s="286">
        <v>99</v>
      </c>
      <c r="M14" s="6">
        <v>99</v>
      </c>
      <c r="N14" s="119">
        <v>4</v>
      </c>
      <c r="O14" s="286">
        <v>91</v>
      </c>
      <c r="P14" s="6">
        <v>4</v>
      </c>
      <c r="Q14" s="119">
        <v>0</v>
      </c>
      <c r="R14" s="286">
        <v>0</v>
      </c>
      <c r="S14" s="286">
        <v>11</v>
      </c>
      <c r="T14" s="286">
        <v>31</v>
      </c>
      <c r="U14" s="6">
        <v>57</v>
      </c>
      <c r="V14" s="14" t="s">
        <v>46</v>
      </c>
      <c r="W14" s="514"/>
      <c r="X14" s="141"/>
      <c r="Y14" s="550"/>
      <c r="Z14" s="94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</row>
    <row r="15" spans="1:45" ht="20.25">
      <c r="A15" s="556"/>
      <c r="B15" s="145" t="s">
        <v>457</v>
      </c>
      <c r="C15" s="119">
        <v>111</v>
      </c>
      <c r="D15" s="119">
        <v>3</v>
      </c>
      <c r="E15" s="119">
        <v>0</v>
      </c>
      <c r="F15" s="119">
        <v>6</v>
      </c>
      <c r="G15" s="119">
        <v>17</v>
      </c>
      <c r="H15" s="119">
        <v>0</v>
      </c>
      <c r="I15" s="119">
        <f t="shared" si="0"/>
        <v>137</v>
      </c>
      <c r="J15" s="119">
        <v>136</v>
      </c>
      <c r="K15" s="119">
        <v>133</v>
      </c>
      <c r="L15" s="286">
        <v>126</v>
      </c>
      <c r="M15" s="6">
        <v>136</v>
      </c>
      <c r="N15" s="119">
        <v>40</v>
      </c>
      <c r="O15" s="286">
        <v>92</v>
      </c>
      <c r="P15" s="6">
        <v>5</v>
      </c>
      <c r="Q15" s="119">
        <v>23</v>
      </c>
      <c r="R15" s="286">
        <v>16</v>
      </c>
      <c r="S15" s="286">
        <v>34</v>
      </c>
      <c r="T15" s="286">
        <v>31</v>
      </c>
      <c r="U15" s="6">
        <v>33</v>
      </c>
      <c r="V15" s="14" t="s">
        <v>47</v>
      </c>
      <c r="W15" s="514"/>
      <c r="X15" s="141"/>
      <c r="Y15" s="550"/>
      <c r="Z15" s="94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</row>
    <row r="16" spans="1:45" ht="20.25">
      <c r="A16" s="556"/>
      <c r="B16" s="145" t="s">
        <v>458</v>
      </c>
      <c r="C16" s="119">
        <v>133</v>
      </c>
      <c r="D16" s="119">
        <v>2</v>
      </c>
      <c r="E16" s="119">
        <v>0</v>
      </c>
      <c r="F16" s="119">
        <v>11</v>
      </c>
      <c r="G16" s="119">
        <v>23</v>
      </c>
      <c r="H16" s="119">
        <v>0</v>
      </c>
      <c r="I16" s="119">
        <f t="shared" si="0"/>
        <v>169</v>
      </c>
      <c r="J16" s="119">
        <v>169</v>
      </c>
      <c r="K16" s="119">
        <v>169</v>
      </c>
      <c r="L16" s="286">
        <v>169</v>
      </c>
      <c r="M16" s="6">
        <v>169</v>
      </c>
      <c r="N16" s="119">
        <v>49</v>
      </c>
      <c r="O16" s="286">
        <v>115</v>
      </c>
      <c r="P16" s="6">
        <v>5</v>
      </c>
      <c r="Q16" s="119">
        <v>15</v>
      </c>
      <c r="R16" s="286">
        <v>18</v>
      </c>
      <c r="S16" s="286">
        <v>48</v>
      </c>
      <c r="T16" s="286">
        <v>60</v>
      </c>
      <c r="U16" s="6">
        <v>28</v>
      </c>
      <c r="V16" s="14" t="s">
        <v>48</v>
      </c>
      <c r="W16" s="514"/>
      <c r="X16" s="141"/>
      <c r="Y16" s="550"/>
      <c r="Z16" s="94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</row>
    <row r="17" spans="1:45" ht="20.25">
      <c r="A17" s="557"/>
      <c r="B17" s="145" t="s">
        <v>459</v>
      </c>
      <c r="C17" s="119">
        <v>110</v>
      </c>
      <c r="D17" s="119">
        <v>0</v>
      </c>
      <c r="E17" s="119">
        <v>0</v>
      </c>
      <c r="F17" s="119">
        <v>1</v>
      </c>
      <c r="G17" s="119">
        <v>1</v>
      </c>
      <c r="H17" s="119">
        <v>0</v>
      </c>
      <c r="I17" s="119">
        <f t="shared" si="0"/>
        <v>112</v>
      </c>
      <c r="J17" s="119">
        <v>112</v>
      </c>
      <c r="K17" s="119">
        <v>111</v>
      </c>
      <c r="L17" s="286">
        <v>108</v>
      </c>
      <c r="M17" s="6">
        <v>109</v>
      </c>
      <c r="N17" s="119">
        <v>24</v>
      </c>
      <c r="O17" s="286">
        <v>87</v>
      </c>
      <c r="P17" s="6">
        <v>1</v>
      </c>
      <c r="Q17" s="119">
        <v>6</v>
      </c>
      <c r="R17" s="286">
        <v>10</v>
      </c>
      <c r="S17" s="286">
        <v>35</v>
      </c>
      <c r="T17" s="286">
        <v>42</v>
      </c>
      <c r="U17" s="6">
        <v>19</v>
      </c>
      <c r="V17" s="14" t="s">
        <v>49</v>
      </c>
      <c r="W17" s="515"/>
      <c r="X17" s="141"/>
      <c r="Y17" s="550"/>
      <c r="Z17" s="94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</row>
    <row r="18" spans="1:45" ht="20.25">
      <c r="A18" s="582" t="s">
        <v>483</v>
      </c>
      <c r="B18" s="582"/>
      <c r="C18" s="119">
        <v>171</v>
      </c>
      <c r="D18" s="119">
        <v>0</v>
      </c>
      <c r="E18" s="119">
        <v>0</v>
      </c>
      <c r="F18" s="119">
        <v>2</v>
      </c>
      <c r="G18" s="119">
        <v>5</v>
      </c>
      <c r="H18" s="119">
        <v>2</v>
      </c>
      <c r="I18" s="119">
        <f t="shared" si="0"/>
        <v>180</v>
      </c>
      <c r="J18" s="119">
        <v>164</v>
      </c>
      <c r="K18" s="119">
        <v>149</v>
      </c>
      <c r="L18" s="286">
        <v>132</v>
      </c>
      <c r="M18" s="6">
        <v>159</v>
      </c>
      <c r="N18" s="119">
        <v>49</v>
      </c>
      <c r="O18" s="286">
        <v>119</v>
      </c>
      <c r="P18" s="6">
        <v>12</v>
      </c>
      <c r="Q18" s="119">
        <v>50</v>
      </c>
      <c r="R18" s="286">
        <v>13</v>
      </c>
      <c r="S18" s="286">
        <v>63</v>
      </c>
      <c r="T18" s="286">
        <v>26</v>
      </c>
      <c r="U18" s="6">
        <v>28</v>
      </c>
      <c r="V18" s="222"/>
      <c r="W18" s="7" t="s">
        <v>682</v>
      </c>
      <c r="X18" s="141"/>
      <c r="Y18" s="225"/>
      <c r="Z18" s="223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</row>
    <row r="19" spans="1:45" ht="20.25">
      <c r="A19" s="602" t="s">
        <v>22</v>
      </c>
      <c r="B19" s="602"/>
      <c r="C19" s="119">
        <v>167</v>
      </c>
      <c r="D19" s="119">
        <v>0</v>
      </c>
      <c r="E19" s="119">
        <v>0</v>
      </c>
      <c r="F19" s="119">
        <v>2</v>
      </c>
      <c r="G19" s="119">
        <v>0</v>
      </c>
      <c r="H19" s="119">
        <v>0</v>
      </c>
      <c r="I19" s="119">
        <f t="shared" si="0"/>
        <v>169</v>
      </c>
      <c r="J19" s="119">
        <v>169</v>
      </c>
      <c r="K19" s="119">
        <v>164</v>
      </c>
      <c r="L19" s="30">
        <v>140</v>
      </c>
      <c r="M19" s="286">
        <v>165</v>
      </c>
      <c r="N19" s="119">
        <v>39</v>
      </c>
      <c r="O19" s="30">
        <v>128</v>
      </c>
      <c r="P19" s="286">
        <v>2</v>
      </c>
      <c r="Q19" s="119">
        <v>11</v>
      </c>
      <c r="R19" s="30">
        <v>12</v>
      </c>
      <c r="S19" s="30">
        <v>47</v>
      </c>
      <c r="T19" s="30">
        <v>79</v>
      </c>
      <c r="U19" s="286">
        <v>20</v>
      </c>
      <c r="V19" s="509" t="s">
        <v>50</v>
      </c>
      <c r="W19" s="509"/>
      <c r="X19" s="141"/>
      <c r="Y19" s="495"/>
      <c r="Z19" s="495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</row>
    <row r="20" spans="1:45" ht="20.25">
      <c r="A20" s="602" t="s">
        <v>23</v>
      </c>
      <c r="B20" s="602"/>
      <c r="C20" s="119">
        <v>124</v>
      </c>
      <c r="D20" s="119">
        <v>0</v>
      </c>
      <c r="E20" s="119">
        <v>0</v>
      </c>
      <c r="F20" s="119">
        <v>4</v>
      </c>
      <c r="G20" s="119">
        <v>0</v>
      </c>
      <c r="H20" s="119">
        <v>0</v>
      </c>
      <c r="I20" s="119">
        <f t="shared" si="0"/>
        <v>128</v>
      </c>
      <c r="J20" s="119">
        <v>128</v>
      </c>
      <c r="K20" s="119">
        <v>128</v>
      </c>
      <c r="L20" s="30">
        <v>128</v>
      </c>
      <c r="M20" s="286">
        <v>128</v>
      </c>
      <c r="N20" s="119">
        <v>16</v>
      </c>
      <c r="O20" s="30">
        <v>110</v>
      </c>
      <c r="P20" s="286">
        <v>2</v>
      </c>
      <c r="Q20" s="119">
        <v>4</v>
      </c>
      <c r="R20" s="30">
        <v>5</v>
      </c>
      <c r="S20" s="30">
        <v>40</v>
      </c>
      <c r="T20" s="30">
        <v>65</v>
      </c>
      <c r="U20" s="286">
        <v>14</v>
      </c>
      <c r="V20" s="509" t="s">
        <v>24</v>
      </c>
      <c r="W20" s="509"/>
      <c r="X20" s="141"/>
      <c r="Y20" s="495"/>
      <c r="Z20" s="495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</row>
    <row r="21" spans="1:45" ht="20.25">
      <c r="A21" s="602" t="s">
        <v>25</v>
      </c>
      <c r="B21" s="602"/>
      <c r="C21" s="119">
        <v>177</v>
      </c>
      <c r="D21" s="119">
        <v>0</v>
      </c>
      <c r="E21" s="119">
        <v>0</v>
      </c>
      <c r="F21" s="119">
        <v>4</v>
      </c>
      <c r="G21" s="119">
        <v>0</v>
      </c>
      <c r="H21" s="119">
        <v>0</v>
      </c>
      <c r="I21" s="119">
        <f t="shared" si="0"/>
        <v>181</v>
      </c>
      <c r="J21" s="119">
        <v>181</v>
      </c>
      <c r="K21" s="119">
        <v>181</v>
      </c>
      <c r="L21" s="30">
        <v>181</v>
      </c>
      <c r="M21" s="286">
        <v>181</v>
      </c>
      <c r="N21" s="119">
        <v>19</v>
      </c>
      <c r="O21" s="30">
        <v>150</v>
      </c>
      <c r="P21" s="286">
        <v>12</v>
      </c>
      <c r="Q21" s="119">
        <v>1</v>
      </c>
      <c r="R21" s="30">
        <v>7</v>
      </c>
      <c r="S21" s="30">
        <v>66</v>
      </c>
      <c r="T21" s="30">
        <v>88</v>
      </c>
      <c r="U21" s="286">
        <v>19</v>
      </c>
      <c r="V21" s="509" t="s">
        <v>51</v>
      </c>
      <c r="W21" s="509"/>
      <c r="X21" s="141"/>
      <c r="Y21" s="495"/>
      <c r="Z21" s="495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</row>
    <row r="22" spans="1:45" ht="20.25">
      <c r="A22" s="602" t="s">
        <v>65</v>
      </c>
      <c r="B22" s="602"/>
      <c r="C22" s="119">
        <v>141</v>
      </c>
      <c r="D22" s="119">
        <v>1</v>
      </c>
      <c r="E22" s="119">
        <v>0</v>
      </c>
      <c r="F22" s="119">
        <v>0</v>
      </c>
      <c r="G22" s="119">
        <v>0</v>
      </c>
      <c r="H22" s="119">
        <v>0</v>
      </c>
      <c r="I22" s="119">
        <f t="shared" si="0"/>
        <v>142</v>
      </c>
      <c r="J22" s="119">
        <v>140</v>
      </c>
      <c r="K22" s="119">
        <v>137</v>
      </c>
      <c r="L22" s="30">
        <v>117</v>
      </c>
      <c r="M22" s="286">
        <v>132</v>
      </c>
      <c r="N22" s="119">
        <v>24</v>
      </c>
      <c r="O22" s="30">
        <v>113</v>
      </c>
      <c r="P22" s="286">
        <v>5</v>
      </c>
      <c r="Q22" s="119">
        <v>15</v>
      </c>
      <c r="R22" s="30">
        <v>9</v>
      </c>
      <c r="S22" s="30">
        <v>55</v>
      </c>
      <c r="T22" s="30">
        <v>35</v>
      </c>
      <c r="U22" s="286">
        <v>28</v>
      </c>
      <c r="V22" s="509" t="s">
        <v>52</v>
      </c>
      <c r="W22" s="509"/>
      <c r="X22" s="141"/>
      <c r="Y22" s="495"/>
      <c r="Z22" s="495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</row>
    <row r="23" spans="1:45" ht="20.25">
      <c r="A23" s="602" t="s">
        <v>27</v>
      </c>
      <c r="B23" s="602"/>
      <c r="C23" s="119">
        <v>98</v>
      </c>
      <c r="D23" s="119">
        <v>0</v>
      </c>
      <c r="E23" s="119">
        <v>0</v>
      </c>
      <c r="F23" s="119">
        <v>1</v>
      </c>
      <c r="G23" s="119">
        <v>3</v>
      </c>
      <c r="H23" s="119">
        <v>0</v>
      </c>
      <c r="I23" s="119">
        <f t="shared" si="0"/>
        <v>102</v>
      </c>
      <c r="J23" s="119">
        <v>102</v>
      </c>
      <c r="K23" s="119">
        <v>102</v>
      </c>
      <c r="L23" s="30">
        <v>80</v>
      </c>
      <c r="M23" s="286">
        <v>101</v>
      </c>
      <c r="N23" s="119">
        <v>30</v>
      </c>
      <c r="O23" s="30">
        <v>70</v>
      </c>
      <c r="P23" s="286">
        <v>2</v>
      </c>
      <c r="Q23" s="119">
        <v>13</v>
      </c>
      <c r="R23" s="30">
        <v>12</v>
      </c>
      <c r="S23" s="30">
        <v>43</v>
      </c>
      <c r="T23" s="30">
        <v>29</v>
      </c>
      <c r="U23" s="286">
        <v>5</v>
      </c>
      <c r="V23" s="509" t="s">
        <v>28</v>
      </c>
      <c r="W23" s="509"/>
      <c r="X23" s="141"/>
      <c r="Y23" s="495"/>
      <c r="Z23" s="495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</row>
    <row r="24" spans="1:45" ht="20.25">
      <c r="A24" s="602" t="s">
        <v>29</v>
      </c>
      <c r="B24" s="602"/>
      <c r="C24" s="119">
        <v>183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f t="shared" si="0"/>
        <v>183</v>
      </c>
      <c r="J24" s="119">
        <v>181</v>
      </c>
      <c r="K24" s="119">
        <v>178</v>
      </c>
      <c r="L24" s="30">
        <v>154</v>
      </c>
      <c r="M24" s="286">
        <v>183</v>
      </c>
      <c r="N24" s="119">
        <v>39</v>
      </c>
      <c r="O24" s="30">
        <v>140</v>
      </c>
      <c r="P24" s="286">
        <v>4</v>
      </c>
      <c r="Q24" s="119">
        <v>14</v>
      </c>
      <c r="R24" s="30">
        <v>10</v>
      </c>
      <c r="S24" s="30">
        <v>78</v>
      </c>
      <c r="T24" s="30">
        <v>59</v>
      </c>
      <c r="U24" s="286">
        <v>22</v>
      </c>
      <c r="V24" s="509" t="s">
        <v>30</v>
      </c>
      <c r="W24" s="509"/>
      <c r="X24" s="141"/>
      <c r="Y24" s="495"/>
      <c r="Z24" s="495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</row>
    <row r="25" spans="1:45" ht="20.25">
      <c r="A25" s="602" t="s">
        <v>31</v>
      </c>
      <c r="B25" s="602"/>
      <c r="C25" s="119">
        <v>171</v>
      </c>
      <c r="D25" s="119">
        <v>0</v>
      </c>
      <c r="E25" s="119">
        <v>0</v>
      </c>
      <c r="F25" s="119">
        <v>3</v>
      </c>
      <c r="G25" s="119">
        <v>0</v>
      </c>
      <c r="H25" s="119">
        <v>0</v>
      </c>
      <c r="I25" s="119">
        <f t="shared" si="0"/>
        <v>174</v>
      </c>
      <c r="J25" s="119">
        <v>174</v>
      </c>
      <c r="K25" s="119">
        <v>143</v>
      </c>
      <c r="L25" s="30">
        <v>130</v>
      </c>
      <c r="M25" s="286">
        <v>165</v>
      </c>
      <c r="N25" s="119">
        <v>51</v>
      </c>
      <c r="O25" s="30">
        <v>117</v>
      </c>
      <c r="P25" s="286">
        <v>6</v>
      </c>
      <c r="Q25" s="119">
        <v>60</v>
      </c>
      <c r="R25" s="30">
        <v>16</v>
      </c>
      <c r="S25" s="30">
        <v>57</v>
      </c>
      <c r="T25" s="30">
        <v>31</v>
      </c>
      <c r="U25" s="286">
        <v>10</v>
      </c>
      <c r="V25" s="509" t="s">
        <v>32</v>
      </c>
      <c r="W25" s="509"/>
      <c r="X25" s="141"/>
      <c r="Y25" s="495"/>
      <c r="Z25" s="495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</row>
    <row r="26" spans="1:45" ht="20.25">
      <c r="A26" s="602" t="s">
        <v>33</v>
      </c>
      <c r="B26" s="602"/>
      <c r="C26" s="119">
        <v>99</v>
      </c>
      <c r="D26" s="119">
        <v>0</v>
      </c>
      <c r="E26" s="119">
        <v>0</v>
      </c>
      <c r="F26" s="119">
        <v>2</v>
      </c>
      <c r="G26" s="119">
        <v>0</v>
      </c>
      <c r="H26" s="119">
        <v>0</v>
      </c>
      <c r="I26" s="119">
        <f t="shared" si="0"/>
        <v>101</v>
      </c>
      <c r="J26" s="119">
        <v>79</v>
      </c>
      <c r="K26" s="119">
        <v>79</v>
      </c>
      <c r="L26" s="30">
        <v>79</v>
      </c>
      <c r="M26" s="286">
        <v>99</v>
      </c>
      <c r="N26" s="119">
        <v>28</v>
      </c>
      <c r="O26" s="30">
        <v>73</v>
      </c>
      <c r="P26" s="286">
        <v>0</v>
      </c>
      <c r="Q26" s="119">
        <v>0</v>
      </c>
      <c r="R26" s="30">
        <v>12</v>
      </c>
      <c r="S26" s="30">
        <v>34</v>
      </c>
      <c r="T26" s="30">
        <v>55</v>
      </c>
      <c r="U26" s="286">
        <v>0</v>
      </c>
      <c r="V26" s="509" t="s">
        <v>34</v>
      </c>
      <c r="W26" s="509"/>
      <c r="X26" s="141"/>
      <c r="Y26" s="495"/>
      <c r="Z26" s="495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</row>
    <row r="27" spans="1:45" ht="20.25">
      <c r="A27" s="609" t="s">
        <v>35</v>
      </c>
      <c r="B27" s="609"/>
      <c r="C27" s="54">
        <v>257</v>
      </c>
      <c r="D27" s="54">
        <v>2</v>
      </c>
      <c r="E27" s="54">
        <v>0</v>
      </c>
      <c r="F27" s="54">
        <v>3</v>
      </c>
      <c r="G27" s="54">
        <v>0</v>
      </c>
      <c r="H27" s="54">
        <v>0</v>
      </c>
      <c r="I27" s="51">
        <f t="shared" si="0"/>
        <v>262</v>
      </c>
      <c r="J27" s="53">
        <v>259</v>
      </c>
      <c r="K27" s="54">
        <v>181</v>
      </c>
      <c r="L27" s="31">
        <v>207</v>
      </c>
      <c r="M27" s="290">
        <v>262</v>
      </c>
      <c r="N27" s="54">
        <v>59</v>
      </c>
      <c r="O27" s="31">
        <v>109</v>
      </c>
      <c r="P27" s="290">
        <v>94</v>
      </c>
      <c r="Q27" s="54">
        <v>10</v>
      </c>
      <c r="R27" s="31">
        <v>14</v>
      </c>
      <c r="S27" s="31">
        <v>94</v>
      </c>
      <c r="T27" s="31">
        <v>116</v>
      </c>
      <c r="U27" s="290">
        <v>28</v>
      </c>
      <c r="V27" s="516" t="s">
        <v>53</v>
      </c>
      <c r="W27" s="509"/>
      <c r="X27" s="141"/>
      <c r="Y27" s="495"/>
      <c r="Z27" s="495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</row>
    <row r="28" spans="1:45" ht="20.25">
      <c r="A28" s="517" t="s">
        <v>8</v>
      </c>
      <c r="B28" s="517"/>
      <c r="C28" s="55">
        <f>SUM(C9:C27)</f>
        <v>2891</v>
      </c>
      <c r="D28" s="55">
        <f t="shared" ref="D28:U28" si="1">SUM(D9:D27)</f>
        <v>32</v>
      </c>
      <c r="E28" s="55">
        <f t="shared" si="1"/>
        <v>1</v>
      </c>
      <c r="F28" s="55">
        <f t="shared" si="1"/>
        <v>48</v>
      </c>
      <c r="G28" s="55">
        <f t="shared" si="1"/>
        <v>94</v>
      </c>
      <c r="H28" s="55">
        <f t="shared" si="1"/>
        <v>2</v>
      </c>
      <c r="I28" s="55">
        <f t="shared" si="1"/>
        <v>3068</v>
      </c>
      <c r="J28" s="55">
        <f>SUM(J9:J27)</f>
        <v>2980</v>
      </c>
      <c r="K28" s="55">
        <f t="shared" ref="K28:R28" si="2">SUM(K9:K27)</f>
        <v>2775</v>
      </c>
      <c r="L28" s="55">
        <f t="shared" si="2"/>
        <v>2611</v>
      </c>
      <c r="M28" s="55">
        <f t="shared" si="2"/>
        <v>2972</v>
      </c>
      <c r="N28" s="55">
        <f t="shared" si="2"/>
        <v>844</v>
      </c>
      <c r="O28" s="55">
        <f t="shared" si="2"/>
        <v>2046</v>
      </c>
      <c r="P28" s="55">
        <f t="shared" si="2"/>
        <v>178</v>
      </c>
      <c r="Q28" s="55">
        <f t="shared" si="2"/>
        <v>402</v>
      </c>
      <c r="R28" s="55">
        <f t="shared" si="2"/>
        <v>239</v>
      </c>
      <c r="S28" s="55">
        <f t="shared" si="1"/>
        <v>1036</v>
      </c>
      <c r="T28" s="55">
        <f t="shared" si="1"/>
        <v>971</v>
      </c>
      <c r="U28" s="55">
        <f t="shared" si="1"/>
        <v>420</v>
      </c>
      <c r="V28" s="518" t="s">
        <v>456</v>
      </c>
      <c r="W28" s="518"/>
      <c r="X28" s="141"/>
      <c r="Y28" s="495"/>
      <c r="Z28" s="495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</row>
    <row r="29" spans="1:45" ht="20.25">
      <c r="C29" s="117"/>
      <c r="G29" s="117"/>
    </row>
    <row r="30" spans="1:45" ht="20.25">
      <c r="C30" s="117"/>
      <c r="G30" s="117"/>
    </row>
    <row r="31" spans="1:45" ht="20.25">
      <c r="C31" s="117"/>
      <c r="G31" s="117"/>
    </row>
    <row r="32" spans="1:45" ht="20.25">
      <c r="C32" s="117"/>
      <c r="G32" s="117"/>
    </row>
    <row r="33" spans="3:7" ht="20.25">
      <c r="C33" s="117"/>
      <c r="G33" s="117"/>
    </row>
    <row r="34" spans="3:7" ht="20.25">
      <c r="C34" s="117"/>
      <c r="G34" s="117"/>
    </row>
    <row r="35" spans="3:7" ht="20.25">
      <c r="C35" s="117"/>
      <c r="G35" s="117"/>
    </row>
    <row r="36" spans="3:7" ht="20.25">
      <c r="C36" s="117"/>
      <c r="G36" s="117"/>
    </row>
    <row r="37" spans="3:7" ht="20.25">
      <c r="C37" s="117"/>
      <c r="G37" s="117"/>
    </row>
    <row r="38" spans="3:7" ht="20.25">
      <c r="C38" s="117"/>
      <c r="G38" s="117"/>
    </row>
    <row r="39" spans="3:7" ht="20.25">
      <c r="C39" s="117"/>
      <c r="G39" s="117"/>
    </row>
    <row r="40" spans="3:7" ht="20.25">
      <c r="C40" s="117"/>
      <c r="G40" s="117"/>
    </row>
    <row r="41" spans="3:7" ht="20.25">
      <c r="C41" s="117"/>
      <c r="G41" s="117"/>
    </row>
    <row r="42" spans="3:7" ht="20.25">
      <c r="C42" s="117"/>
      <c r="G42" s="1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T32"/>
  <sheetViews>
    <sheetView rightToLeft="1" workbookViewId="0"/>
  </sheetViews>
  <sheetFormatPr defaultRowHeight="14.25"/>
  <sheetData>
    <row r="1" spans="1:46" ht="30.75">
      <c r="A1" s="636" t="s">
        <v>644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139"/>
      <c r="R1" s="139"/>
      <c r="S1" s="139"/>
      <c r="T1" s="139"/>
      <c r="U1" s="139"/>
      <c r="V1" s="139"/>
      <c r="W1" s="139"/>
      <c r="X1" s="139"/>
      <c r="Y1" s="139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30.75">
      <c r="A2" s="636" t="s">
        <v>645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139"/>
      <c r="R2" s="139"/>
      <c r="S2" s="139"/>
      <c r="T2" s="139"/>
      <c r="U2" s="139"/>
      <c r="V2" s="139"/>
      <c r="W2" s="139"/>
      <c r="X2" s="139"/>
      <c r="Y2" s="139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</row>
    <row r="3" spans="1:46" ht="30.75">
      <c r="A3" s="562" t="s">
        <v>670</v>
      </c>
      <c r="B3" s="562"/>
      <c r="C3" s="562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644" t="s">
        <v>671</v>
      </c>
      <c r="P3" s="644"/>
      <c r="Q3" s="140"/>
      <c r="R3" s="140"/>
      <c r="S3" s="140"/>
      <c r="T3" s="140"/>
      <c r="U3" s="140"/>
      <c r="V3" s="140"/>
      <c r="W3" s="140"/>
      <c r="X3" s="140"/>
      <c r="Y3" s="140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</row>
    <row r="4" spans="1:46" ht="20.25">
      <c r="A4" s="498" t="s">
        <v>0</v>
      </c>
      <c r="B4" s="498"/>
      <c r="C4" s="334" t="s">
        <v>429</v>
      </c>
      <c r="D4" s="334" t="s">
        <v>430</v>
      </c>
      <c r="E4" s="665" t="s">
        <v>431</v>
      </c>
      <c r="F4" s="665"/>
      <c r="G4" s="665" t="s">
        <v>432</v>
      </c>
      <c r="H4" s="665" t="s">
        <v>433</v>
      </c>
      <c r="I4" s="665" t="s">
        <v>434</v>
      </c>
      <c r="J4" s="665" t="s">
        <v>435</v>
      </c>
      <c r="K4" s="665" t="s">
        <v>436</v>
      </c>
      <c r="L4" s="665" t="s">
        <v>437</v>
      </c>
      <c r="M4" s="665" t="s">
        <v>438</v>
      </c>
      <c r="N4" s="665" t="s">
        <v>8</v>
      </c>
      <c r="O4" s="563" t="s">
        <v>683</v>
      </c>
      <c r="P4" s="563"/>
      <c r="Q4" s="2"/>
      <c r="R4" s="2"/>
      <c r="S4" s="554"/>
      <c r="T4" s="554"/>
      <c r="U4" s="554"/>
      <c r="V4" s="554"/>
      <c r="W4" s="554"/>
      <c r="X4" s="554"/>
      <c r="Y4" s="554"/>
      <c r="Z4" s="495"/>
      <c r="AA4" s="495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35"/>
    </row>
    <row r="5" spans="1:46" ht="31.5">
      <c r="A5" s="499"/>
      <c r="B5" s="499"/>
      <c r="C5" s="666" t="s">
        <v>439</v>
      </c>
      <c r="D5" s="666" t="s">
        <v>440</v>
      </c>
      <c r="E5" s="666" t="s">
        <v>441</v>
      </c>
      <c r="F5" s="666"/>
      <c r="G5" s="666"/>
      <c r="H5" s="666"/>
      <c r="I5" s="666"/>
      <c r="J5" s="666"/>
      <c r="K5" s="666"/>
      <c r="L5" s="666"/>
      <c r="M5" s="666"/>
      <c r="N5" s="666"/>
      <c r="O5" s="564"/>
      <c r="P5" s="564"/>
      <c r="Q5" s="2"/>
      <c r="R5" s="2"/>
      <c r="S5" s="2"/>
      <c r="T5" s="2"/>
      <c r="U5" s="2"/>
      <c r="V5" s="2"/>
      <c r="W5" s="2"/>
      <c r="X5" s="2"/>
      <c r="Y5" s="2"/>
      <c r="Z5" s="495"/>
      <c r="AA5" s="49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535"/>
    </row>
    <row r="6" spans="1:46" ht="31.5">
      <c r="A6" s="499"/>
      <c r="B6" s="499"/>
      <c r="C6" s="666"/>
      <c r="D6" s="666"/>
      <c r="E6" s="293" t="s">
        <v>442</v>
      </c>
      <c r="F6" s="293" t="s">
        <v>443</v>
      </c>
      <c r="G6" s="666" t="s">
        <v>444</v>
      </c>
      <c r="H6" s="666" t="s">
        <v>445</v>
      </c>
      <c r="I6" s="666" t="s">
        <v>446</v>
      </c>
      <c r="J6" s="666" t="s">
        <v>447</v>
      </c>
      <c r="K6" s="666" t="s">
        <v>448</v>
      </c>
      <c r="L6" s="666" t="s">
        <v>449</v>
      </c>
      <c r="M6" s="666" t="s">
        <v>450</v>
      </c>
      <c r="N6" s="666" t="s">
        <v>12</v>
      </c>
      <c r="O6" s="564"/>
      <c r="P6" s="564"/>
      <c r="Q6" s="2"/>
      <c r="R6" s="2"/>
      <c r="S6" s="554"/>
      <c r="T6" s="554"/>
      <c r="U6" s="554"/>
      <c r="V6" s="554"/>
      <c r="W6" s="554"/>
      <c r="X6" s="554"/>
      <c r="Y6" s="554"/>
      <c r="Z6" s="495"/>
      <c r="AA6" s="495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35"/>
    </row>
    <row r="7" spans="1:46" ht="20.25">
      <c r="A7" s="500"/>
      <c r="B7" s="500"/>
      <c r="C7" s="671"/>
      <c r="D7" s="671"/>
      <c r="E7" s="283" t="s">
        <v>451</v>
      </c>
      <c r="F7" s="283" t="s">
        <v>452</v>
      </c>
      <c r="G7" s="671"/>
      <c r="H7" s="671"/>
      <c r="I7" s="671"/>
      <c r="J7" s="671"/>
      <c r="K7" s="671"/>
      <c r="L7" s="671"/>
      <c r="M7" s="671"/>
      <c r="N7" s="671"/>
      <c r="O7" s="565"/>
      <c r="P7" s="565"/>
      <c r="Q7" s="2"/>
      <c r="R7" s="2"/>
      <c r="S7" s="554"/>
      <c r="T7" s="554"/>
      <c r="U7" s="554"/>
      <c r="V7" s="554"/>
      <c r="W7" s="554"/>
      <c r="X7" s="554"/>
      <c r="Y7" s="554"/>
      <c r="Z7" s="495"/>
      <c r="AA7" s="495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35"/>
    </row>
    <row r="8" spans="1:46" ht="20.25">
      <c r="A8" s="608" t="s">
        <v>14</v>
      </c>
      <c r="B8" s="608"/>
      <c r="C8" s="255">
        <v>51</v>
      </c>
      <c r="D8" s="255">
        <v>18057</v>
      </c>
      <c r="E8" s="255">
        <v>52</v>
      </c>
      <c r="F8" s="255">
        <v>460</v>
      </c>
      <c r="G8" s="255">
        <v>10</v>
      </c>
      <c r="H8" s="256">
        <v>31</v>
      </c>
      <c r="I8" s="256">
        <v>32</v>
      </c>
      <c r="J8" s="256">
        <v>34</v>
      </c>
      <c r="K8" s="256">
        <v>19</v>
      </c>
      <c r="L8" s="256">
        <v>5</v>
      </c>
      <c r="M8" s="257">
        <v>42</v>
      </c>
      <c r="N8" s="258">
        <f>SUM(G8:M8)</f>
        <v>173</v>
      </c>
      <c r="O8" s="507" t="s">
        <v>15</v>
      </c>
      <c r="P8" s="507"/>
      <c r="Q8" s="141"/>
      <c r="R8" s="141"/>
      <c r="S8" s="141"/>
      <c r="T8" s="141"/>
      <c r="U8" s="141"/>
      <c r="V8" s="141"/>
      <c r="W8" s="141"/>
      <c r="X8" s="141"/>
      <c r="Y8" s="141"/>
      <c r="Z8" s="495"/>
      <c r="AA8" s="495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</row>
    <row r="9" spans="1:46" ht="20.25">
      <c r="A9" s="602" t="s">
        <v>16</v>
      </c>
      <c r="B9" s="602"/>
      <c r="C9" s="259">
        <v>105</v>
      </c>
      <c r="D9" s="259">
        <v>47705</v>
      </c>
      <c r="E9" s="259">
        <v>102</v>
      </c>
      <c r="F9" s="259">
        <v>213</v>
      </c>
      <c r="G9" s="259">
        <v>9</v>
      </c>
      <c r="H9" s="260">
        <v>70</v>
      </c>
      <c r="I9" s="260">
        <v>79</v>
      </c>
      <c r="J9" s="260">
        <v>75</v>
      </c>
      <c r="K9" s="260">
        <v>7</v>
      </c>
      <c r="L9" s="260">
        <v>0</v>
      </c>
      <c r="M9" s="261">
        <v>102</v>
      </c>
      <c r="N9" s="258">
        <f t="shared" ref="N9:N26" si="0">SUM(G9:M9)</f>
        <v>342</v>
      </c>
      <c r="O9" s="509" t="s">
        <v>17</v>
      </c>
      <c r="P9" s="509"/>
      <c r="Q9" s="141"/>
      <c r="R9" s="141"/>
      <c r="S9" s="141"/>
      <c r="T9" s="141"/>
      <c r="U9" s="141"/>
      <c r="V9" s="141"/>
      <c r="W9" s="141"/>
      <c r="X9" s="141"/>
      <c r="Y9" s="141"/>
      <c r="Z9" s="495"/>
      <c r="AA9" s="495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</row>
    <row r="10" spans="1:46" ht="20.25">
      <c r="A10" s="602" t="s">
        <v>18</v>
      </c>
      <c r="B10" s="602"/>
      <c r="C10" s="259">
        <v>339</v>
      </c>
      <c r="D10" s="259">
        <v>71160</v>
      </c>
      <c r="E10" s="259">
        <v>152</v>
      </c>
      <c r="F10" s="259">
        <v>348</v>
      </c>
      <c r="G10" s="259">
        <v>8</v>
      </c>
      <c r="H10" s="260">
        <v>107</v>
      </c>
      <c r="I10" s="260">
        <v>108</v>
      </c>
      <c r="J10" s="260">
        <v>109</v>
      </c>
      <c r="K10" s="260">
        <v>12</v>
      </c>
      <c r="L10" s="260">
        <v>7</v>
      </c>
      <c r="M10" s="261">
        <v>96</v>
      </c>
      <c r="N10" s="258">
        <f t="shared" si="0"/>
        <v>447</v>
      </c>
      <c r="O10" s="509" t="s">
        <v>19</v>
      </c>
      <c r="P10" s="509"/>
      <c r="Q10" s="141"/>
      <c r="R10" s="141"/>
      <c r="S10" s="141"/>
      <c r="T10" s="141"/>
      <c r="U10" s="141"/>
      <c r="V10" s="141"/>
      <c r="W10" s="141"/>
      <c r="X10" s="141"/>
      <c r="Y10" s="141"/>
      <c r="Z10" s="495"/>
      <c r="AA10" s="495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</row>
    <row r="11" spans="1:46" ht="59.25">
      <c r="A11" s="555" t="s">
        <v>20</v>
      </c>
      <c r="B11" s="145" t="s">
        <v>498</v>
      </c>
      <c r="C11" s="259">
        <v>150</v>
      </c>
      <c r="D11" s="259">
        <v>111826</v>
      </c>
      <c r="E11" s="259">
        <v>116</v>
      </c>
      <c r="F11" s="259">
        <v>89</v>
      </c>
      <c r="G11" s="259">
        <v>11</v>
      </c>
      <c r="H11" s="260">
        <v>85</v>
      </c>
      <c r="I11" s="260">
        <v>82</v>
      </c>
      <c r="J11" s="260">
        <v>85</v>
      </c>
      <c r="K11" s="260">
        <v>17</v>
      </c>
      <c r="L11" s="260">
        <v>7</v>
      </c>
      <c r="M11" s="262">
        <v>96</v>
      </c>
      <c r="N11" s="258">
        <f t="shared" si="0"/>
        <v>383</v>
      </c>
      <c r="O11" s="14" t="s">
        <v>44</v>
      </c>
      <c r="P11" s="513" t="s">
        <v>455</v>
      </c>
      <c r="Q11" s="141"/>
      <c r="R11" s="141"/>
      <c r="S11" s="141"/>
      <c r="T11" s="141"/>
      <c r="U11" s="141"/>
      <c r="V11" s="141"/>
      <c r="W11" s="141"/>
      <c r="X11" s="141"/>
      <c r="Y11" s="141"/>
      <c r="Z11" s="550"/>
      <c r="AA11" s="94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</row>
    <row r="12" spans="1:46" ht="20.25">
      <c r="A12" s="556"/>
      <c r="B12" s="145" t="s">
        <v>499</v>
      </c>
      <c r="C12" s="259">
        <v>167</v>
      </c>
      <c r="D12" s="259">
        <v>98144</v>
      </c>
      <c r="E12" s="259">
        <v>141</v>
      </c>
      <c r="F12" s="259">
        <v>131</v>
      </c>
      <c r="G12" s="259">
        <v>14</v>
      </c>
      <c r="H12" s="260">
        <v>92</v>
      </c>
      <c r="I12" s="260">
        <v>91</v>
      </c>
      <c r="J12" s="260">
        <v>90</v>
      </c>
      <c r="K12" s="260">
        <v>91</v>
      </c>
      <c r="L12" s="260">
        <v>7</v>
      </c>
      <c r="M12" s="262">
        <v>141</v>
      </c>
      <c r="N12" s="258">
        <f t="shared" si="0"/>
        <v>526</v>
      </c>
      <c r="O12" s="14" t="s">
        <v>45</v>
      </c>
      <c r="P12" s="514"/>
      <c r="Q12" s="141"/>
      <c r="R12" s="141"/>
      <c r="S12" s="141"/>
      <c r="T12" s="141"/>
      <c r="U12" s="141"/>
      <c r="V12" s="141"/>
      <c r="W12" s="141"/>
      <c r="X12" s="141"/>
      <c r="Y12" s="141"/>
      <c r="Z12" s="550"/>
      <c r="AA12" s="94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</row>
    <row r="13" spans="1:46" ht="20.25">
      <c r="A13" s="556"/>
      <c r="B13" s="145" t="s">
        <v>500</v>
      </c>
      <c r="C13" s="259">
        <v>99</v>
      </c>
      <c r="D13" s="259">
        <v>34257</v>
      </c>
      <c r="E13" s="259">
        <v>80</v>
      </c>
      <c r="F13" s="259">
        <v>45</v>
      </c>
      <c r="G13" s="259">
        <v>1</v>
      </c>
      <c r="H13" s="260">
        <v>79</v>
      </c>
      <c r="I13" s="260">
        <v>76</v>
      </c>
      <c r="J13" s="260">
        <v>77</v>
      </c>
      <c r="K13" s="260">
        <v>0</v>
      </c>
      <c r="L13" s="260">
        <v>0</v>
      </c>
      <c r="M13" s="262">
        <v>70</v>
      </c>
      <c r="N13" s="258">
        <f t="shared" si="0"/>
        <v>303</v>
      </c>
      <c r="O13" s="14" t="s">
        <v>46</v>
      </c>
      <c r="P13" s="514"/>
      <c r="Q13" s="141"/>
      <c r="R13" s="141"/>
      <c r="S13" s="141"/>
      <c r="T13" s="141"/>
      <c r="U13" s="141"/>
      <c r="V13" s="141"/>
      <c r="W13" s="141"/>
      <c r="X13" s="141"/>
      <c r="Y13" s="141"/>
      <c r="Z13" s="550"/>
      <c r="AA13" s="94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</row>
    <row r="14" spans="1:46" ht="20.25">
      <c r="A14" s="556"/>
      <c r="B14" s="145" t="s">
        <v>457</v>
      </c>
      <c r="C14" s="259">
        <v>118</v>
      </c>
      <c r="D14" s="259">
        <v>104739</v>
      </c>
      <c r="E14" s="259">
        <v>105</v>
      </c>
      <c r="F14" s="259">
        <v>100</v>
      </c>
      <c r="G14" s="259">
        <v>4</v>
      </c>
      <c r="H14" s="260">
        <v>80</v>
      </c>
      <c r="I14" s="260">
        <v>79</v>
      </c>
      <c r="J14" s="260">
        <v>78</v>
      </c>
      <c r="K14" s="260">
        <v>5</v>
      </c>
      <c r="L14" s="260">
        <v>10</v>
      </c>
      <c r="M14" s="262">
        <v>101</v>
      </c>
      <c r="N14" s="258">
        <f t="shared" si="0"/>
        <v>357</v>
      </c>
      <c r="O14" s="14" t="s">
        <v>47</v>
      </c>
      <c r="P14" s="514"/>
      <c r="Q14" s="141"/>
      <c r="R14" s="141"/>
      <c r="S14" s="141"/>
      <c r="T14" s="141"/>
      <c r="U14" s="141"/>
      <c r="V14" s="141"/>
      <c r="W14" s="141"/>
      <c r="X14" s="141"/>
      <c r="Y14" s="141"/>
      <c r="Z14" s="550"/>
      <c r="AA14" s="94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</row>
    <row r="15" spans="1:46" ht="20.25">
      <c r="A15" s="556"/>
      <c r="B15" s="145" t="s">
        <v>458</v>
      </c>
      <c r="C15" s="259">
        <v>141</v>
      </c>
      <c r="D15" s="259">
        <v>105839</v>
      </c>
      <c r="E15" s="259">
        <v>100</v>
      </c>
      <c r="F15" s="259">
        <v>202</v>
      </c>
      <c r="G15" s="259">
        <v>7</v>
      </c>
      <c r="H15" s="260">
        <v>100</v>
      </c>
      <c r="I15" s="260">
        <v>98</v>
      </c>
      <c r="J15" s="260">
        <v>93</v>
      </c>
      <c r="K15" s="260">
        <v>16</v>
      </c>
      <c r="L15" s="260">
        <v>3</v>
      </c>
      <c r="M15" s="262">
        <v>100</v>
      </c>
      <c r="N15" s="258">
        <f t="shared" si="0"/>
        <v>417</v>
      </c>
      <c r="O15" s="14" t="s">
        <v>48</v>
      </c>
      <c r="P15" s="514"/>
      <c r="Q15" s="141"/>
      <c r="R15" s="141"/>
      <c r="S15" s="141"/>
      <c r="T15" s="141"/>
      <c r="U15" s="141"/>
      <c r="V15" s="141"/>
      <c r="W15" s="141"/>
      <c r="X15" s="141"/>
      <c r="Y15" s="141"/>
      <c r="Z15" s="550"/>
      <c r="AA15" s="94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</row>
    <row r="16" spans="1:46" ht="20.25">
      <c r="A16" s="557"/>
      <c r="B16" s="145" t="s">
        <v>459</v>
      </c>
      <c r="C16" s="259">
        <v>105</v>
      </c>
      <c r="D16" s="259">
        <v>56701</v>
      </c>
      <c r="E16" s="259">
        <v>111</v>
      </c>
      <c r="F16" s="259">
        <v>68</v>
      </c>
      <c r="G16" s="259">
        <v>2</v>
      </c>
      <c r="H16" s="260">
        <v>71</v>
      </c>
      <c r="I16" s="260">
        <v>67</v>
      </c>
      <c r="J16" s="260">
        <v>72</v>
      </c>
      <c r="K16" s="260">
        <v>7</v>
      </c>
      <c r="L16" s="260">
        <v>0</v>
      </c>
      <c r="M16" s="262">
        <v>111</v>
      </c>
      <c r="N16" s="258">
        <f t="shared" si="0"/>
        <v>330</v>
      </c>
      <c r="O16" s="14" t="s">
        <v>49</v>
      </c>
      <c r="P16" s="515"/>
      <c r="Q16" s="141"/>
      <c r="R16" s="141"/>
      <c r="S16" s="141"/>
      <c r="T16" s="141"/>
      <c r="U16" s="141"/>
      <c r="V16" s="141"/>
      <c r="W16" s="141"/>
      <c r="X16" s="141"/>
      <c r="Y16" s="141"/>
      <c r="Z16" s="550"/>
      <c r="AA16" s="94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</row>
    <row r="17" spans="1:46" ht="20.25">
      <c r="A17" s="582" t="s">
        <v>483</v>
      </c>
      <c r="B17" s="582"/>
      <c r="C17" s="259">
        <v>30</v>
      </c>
      <c r="D17" s="259">
        <v>8799</v>
      </c>
      <c r="E17" s="259">
        <v>159</v>
      </c>
      <c r="F17" s="259">
        <v>218</v>
      </c>
      <c r="G17" s="259">
        <v>19</v>
      </c>
      <c r="H17" s="260">
        <v>43</v>
      </c>
      <c r="I17" s="260">
        <v>30</v>
      </c>
      <c r="J17" s="260">
        <v>33</v>
      </c>
      <c r="K17" s="260">
        <v>4</v>
      </c>
      <c r="L17" s="260">
        <v>1</v>
      </c>
      <c r="M17" s="262">
        <v>29</v>
      </c>
      <c r="N17" s="258">
        <f t="shared" si="0"/>
        <v>159</v>
      </c>
      <c r="O17" s="202"/>
      <c r="P17" s="7" t="s">
        <v>682</v>
      </c>
      <c r="Q17" s="141"/>
      <c r="R17" s="141"/>
      <c r="S17" s="141"/>
      <c r="T17" s="141"/>
      <c r="U17" s="141"/>
      <c r="V17" s="141"/>
      <c r="W17" s="141"/>
      <c r="X17" s="141"/>
      <c r="Y17" s="141"/>
      <c r="Z17" s="205"/>
      <c r="AA17" s="203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</row>
    <row r="18" spans="1:46" ht="20.25">
      <c r="A18" s="602" t="s">
        <v>22</v>
      </c>
      <c r="B18" s="602"/>
      <c r="C18" s="259">
        <v>290</v>
      </c>
      <c r="D18" s="259">
        <v>133371</v>
      </c>
      <c r="E18" s="259">
        <v>123</v>
      </c>
      <c r="F18" s="259">
        <v>265</v>
      </c>
      <c r="G18" s="259">
        <v>0</v>
      </c>
      <c r="H18" s="260">
        <v>92</v>
      </c>
      <c r="I18" s="260">
        <v>88</v>
      </c>
      <c r="J18" s="260">
        <v>80</v>
      </c>
      <c r="K18" s="260">
        <v>13</v>
      </c>
      <c r="L18" s="260">
        <v>3</v>
      </c>
      <c r="M18" s="261">
        <v>112</v>
      </c>
      <c r="N18" s="258">
        <f t="shared" si="0"/>
        <v>388</v>
      </c>
      <c r="O18" s="509" t="s">
        <v>50</v>
      </c>
      <c r="P18" s="509"/>
      <c r="Q18" s="141"/>
      <c r="R18" s="141"/>
      <c r="S18" s="141"/>
      <c r="T18" s="141"/>
      <c r="U18" s="141"/>
      <c r="V18" s="141"/>
      <c r="W18" s="141"/>
      <c r="X18" s="141"/>
      <c r="Y18" s="141"/>
      <c r="Z18" s="495"/>
      <c r="AA18" s="495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</row>
    <row r="19" spans="1:46" ht="20.25">
      <c r="A19" s="602" t="s">
        <v>23</v>
      </c>
      <c r="B19" s="602"/>
      <c r="C19" s="259">
        <v>183</v>
      </c>
      <c r="D19" s="259">
        <v>69094</v>
      </c>
      <c r="E19" s="259">
        <v>110</v>
      </c>
      <c r="F19" s="259">
        <v>129</v>
      </c>
      <c r="G19" s="259">
        <v>9</v>
      </c>
      <c r="H19" s="260">
        <v>99</v>
      </c>
      <c r="I19" s="260">
        <v>107</v>
      </c>
      <c r="J19" s="260">
        <v>100</v>
      </c>
      <c r="K19" s="260">
        <v>13</v>
      </c>
      <c r="L19" s="260">
        <v>110</v>
      </c>
      <c r="M19" s="261">
        <v>108</v>
      </c>
      <c r="N19" s="258">
        <f t="shared" si="0"/>
        <v>546</v>
      </c>
      <c r="O19" s="509" t="s">
        <v>24</v>
      </c>
      <c r="P19" s="509"/>
      <c r="Q19" s="141"/>
      <c r="R19" s="141"/>
      <c r="S19" s="141"/>
      <c r="T19" s="141"/>
      <c r="U19" s="141"/>
      <c r="V19" s="141"/>
      <c r="W19" s="141"/>
      <c r="X19" s="141"/>
      <c r="Y19" s="141"/>
      <c r="Z19" s="495"/>
      <c r="AA19" s="495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</row>
    <row r="20" spans="1:46" ht="20.25">
      <c r="A20" s="602" t="s">
        <v>25</v>
      </c>
      <c r="B20" s="602"/>
      <c r="C20" s="259">
        <v>208</v>
      </c>
      <c r="D20" s="259">
        <v>92970</v>
      </c>
      <c r="E20" s="259">
        <v>164</v>
      </c>
      <c r="F20" s="259">
        <v>138</v>
      </c>
      <c r="G20" s="259">
        <v>0</v>
      </c>
      <c r="H20" s="260">
        <v>122</v>
      </c>
      <c r="I20" s="260">
        <v>120</v>
      </c>
      <c r="J20" s="260">
        <v>118</v>
      </c>
      <c r="K20" s="260">
        <v>14</v>
      </c>
      <c r="L20" s="260">
        <v>11</v>
      </c>
      <c r="M20" s="261">
        <v>120</v>
      </c>
      <c r="N20" s="258">
        <f t="shared" si="0"/>
        <v>505</v>
      </c>
      <c r="O20" s="509" t="s">
        <v>51</v>
      </c>
      <c r="P20" s="509"/>
      <c r="Q20" s="141"/>
      <c r="R20" s="141"/>
      <c r="S20" s="141"/>
      <c r="T20" s="141"/>
      <c r="U20" s="141"/>
      <c r="V20" s="141"/>
      <c r="W20" s="141"/>
      <c r="X20" s="141"/>
      <c r="Y20" s="141"/>
      <c r="Z20" s="495"/>
      <c r="AA20" s="495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</row>
    <row r="21" spans="1:46" ht="20.25">
      <c r="A21" s="602" t="s">
        <v>65</v>
      </c>
      <c r="B21" s="602"/>
      <c r="C21" s="259">
        <v>111</v>
      </c>
      <c r="D21" s="259">
        <v>64501</v>
      </c>
      <c r="E21" s="259">
        <v>99</v>
      </c>
      <c r="F21" s="259">
        <v>189</v>
      </c>
      <c r="G21" s="259">
        <v>10</v>
      </c>
      <c r="H21" s="260">
        <v>59</v>
      </c>
      <c r="I21" s="260">
        <v>63</v>
      </c>
      <c r="J21" s="260">
        <v>65</v>
      </c>
      <c r="K21" s="260">
        <v>13</v>
      </c>
      <c r="L21" s="260">
        <v>10</v>
      </c>
      <c r="M21" s="261">
        <v>99</v>
      </c>
      <c r="N21" s="258">
        <f t="shared" si="0"/>
        <v>319</v>
      </c>
      <c r="O21" s="509" t="s">
        <v>52</v>
      </c>
      <c r="P21" s="509"/>
      <c r="Q21" s="141"/>
      <c r="R21" s="141"/>
      <c r="S21" s="141"/>
      <c r="T21" s="141"/>
      <c r="U21" s="141"/>
      <c r="V21" s="141"/>
      <c r="W21" s="141"/>
      <c r="X21" s="141"/>
      <c r="Y21" s="141"/>
      <c r="Z21" s="495"/>
      <c r="AA21" s="495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</row>
    <row r="22" spans="1:46" ht="20.25">
      <c r="A22" s="602" t="s">
        <v>27</v>
      </c>
      <c r="B22" s="602"/>
      <c r="C22" s="259">
        <v>118</v>
      </c>
      <c r="D22" s="259">
        <v>48622</v>
      </c>
      <c r="E22" s="259">
        <v>69</v>
      </c>
      <c r="F22" s="259">
        <v>75</v>
      </c>
      <c r="G22" s="259">
        <v>5</v>
      </c>
      <c r="H22" s="260">
        <v>45</v>
      </c>
      <c r="I22" s="260">
        <v>47</v>
      </c>
      <c r="J22" s="260">
        <v>43</v>
      </c>
      <c r="K22" s="260">
        <v>10</v>
      </c>
      <c r="L22" s="260">
        <v>2</v>
      </c>
      <c r="M22" s="261">
        <v>60</v>
      </c>
      <c r="N22" s="258">
        <f t="shared" si="0"/>
        <v>212</v>
      </c>
      <c r="O22" s="509" t="s">
        <v>28</v>
      </c>
      <c r="P22" s="509"/>
      <c r="Q22" s="141"/>
      <c r="R22" s="141" t="s">
        <v>453</v>
      </c>
      <c r="S22" s="141"/>
      <c r="T22" s="141"/>
      <c r="U22" s="141"/>
      <c r="V22" s="141"/>
      <c r="W22" s="141"/>
      <c r="X22" s="141"/>
      <c r="Y22" s="141"/>
      <c r="Z22" s="495"/>
      <c r="AA22" s="495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</row>
    <row r="23" spans="1:46" ht="20.25">
      <c r="A23" s="602" t="s">
        <v>29</v>
      </c>
      <c r="B23" s="602"/>
      <c r="C23" s="259">
        <v>204</v>
      </c>
      <c r="D23" s="259">
        <v>58953</v>
      </c>
      <c r="E23" s="259">
        <v>139</v>
      </c>
      <c r="F23" s="259">
        <v>163</v>
      </c>
      <c r="G23" s="259">
        <v>4</v>
      </c>
      <c r="H23" s="260">
        <v>100</v>
      </c>
      <c r="I23" s="260">
        <v>99</v>
      </c>
      <c r="J23" s="260">
        <v>100</v>
      </c>
      <c r="K23" s="260">
        <v>17</v>
      </c>
      <c r="L23" s="260">
        <v>3</v>
      </c>
      <c r="M23" s="261">
        <v>92</v>
      </c>
      <c r="N23" s="258">
        <f t="shared" si="0"/>
        <v>415</v>
      </c>
      <c r="O23" s="509" t="s">
        <v>30</v>
      </c>
      <c r="P23" s="509"/>
      <c r="Q23" s="141"/>
      <c r="R23" s="141"/>
      <c r="S23" s="141"/>
      <c r="T23" s="141"/>
      <c r="U23" s="141"/>
      <c r="V23" s="141"/>
      <c r="W23" s="141"/>
      <c r="X23" s="141"/>
      <c r="Y23" s="141"/>
      <c r="Z23" s="495"/>
      <c r="AA23" s="495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</row>
    <row r="24" spans="1:46" ht="20.25">
      <c r="A24" s="602" t="s">
        <v>31</v>
      </c>
      <c r="B24" s="602"/>
      <c r="C24" s="259">
        <v>221</v>
      </c>
      <c r="D24" s="259">
        <v>40035</v>
      </c>
      <c r="E24" s="259">
        <v>144</v>
      </c>
      <c r="F24" s="259">
        <v>418</v>
      </c>
      <c r="G24" s="259">
        <v>7</v>
      </c>
      <c r="H24" s="260">
        <v>34</v>
      </c>
      <c r="I24" s="260">
        <v>34</v>
      </c>
      <c r="J24" s="260">
        <v>37</v>
      </c>
      <c r="K24" s="260">
        <v>10</v>
      </c>
      <c r="L24" s="260">
        <v>3</v>
      </c>
      <c r="M24" s="261">
        <v>95</v>
      </c>
      <c r="N24" s="258">
        <f t="shared" si="0"/>
        <v>220</v>
      </c>
      <c r="O24" s="509" t="s">
        <v>32</v>
      </c>
      <c r="P24" s="509"/>
      <c r="Q24" s="141"/>
      <c r="R24" s="141"/>
      <c r="S24" s="141"/>
      <c r="T24" s="141"/>
      <c r="U24" s="141"/>
      <c r="V24" s="141"/>
      <c r="W24" s="141"/>
      <c r="X24" s="141"/>
      <c r="Y24" s="141"/>
      <c r="Z24" s="495"/>
      <c r="AA24" s="495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</row>
    <row r="25" spans="1:46" ht="20.25">
      <c r="A25" s="602" t="s">
        <v>33</v>
      </c>
      <c r="B25" s="602"/>
      <c r="C25" s="259">
        <v>84</v>
      </c>
      <c r="D25" s="259">
        <v>58755</v>
      </c>
      <c r="E25" s="259">
        <v>62</v>
      </c>
      <c r="F25" s="259">
        <v>99</v>
      </c>
      <c r="G25" s="259">
        <v>8</v>
      </c>
      <c r="H25" s="260">
        <v>35</v>
      </c>
      <c r="I25" s="260">
        <v>34</v>
      </c>
      <c r="J25" s="260">
        <v>30</v>
      </c>
      <c r="K25" s="260">
        <v>0</v>
      </c>
      <c r="L25" s="260">
        <v>1</v>
      </c>
      <c r="M25" s="261">
        <v>57</v>
      </c>
      <c r="N25" s="258">
        <f t="shared" si="0"/>
        <v>165</v>
      </c>
      <c r="O25" s="509" t="s">
        <v>34</v>
      </c>
      <c r="P25" s="509"/>
      <c r="Q25" s="141"/>
      <c r="R25" s="141"/>
      <c r="S25" s="141"/>
      <c r="T25" s="141"/>
      <c r="U25" s="141"/>
      <c r="V25" s="141"/>
      <c r="W25" s="141"/>
      <c r="X25" s="141"/>
      <c r="Y25" s="141"/>
      <c r="Z25" s="495"/>
      <c r="AA25" s="495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</row>
    <row r="26" spans="1:46" ht="20.25">
      <c r="A26" s="609" t="s">
        <v>35</v>
      </c>
      <c r="B26" s="609"/>
      <c r="C26" s="263">
        <v>195</v>
      </c>
      <c r="D26" s="263">
        <v>82550</v>
      </c>
      <c r="E26" s="263">
        <v>231</v>
      </c>
      <c r="F26" s="263">
        <v>319</v>
      </c>
      <c r="G26" s="263">
        <v>6</v>
      </c>
      <c r="H26" s="264">
        <v>69</v>
      </c>
      <c r="I26" s="264">
        <v>68</v>
      </c>
      <c r="J26" s="264">
        <v>67</v>
      </c>
      <c r="K26" s="264">
        <v>11</v>
      </c>
      <c r="L26" s="264">
        <v>2</v>
      </c>
      <c r="M26" s="265">
        <v>229</v>
      </c>
      <c r="N26" s="338">
        <f t="shared" si="0"/>
        <v>452</v>
      </c>
      <c r="O26" s="516" t="s">
        <v>53</v>
      </c>
      <c r="P26" s="516"/>
      <c r="Q26" s="141"/>
      <c r="R26" s="141"/>
      <c r="S26" s="141"/>
      <c r="T26" s="141"/>
      <c r="U26" s="141"/>
      <c r="V26" s="141"/>
      <c r="W26" s="141"/>
      <c r="X26" s="141"/>
      <c r="Y26" s="141"/>
      <c r="Z26" s="495"/>
      <c r="AA26" s="495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</row>
    <row r="27" spans="1:46" ht="20.25">
      <c r="A27" s="517" t="s">
        <v>8</v>
      </c>
      <c r="B27" s="517"/>
      <c r="C27" s="339">
        <f>SUM(C8:C26)</f>
        <v>2919</v>
      </c>
      <c r="D27" s="339">
        <f t="shared" ref="D27:N27" si="1">SUM(D8:D26)</f>
        <v>1306078</v>
      </c>
      <c r="E27" s="339">
        <f t="shared" si="1"/>
        <v>2259</v>
      </c>
      <c r="F27" s="339">
        <f t="shared" si="1"/>
        <v>3669</v>
      </c>
      <c r="G27" s="339">
        <f t="shared" si="1"/>
        <v>134</v>
      </c>
      <c r="H27" s="339">
        <f t="shared" si="1"/>
        <v>1413</v>
      </c>
      <c r="I27" s="339">
        <f t="shared" si="1"/>
        <v>1402</v>
      </c>
      <c r="J27" s="339">
        <f t="shared" si="1"/>
        <v>1386</v>
      </c>
      <c r="K27" s="339">
        <f t="shared" si="1"/>
        <v>279</v>
      </c>
      <c r="L27" s="339">
        <f t="shared" si="1"/>
        <v>185</v>
      </c>
      <c r="M27" s="339">
        <f t="shared" si="1"/>
        <v>1860</v>
      </c>
      <c r="N27" s="339">
        <f t="shared" si="1"/>
        <v>6659</v>
      </c>
      <c r="O27" s="518" t="s">
        <v>456</v>
      </c>
      <c r="P27" s="518"/>
      <c r="Q27" s="141"/>
      <c r="R27" s="141"/>
      <c r="S27" s="141"/>
      <c r="T27" s="141"/>
      <c r="U27" s="141"/>
      <c r="V27" s="141"/>
      <c r="W27" s="141"/>
      <c r="X27" s="141"/>
      <c r="Y27" s="141"/>
      <c r="Z27" s="495"/>
      <c r="AA27" s="495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</row>
    <row r="28" spans="1:46" ht="2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</row>
    <row r="29" spans="1:46" ht="20.25">
      <c r="I29" s="117"/>
    </row>
    <row r="32" spans="1:46" ht="20.25"/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0:I11"/>
  <sheetViews>
    <sheetView rightToLeft="1" workbookViewId="0"/>
  </sheetViews>
  <sheetFormatPr defaultRowHeight="14.25"/>
  <sheetData>
    <row r="10" spans="1:9" ht="34.5">
      <c r="A10" s="679" t="s">
        <v>1072</v>
      </c>
      <c r="B10" s="679"/>
      <c r="C10" s="679"/>
      <c r="D10" s="679"/>
      <c r="E10" s="679"/>
      <c r="F10" s="679"/>
      <c r="G10" s="679"/>
      <c r="H10" s="679"/>
      <c r="I10" s="679"/>
    </row>
    <row r="11" spans="1:9" ht="20.25">
      <c r="C11" s="680" t="s">
        <v>1073</v>
      </c>
      <c r="D11" s="680"/>
      <c r="E11" s="680"/>
      <c r="F11" s="680"/>
      <c r="G11" s="680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H32"/>
  <sheetViews>
    <sheetView rightToLeft="1" workbookViewId="0"/>
  </sheetViews>
  <sheetFormatPr defaultRowHeight="14.25"/>
  <sheetData>
    <row r="1" spans="1:34" ht="342">
      <c r="A1" s="681" t="s">
        <v>763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</row>
    <row r="2" spans="1:34" ht="396">
      <c r="A2" s="682" t="s">
        <v>764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</row>
    <row r="3" spans="1:34" ht="20.25">
      <c r="A3" s="683" t="s">
        <v>765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357"/>
      <c r="X3" s="357"/>
      <c r="Y3" s="357"/>
      <c r="Z3" s="357"/>
      <c r="AA3" s="357"/>
      <c r="AB3" s="357"/>
      <c r="AC3" s="684" t="s">
        <v>766</v>
      </c>
      <c r="AD3" s="684"/>
    </row>
    <row r="4" spans="1:34" ht="31.5">
      <c r="A4" s="685" t="s">
        <v>0</v>
      </c>
      <c r="B4" s="685"/>
      <c r="C4" s="688" t="s">
        <v>54</v>
      </c>
      <c r="D4" s="688"/>
      <c r="E4" s="688"/>
      <c r="F4" s="688"/>
      <c r="G4" s="688" t="s">
        <v>37</v>
      </c>
      <c r="H4" s="688"/>
      <c r="I4" s="688"/>
      <c r="J4" s="688"/>
      <c r="K4" s="688"/>
      <c r="L4" s="688"/>
      <c r="M4" s="688"/>
      <c r="N4" s="688"/>
      <c r="O4" s="688"/>
      <c r="P4" s="688"/>
      <c r="Q4" s="688" t="s">
        <v>163</v>
      </c>
      <c r="R4" s="688"/>
      <c r="S4" s="688"/>
      <c r="T4" s="688" t="s">
        <v>164</v>
      </c>
      <c r="U4" s="688"/>
      <c r="V4" s="688"/>
      <c r="W4" s="685"/>
      <c r="X4" s="685"/>
      <c r="Y4" s="688" t="s">
        <v>39</v>
      </c>
      <c r="Z4" s="690"/>
      <c r="AA4" s="690"/>
      <c r="AB4" s="690"/>
      <c r="AC4" s="685" t="s">
        <v>683</v>
      </c>
      <c r="AD4" s="685"/>
    </row>
    <row r="5" spans="1:34" ht="63">
      <c r="A5" s="686"/>
      <c r="B5" s="686"/>
      <c r="C5" s="689"/>
      <c r="D5" s="689"/>
      <c r="E5" s="689"/>
      <c r="F5" s="689"/>
      <c r="G5" s="689" t="s">
        <v>165</v>
      </c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6"/>
      <c r="X5" s="686"/>
      <c r="Y5" s="689"/>
      <c r="Z5" s="691"/>
      <c r="AA5" s="691"/>
      <c r="AB5" s="691"/>
      <c r="AC5" s="686"/>
      <c r="AD5" s="686"/>
    </row>
    <row r="6" spans="1:34" ht="47.25">
      <c r="A6" s="686"/>
      <c r="B6" s="686"/>
      <c r="C6" s="689"/>
      <c r="D6" s="689"/>
      <c r="E6" s="689"/>
      <c r="F6" s="689"/>
      <c r="G6" s="689" t="s">
        <v>57</v>
      </c>
      <c r="H6" s="689"/>
      <c r="I6" s="689"/>
      <c r="J6" s="689" t="s">
        <v>58</v>
      </c>
      <c r="K6" s="689"/>
      <c r="L6" s="689" t="s">
        <v>59</v>
      </c>
      <c r="M6" s="689"/>
      <c r="N6" s="689" t="s">
        <v>60</v>
      </c>
      <c r="O6" s="689"/>
      <c r="P6" s="689"/>
      <c r="Q6" s="689" t="s">
        <v>4</v>
      </c>
      <c r="R6" s="689"/>
      <c r="S6" s="689"/>
      <c r="T6" s="689" t="s">
        <v>41</v>
      </c>
      <c r="U6" s="689"/>
      <c r="V6" s="689"/>
      <c r="W6" s="686"/>
      <c r="X6" s="686"/>
      <c r="Y6" s="691"/>
      <c r="Z6" s="691"/>
      <c r="AA6" s="691"/>
      <c r="AB6" s="691"/>
      <c r="AC6" s="686"/>
      <c r="AD6" s="686"/>
    </row>
    <row r="7" spans="1:34" ht="47.25">
      <c r="A7" s="686"/>
      <c r="B7" s="686"/>
      <c r="C7" s="689" t="s">
        <v>166</v>
      </c>
      <c r="D7" s="689"/>
      <c r="E7" s="689"/>
      <c r="F7" s="689"/>
      <c r="G7" s="689" t="s">
        <v>61</v>
      </c>
      <c r="H7" s="689"/>
      <c r="I7" s="689"/>
      <c r="J7" s="689" t="s">
        <v>167</v>
      </c>
      <c r="K7" s="689"/>
      <c r="L7" s="689" t="s">
        <v>168</v>
      </c>
      <c r="M7" s="689"/>
      <c r="N7" s="689" t="s">
        <v>169</v>
      </c>
      <c r="O7" s="689"/>
      <c r="P7" s="689"/>
      <c r="Q7" s="689"/>
      <c r="R7" s="689"/>
      <c r="S7" s="689"/>
      <c r="T7" s="689"/>
      <c r="U7" s="689"/>
      <c r="V7" s="689"/>
      <c r="W7" s="686"/>
      <c r="X7" s="686"/>
      <c r="Y7" s="694" t="s">
        <v>767</v>
      </c>
      <c r="Z7" s="694"/>
      <c r="AA7" s="694"/>
      <c r="AB7" s="694"/>
      <c r="AC7" s="686"/>
      <c r="AD7" s="686"/>
      <c r="AF7" s="695" t="s">
        <v>768</v>
      </c>
      <c r="AG7" s="695"/>
      <c r="AH7" s="695"/>
    </row>
    <row r="8" spans="1:34" ht="20.25">
      <c r="A8" s="686"/>
      <c r="B8" s="686"/>
      <c r="C8" s="358" t="s">
        <v>5</v>
      </c>
      <c r="D8" s="358" t="s">
        <v>43</v>
      </c>
      <c r="E8" s="358" t="s">
        <v>7</v>
      </c>
      <c r="F8" s="358" t="s">
        <v>94</v>
      </c>
      <c r="G8" s="358" t="s">
        <v>5</v>
      </c>
      <c r="H8" s="358" t="s">
        <v>43</v>
      </c>
      <c r="I8" s="358" t="s">
        <v>94</v>
      </c>
      <c r="J8" s="358" t="s">
        <v>5</v>
      </c>
      <c r="K8" s="358" t="s">
        <v>43</v>
      </c>
      <c r="L8" s="358" t="s">
        <v>5</v>
      </c>
      <c r="M8" s="358" t="s">
        <v>43</v>
      </c>
      <c r="N8" s="358" t="s">
        <v>5</v>
      </c>
      <c r="O8" s="358" t="s">
        <v>43</v>
      </c>
      <c r="P8" s="358" t="s">
        <v>94</v>
      </c>
      <c r="Q8" s="358" t="s">
        <v>5</v>
      </c>
      <c r="R8" s="358" t="s">
        <v>43</v>
      </c>
      <c r="S8" s="358" t="s">
        <v>94</v>
      </c>
      <c r="T8" s="358" t="s">
        <v>5</v>
      </c>
      <c r="U8" s="358" t="s">
        <v>43</v>
      </c>
      <c r="V8" s="358" t="s">
        <v>94</v>
      </c>
      <c r="W8" s="686"/>
      <c r="X8" s="686"/>
      <c r="Y8" s="358" t="s">
        <v>5</v>
      </c>
      <c r="Z8" s="358" t="s">
        <v>43</v>
      </c>
      <c r="AA8" s="358" t="s">
        <v>7</v>
      </c>
      <c r="AB8" s="358" t="s">
        <v>94</v>
      </c>
      <c r="AC8" s="686"/>
      <c r="AD8" s="686"/>
      <c r="AF8" s="358" t="s">
        <v>5</v>
      </c>
      <c r="AG8" s="358" t="s">
        <v>43</v>
      </c>
      <c r="AH8" s="358" t="s">
        <v>94</v>
      </c>
    </row>
    <row r="9" spans="1:34" ht="44.25">
      <c r="A9" s="687"/>
      <c r="B9" s="687"/>
      <c r="C9" s="359" t="s">
        <v>9</v>
      </c>
      <c r="D9" s="359" t="s">
        <v>10</v>
      </c>
      <c r="E9" s="359" t="s">
        <v>11</v>
      </c>
      <c r="F9" s="359" t="s">
        <v>12</v>
      </c>
      <c r="G9" s="359" t="s">
        <v>9</v>
      </c>
      <c r="H9" s="359" t="s">
        <v>10</v>
      </c>
      <c r="I9" s="359" t="s">
        <v>12</v>
      </c>
      <c r="J9" s="359" t="s">
        <v>9</v>
      </c>
      <c r="K9" s="359" t="s">
        <v>10</v>
      </c>
      <c r="L9" s="359" t="s">
        <v>9</v>
      </c>
      <c r="M9" s="359" t="s">
        <v>10</v>
      </c>
      <c r="N9" s="359" t="s">
        <v>9</v>
      </c>
      <c r="O9" s="359" t="s">
        <v>10</v>
      </c>
      <c r="P9" s="359" t="s">
        <v>12</v>
      </c>
      <c r="Q9" s="359" t="s">
        <v>9</v>
      </c>
      <c r="R9" s="359" t="s">
        <v>10</v>
      </c>
      <c r="S9" s="359" t="s">
        <v>12</v>
      </c>
      <c r="T9" s="359" t="s">
        <v>9</v>
      </c>
      <c r="U9" s="359" t="s">
        <v>10</v>
      </c>
      <c r="V9" s="359" t="s">
        <v>12</v>
      </c>
      <c r="W9" s="687"/>
      <c r="X9" s="687"/>
      <c r="Y9" s="359" t="s">
        <v>9</v>
      </c>
      <c r="Z9" s="359" t="s">
        <v>10</v>
      </c>
      <c r="AA9" s="359" t="s">
        <v>11</v>
      </c>
      <c r="AB9" s="359" t="s">
        <v>12</v>
      </c>
      <c r="AC9" s="687"/>
      <c r="AD9" s="687"/>
      <c r="AF9" s="359" t="s">
        <v>9</v>
      </c>
      <c r="AG9" s="359" t="s">
        <v>10</v>
      </c>
      <c r="AH9" s="359" t="s">
        <v>12</v>
      </c>
    </row>
    <row r="10" spans="1:34" ht="20.25">
      <c r="A10" s="692" t="s">
        <v>14</v>
      </c>
      <c r="B10" s="692"/>
      <c r="C10" s="360">
        <v>8</v>
      </c>
      <c r="D10" s="360">
        <v>2</v>
      </c>
      <c r="E10" s="360">
        <v>0</v>
      </c>
      <c r="F10" s="360">
        <f>SUM(C10:E10)</f>
        <v>10</v>
      </c>
      <c r="G10" s="360">
        <v>192</v>
      </c>
      <c r="H10" s="360">
        <v>30</v>
      </c>
      <c r="I10" s="360">
        <f>SUM(G10:H10)</f>
        <v>222</v>
      </c>
      <c r="J10" s="361">
        <v>65</v>
      </c>
      <c r="K10" s="360">
        <v>20</v>
      </c>
      <c r="L10" s="360">
        <v>0</v>
      </c>
      <c r="M10" s="360">
        <v>0</v>
      </c>
      <c r="N10" s="360">
        <f>SUM(J10,L10)</f>
        <v>65</v>
      </c>
      <c r="O10" s="360">
        <f>SUM(K10,M10)</f>
        <v>20</v>
      </c>
      <c r="P10" s="360">
        <f>SUM(N10,O10)</f>
        <v>85</v>
      </c>
      <c r="Q10" s="360">
        <v>830</v>
      </c>
      <c r="R10" s="360">
        <v>218</v>
      </c>
      <c r="S10" s="360">
        <f>SUM(Q10:R10)</f>
        <v>1048</v>
      </c>
      <c r="T10" s="360">
        <v>84</v>
      </c>
      <c r="U10" s="362">
        <v>35</v>
      </c>
      <c r="V10" s="360">
        <f>SUM(T10:U10)</f>
        <v>119</v>
      </c>
      <c r="Y10" s="360">
        <v>52</v>
      </c>
      <c r="Z10" s="360">
        <v>13</v>
      </c>
      <c r="AA10" s="360">
        <v>6</v>
      </c>
      <c r="AB10" s="360">
        <f>SUM(Y10:AA10)</f>
        <v>71</v>
      </c>
      <c r="AC10" s="696" t="s">
        <v>15</v>
      </c>
      <c r="AD10" s="696"/>
      <c r="AF10" s="363">
        <f>SUM(G10,N10)</f>
        <v>257</v>
      </c>
      <c r="AG10" s="363">
        <f t="shared" ref="AG10:AH25" si="0">SUM(H10,O10)</f>
        <v>50</v>
      </c>
      <c r="AH10" s="363">
        <f t="shared" si="0"/>
        <v>307</v>
      </c>
    </row>
    <row r="11" spans="1:34" ht="20.25">
      <c r="A11" s="692" t="s">
        <v>16</v>
      </c>
      <c r="B11" s="692"/>
      <c r="C11" s="360">
        <v>9</v>
      </c>
      <c r="D11" s="360">
        <v>8</v>
      </c>
      <c r="E11" s="360">
        <v>0</v>
      </c>
      <c r="F11" s="360">
        <f t="shared" ref="F11:F28" si="1">SUM(C11:E11)</f>
        <v>17</v>
      </c>
      <c r="G11" s="360">
        <v>231</v>
      </c>
      <c r="H11" s="360">
        <v>132</v>
      </c>
      <c r="I11" s="360">
        <f t="shared" ref="I11:I28" si="2">SUM(G11:H11)</f>
        <v>363</v>
      </c>
      <c r="J11" s="360">
        <v>109</v>
      </c>
      <c r="K11" s="360">
        <v>82</v>
      </c>
      <c r="L11" s="360">
        <v>0</v>
      </c>
      <c r="M11" s="360">
        <v>3</v>
      </c>
      <c r="N11" s="360">
        <f t="shared" ref="N11:O29" si="3">SUM(J11,L11)</f>
        <v>109</v>
      </c>
      <c r="O11" s="360">
        <f t="shared" si="3"/>
        <v>85</v>
      </c>
      <c r="P11" s="360">
        <f t="shared" ref="P11:P29" si="4">SUM(N11,O11)</f>
        <v>194</v>
      </c>
      <c r="Q11" s="360">
        <v>1206</v>
      </c>
      <c r="R11" s="360">
        <v>748</v>
      </c>
      <c r="S11" s="360">
        <f t="shared" ref="S11:S28" si="5">SUM(Q11:R11)</f>
        <v>1954</v>
      </c>
      <c r="T11" s="360">
        <v>141</v>
      </c>
      <c r="U11" s="362">
        <v>103</v>
      </c>
      <c r="V11" s="360">
        <f t="shared" ref="V11:V28" si="6">SUM(T11:U11)</f>
        <v>244</v>
      </c>
      <c r="Y11" s="360">
        <v>77</v>
      </c>
      <c r="Z11" s="360">
        <v>65</v>
      </c>
      <c r="AA11" s="360">
        <v>0</v>
      </c>
      <c r="AB11" s="360">
        <f t="shared" ref="AB11:AB28" si="7">SUM(Y11:AA11)</f>
        <v>142</v>
      </c>
      <c r="AC11" s="693" t="s">
        <v>17</v>
      </c>
      <c r="AD11" s="693"/>
      <c r="AF11" s="363">
        <f t="shared" ref="AF11:AH29" si="8">SUM(G11,N11)</f>
        <v>340</v>
      </c>
      <c r="AG11" s="363">
        <f t="shared" si="0"/>
        <v>217</v>
      </c>
      <c r="AH11" s="363">
        <f t="shared" si="0"/>
        <v>557</v>
      </c>
    </row>
    <row r="12" spans="1:34" ht="20.25">
      <c r="A12" s="692" t="s">
        <v>18</v>
      </c>
      <c r="B12" s="692"/>
      <c r="C12" s="360">
        <v>5</v>
      </c>
      <c r="D12" s="360">
        <v>5</v>
      </c>
      <c r="E12" s="360">
        <v>0</v>
      </c>
      <c r="F12" s="360">
        <f t="shared" si="1"/>
        <v>10</v>
      </c>
      <c r="G12" s="360">
        <v>63</v>
      </c>
      <c r="H12" s="360">
        <v>27</v>
      </c>
      <c r="I12" s="360">
        <f t="shared" si="2"/>
        <v>90</v>
      </c>
      <c r="J12" s="360">
        <v>22</v>
      </c>
      <c r="K12" s="360">
        <v>31</v>
      </c>
      <c r="L12" s="360">
        <v>0</v>
      </c>
      <c r="M12" s="360">
        <v>0</v>
      </c>
      <c r="N12" s="360">
        <f t="shared" si="3"/>
        <v>22</v>
      </c>
      <c r="O12" s="360">
        <f t="shared" si="3"/>
        <v>31</v>
      </c>
      <c r="P12" s="360">
        <f t="shared" si="4"/>
        <v>53</v>
      </c>
      <c r="Q12" s="360">
        <v>283</v>
      </c>
      <c r="R12" s="360">
        <v>283</v>
      </c>
      <c r="S12" s="360">
        <f t="shared" si="5"/>
        <v>566</v>
      </c>
      <c r="T12" s="360">
        <v>108</v>
      </c>
      <c r="U12" s="362">
        <v>34</v>
      </c>
      <c r="V12" s="360">
        <f t="shared" si="6"/>
        <v>142</v>
      </c>
      <c r="Y12" s="360">
        <v>25</v>
      </c>
      <c r="Z12" s="360">
        <v>29</v>
      </c>
      <c r="AA12" s="360">
        <v>0</v>
      </c>
      <c r="AB12" s="360">
        <f t="shared" si="7"/>
        <v>54</v>
      </c>
      <c r="AC12" s="693" t="s">
        <v>19</v>
      </c>
      <c r="AD12" s="693"/>
      <c r="AF12" s="363">
        <f t="shared" si="8"/>
        <v>85</v>
      </c>
      <c r="AG12" s="363">
        <f t="shared" si="0"/>
        <v>58</v>
      </c>
      <c r="AH12" s="363">
        <f t="shared" si="0"/>
        <v>143</v>
      </c>
    </row>
    <row r="13" spans="1:34" ht="59.25">
      <c r="A13" s="697" t="s">
        <v>20</v>
      </c>
      <c r="B13" s="364" t="s">
        <v>769</v>
      </c>
      <c r="C13" s="360">
        <v>14</v>
      </c>
      <c r="D13" s="360">
        <v>13</v>
      </c>
      <c r="E13" s="360">
        <v>0</v>
      </c>
      <c r="F13" s="360">
        <f t="shared" si="1"/>
        <v>27</v>
      </c>
      <c r="G13" s="360">
        <v>819</v>
      </c>
      <c r="H13" s="360">
        <v>221</v>
      </c>
      <c r="I13" s="360">
        <f t="shared" si="2"/>
        <v>1040</v>
      </c>
      <c r="J13" s="360">
        <v>179</v>
      </c>
      <c r="K13" s="360">
        <v>116</v>
      </c>
      <c r="L13" s="360">
        <v>20</v>
      </c>
      <c r="M13" s="360">
        <v>24</v>
      </c>
      <c r="N13" s="360">
        <f t="shared" si="3"/>
        <v>199</v>
      </c>
      <c r="O13" s="360">
        <f t="shared" si="3"/>
        <v>140</v>
      </c>
      <c r="P13" s="360">
        <f t="shared" si="4"/>
        <v>339</v>
      </c>
      <c r="Q13" s="360">
        <v>3022</v>
      </c>
      <c r="R13" s="360">
        <v>1340</v>
      </c>
      <c r="S13" s="360">
        <f t="shared" si="5"/>
        <v>4362</v>
      </c>
      <c r="T13" s="360">
        <v>256</v>
      </c>
      <c r="U13" s="360">
        <v>323</v>
      </c>
      <c r="V13" s="360">
        <f t="shared" si="6"/>
        <v>579</v>
      </c>
      <c r="W13" s="365"/>
      <c r="X13" s="366"/>
      <c r="Y13" s="360">
        <v>162</v>
      </c>
      <c r="Z13" s="360">
        <v>112</v>
      </c>
      <c r="AA13" s="360">
        <v>0</v>
      </c>
      <c r="AB13" s="360">
        <f t="shared" si="7"/>
        <v>274</v>
      </c>
      <c r="AC13" s="367" t="s">
        <v>44</v>
      </c>
      <c r="AD13" s="698" t="s">
        <v>455</v>
      </c>
      <c r="AF13" s="363">
        <f t="shared" si="8"/>
        <v>1018</v>
      </c>
      <c r="AG13" s="363">
        <f t="shared" si="0"/>
        <v>361</v>
      </c>
      <c r="AH13" s="363">
        <f t="shared" si="0"/>
        <v>1379</v>
      </c>
    </row>
    <row r="14" spans="1:34" ht="20.25">
      <c r="A14" s="697"/>
      <c r="B14" s="364" t="s">
        <v>770</v>
      </c>
      <c r="C14" s="360">
        <v>29</v>
      </c>
      <c r="D14" s="360">
        <v>17</v>
      </c>
      <c r="E14" s="360">
        <v>0</v>
      </c>
      <c r="F14" s="360">
        <f t="shared" si="1"/>
        <v>46</v>
      </c>
      <c r="G14" s="360">
        <v>1399</v>
      </c>
      <c r="H14" s="360">
        <v>529</v>
      </c>
      <c r="I14" s="360">
        <f t="shared" si="2"/>
        <v>1928</v>
      </c>
      <c r="J14" s="360">
        <v>380</v>
      </c>
      <c r="K14" s="360">
        <v>362</v>
      </c>
      <c r="L14" s="360">
        <v>15</v>
      </c>
      <c r="M14" s="360">
        <v>35</v>
      </c>
      <c r="N14" s="360">
        <f t="shared" si="3"/>
        <v>395</v>
      </c>
      <c r="O14" s="360">
        <f t="shared" si="3"/>
        <v>397</v>
      </c>
      <c r="P14" s="360">
        <f t="shared" si="4"/>
        <v>792</v>
      </c>
      <c r="Q14" s="360">
        <v>4723</v>
      </c>
      <c r="R14" s="360">
        <v>2858</v>
      </c>
      <c r="S14" s="360">
        <f t="shared" si="5"/>
        <v>7581</v>
      </c>
      <c r="T14" s="360">
        <v>359</v>
      </c>
      <c r="U14" s="360">
        <v>462</v>
      </c>
      <c r="V14" s="360">
        <f t="shared" si="6"/>
        <v>821</v>
      </c>
      <c r="W14" s="365"/>
      <c r="X14" s="366"/>
      <c r="Y14" s="360">
        <v>258</v>
      </c>
      <c r="Z14" s="360">
        <v>136</v>
      </c>
      <c r="AA14" s="360">
        <v>16</v>
      </c>
      <c r="AB14" s="360">
        <f t="shared" si="7"/>
        <v>410</v>
      </c>
      <c r="AC14" s="367" t="s">
        <v>45</v>
      </c>
      <c r="AD14" s="699"/>
      <c r="AF14" s="363">
        <f t="shared" si="8"/>
        <v>1794</v>
      </c>
      <c r="AG14" s="363">
        <f t="shared" si="0"/>
        <v>926</v>
      </c>
      <c r="AH14" s="363">
        <f t="shared" si="0"/>
        <v>2720</v>
      </c>
    </row>
    <row r="15" spans="1:34" ht="20.25">
      <c r="A15" s="697"/>
      <c r="B15" s="364" t="s">
        <v>771</v>
      </c>
      <c r="C15" s="360">
        <v>1</v>
      </c>
      <c r="D15" s="360">
        <v>2</v>
      </c>
      <c r="E15" s="360">
        <v>0</v>
      </c>
      <c r="F15" s="360">
        <f t="shared" si="1"/>
        <v>3</v>
      </c>
      <c r="G15" s="360">
        <v>103</v>
      </c>
      <c r="H15" s="360">
        <v>12</v>
      </c>
      <c r="I15" s="360">
        <f t="shared" si="2"/>
        <v>115</v>
      </c>
      <c r="J15" s="360">
        <v>18</v>
      </c>
      <c r="K15" s="360">
        <v>6</v>
      </c>
      <c r="L15" s="360">
        <v>0</v>
      </c>
      <c r="M15" s="360">
        <v>4</v>
      </c>
      <c r="N15" s="360">
        <f t="shared" si="3"/>
        <v>18</v>
      </c>
      <c r="O15" s="360">
        <f t="shared" si="3"/>
        <v>10</v>
      </c>
      <c r="P15" s="360">
        <f t="shared" si="4"/>
        <v>28</v>
      </c>
      <c r="Q15" s="360">
        <v>286</v>
      </c>
      <c r="R15" s="360">
        <v>79</v>
      </c>
      <c r="S15" s="360">
        <f t="shared" si="5"/>
        <v>365</v>
      </c>
      <c r="T15" s="360">
        <v>25</v>
      </c>
      <c r="U15" s="360">
        <v>40</v>
      </c>
      <c r="V15" s="360">
        <f t="shared" si="6"/>
        <v>65</v>
      </c>
      <c r="W15" s="365"/>
      <c r="X15" s="366"/>
      <c r="Y15" s="360">
        <v>18</v>
      </c>
      <c r="Z15" s="360">
        <v>3</v>
      </c>
      <c r="AA15" s="360">
        <v>0</v>
      </c>
      <c r="AB15" s="360">
        <f t="shared" si="7"/>
        <v>21</v>
      </c>
      <c r="AC15" s="367" t="s">
        <v>46</v>
      </c>
      <c r="AD15" s="699"/>
      <c r="AF15" s="363">
        <f t="shared" si="8"/>
        <v>121</v>
      </c>
      <c r="AG15" s="363">
        <f t="shared" si="0"/>
        <v>22</v>
      </c>
      <c r="AH15" s="363">
        <f t="shared" si="0"/>
        <v>143</v>
      </c>
    </row>
    <row r="16" spans="1:34" ht="20.25">
      <c r="A16" s="697"/>
      <c r="B16" s="364" t="s">
        <v>457</v>
      </c>
      <c r="C16" s="360">
        <v>22</v>
      </c>
      <c r="D16" s="360">
        <v>18</v>
      </c>
      <c r="E16" s="360">
        <v>0</v>
      </c>
      <c r="F16" s="360">
        <f t="shared" si="1"/>
        <v>40</v>
      </c>
      <c r="G16" s="360">
        <v>395</v>
      </c>
      <c r="H16" s="360">
        <v>146</v>
      </c>
      <c r="I16" s="360">
        <f t="shared" si="2"/>
        <v>541</v>
      </c>
      <c r="J16" s="360">
        <v>203</v>
      </c>
      <c r="K16" s="360">
        <v>122</v>
      </c>
      <c r="L16" s="360">
        <v>17</v>
      </c>
      <c r="M16" s="360">
        <v>23</v>
      </c>
      <c r="N16" s="360">
        <f t="shared" si="3"/>
        <v>220</v>
      </c>
      <c r="O16" s="360">
        <f t="shared" si="3"/>
        <v>145</v>
      </c>
      <c r="P16" s="360">
        <f t="shared" si="4"/>
        <v>365</v>
      </c>
      <c r="Q16" s="360">
        <v>1951</v>
      </c>
      <c r="R16" s="360">
        <v>1024</v>
      </c>
      <c r="S16" s="360">
        <f t="shared" si="5"/>
        <v>2975</v>
      </c>
      <c r="T16" s="360">
        <v>307</v>
      </c>
      <c r="U16" s="360">
        <v>275</v>
      </c>
      <c r="V16" s="360">
        <f t="shared" si="6"/>
        <v>582</v>
      </c>
      <c r="W16" s="365"/>
      <c r="X16" s="366"/>
      <c r="Y16" s="360">
        <v>162</v>
      </c>
      <c r="Z16" s="360">
        <v>125</v>
      </c>
      <c r="AA16" s="360">
        <v>0</v>
      </c>
      <c r="AB16" s="360">
        <f t="shared" si="7"/>
        <v>287</v>
      </c>
      <c r="AC16" s="367" t="s">
        <v>47</v>
      </c>
      <c r="AD16" s="699"/>
      <c r="AF16" s="363">
        <f t="shared" si="8"/>
        <v>615</v>
      </c>
      <c r="AG16" s="363">
        <f t="shared" si="0"/>
        <v>291</v>
      </c>
      <c r="AH16" s="363">
        <f t="shared" si="0"/>
        <v>906</v>
      </c>
    </row>
    <row r="17" spans="1:34" ht="20.25">
      <c r="A17" s="697"/>
      <c r="B17" s="364" t="s">
        <v>458</v>
      </c>
      <c r="C17" s="360">
        <v>16</v>
      </c>
      <c r="D17" s="360">
        <v>13</v>
      </c>
      <c r="E17" s="360">
        <v>1</v>
      </c>
      <c r="F17" s="360">
        <f t="shared" si="1"/>
        <v>30</v>
      </c>
      <c r="G17" s="360">
        <v>600</v>
      </c>
      <c r="H17" s="360">
        <v>278</v>
      </c>
      <c r="I17" s="360">
        <f t="shared" si="2"/>
        <v>878</v>
      </c>
      <c r="J17" s="360">
        <v>143</v>
      </c>
      <c r="K17" s="360">
        <v>117</v>
      </c>
      <c r="L17" s="360">
        <v>0</v>
      </c>
      <c r="M17" s="360">
        <v>12</v>
      </c>
      <c r="N17" s="360">
        <f t="shared" si="3"/>
        <v>143</v>
      </c>
      <c r="O17" s="360">
        <f t="shared" si="3"/>
        <v>129</v>
      </c>
      <c r="P17" s="360">
        <f t="shared" si="4"/>
        <v>272</v>
      </c>
      <c r="Q17" s="360">
        <v>2230</v>
      </c>
      <c r="R17" s="360">
        <v>1220</v>
      </c>
      <c r="S17" s="360">
        <f t="shared" si="5"/>
        <v>3450</v>
      </c>
      <c r="T17" s="360">
        <v>251</v>
      </c>
      <c r="U17" s="360">
        <v>283</v>
      </c>
      <c r="V17" s="360">
        <f t="shared" si="6"/>
        <v>534</v>
      </c>
      <c r="W17" s="365"/>
      <c r="X17" s="366"/>
      <c r="Y17" s="360">
        <v>126</v>
      </c>
      <c r="Z17" s="360">
        <v>105</v>
      </c>
      <c r="AA17" s="360">
        <v>5</v>
      </c>
      <c r="AB17" s="360">
        <f t="shared" si="7"/>
        <v>236</v>
      </c>
      <c r="AC17" s="367" t="s">
        <v>48</v>
      </c>
      <c r="AD17" s="699"/>
      <c r="AF17" s="363">
        <f t="shared" si="8"/>
        <v>743</v>
      </c>
      <c r="AG17" s="363">
        <f t="shared" si="0"/>
        <v>407</v>
      </c>
      <c r="AH17" s="363">
        <f t="shared" si="0"/>
        <v>1150</v>
      </c>
    </row>
    <row r="18" spans="1:34" ht="20.25">
      <c r="A18" s="697"/>
      <c r="B18" s="364" t="s">
        <v>459</v>
      </c>
      <c r="C18" s="360">
        <v>10</v>
      </c>
      <c r="D18" s="360">
        <v>8</v>
      </c>
      <c r="E18" s="360">
        <v>1</v>
      </c>
      <c r="F18" s="360">
        <f t="shared" si="1"/>
        <v>19</v>
      </c>
      <c r="G18" s="360">
        <v>294</v>
      </c>
      <c r="H18" s="360">
        <v>124</v>
      </c>
      <c r="I18" s="360">
        <f t="shared" si="2"/>
        <v>418</v>
      </c>
      <c r="J18" s="360">
        <v>107</v>
      </c>
      <c r="K18" s="360">
        <v>79</v>
      </c>
      <c r="L18" s="360">
        <v>3</v>
      </c>
      <c r="M18" s="360">
        <v>6</v>
      </c>
      <c r="N18" s="360">
        <f t="shared" si="3"/>
        <v>110</v>
      </c>
      <c r="O18" s="360">
        <f t="shared" si="3"/>
        <v>85</v>
      </c>
      <c r="P18" s="360">
        <f t="shared" si="4"/>
        <v>195</v>
      </c>
      <c r="Q18" s="360">
        <v>989</v>
      </c>
      <c r="R18" s="360">
        <v>570</v>
      </c>
      <c r="S18" s="360">
        <f t="shared" si="5"/>
        <v>1559</v>
      </c>
      <c r="T18" s="360">
        <v>129</v>
      </c>
      <c r="U18" s="360">
        <v>143</v>
      </c>
      <c r="V18" s="360">
        <f t="shared" si="6"/>
        <v>272</v>
      </c>
      <c r="W18" s="365"/>
      <c r="X18" s="366"/>
      <c r="Y18" s="360">
        <v>62</v>
      </c>
      <c r="Z18" s="360">
        <v>50</v>
      </c>
      <c r="AA18" s="360">
        <v>6</v>
      </c>
      <c r="AB18" s="360">
        <f t="shared" si="7"/>
        <v>118</v>
      </c>
      <c r="AC18" s="367" t="s">
        <v>49</v>
      </c>
      <c r="AD18" s="700"/>
      <c r="AF18" s="363">
        <f t="shared" si="8"/>
        <v>404</v>
      </c>
      <c r="AG18" s="363">
        <f t="shared" si="0"/>
        <v>209</v>
      </c>
      <c r="AH18" s="363">
        <f t="shared" si="0"/>
        <v>613</v>
      </c>
    </row>
    <row r="19" spans="1:34" ht="20.25">
      <c r="A19" s="701" t="s">
        <v>483</v>
      </c>
      <c r="B19" s="701"/>
      <c r="C19" s="360">
        <v>0</v>
      </c>
      <c r="D19" s="360">
        <v>0</v>
      </c>
      <c r="E19" s="360">
        <v>5</v>
      </c>
      <c r="F19" s="360">
        <f t="shared" si="1"/>
        <v>5</v>
      </c>
      <c r="G19" s="360">
        <v>198</v>
      </c>
      <c r="H19" s="360">
        <v>134</v>
      </c>
      <c r="I19" s="360">
        <f t="shared" si="2"/>
        <v>332</v>
      </c>
      <c r="J19" s="360">
        <v>41</v>
      </c>
      <c r="K19" s="360">
        <v>45</v>
      </c>
      <c r="L19" s="360">
        <v>84</v>
      </c>
      <c r="M19" s="360">
        <v>35</v>
      </c>
      <c r="N19" s="360">
        <f t="shared" si="3"/>
        <v>125</v>
      </c>
      <c r="O19" s="360">
        <f t="shared" si="3"/>
        <v>80</v>
      </c>
      <c r="P19" s="360">
        <f t="shared" si="4"/>
        <v>205</v>
      </c>
      <c r="Q19" s="360">
        <v>606</v>
      </c>
      <c r="R19" s="360">
        <v>396</v>
      </c>
      <c r="S19" s="360">
        <f t="shared" si="5"/>
        <v>1002</v>
      </c>
      <c r="T19" s="360">
        <v>9</v>
      </c>
      <c r="U19" s="360">
        <v>64</v>
      </c>
      <c r="V19" s="360">
        <f t="shared" si="6"/>
        <v>73</v>
      </c>
      <c r="W19" s="365"/>
      <c r="X19" s="366"/>
      <c r="Y19" s="360">
        <v>5</v>
      </c>
      <c r="Z19" s="360">
        <v>3</v>
      </c>
      <c r="AA19" s="360">
        <v>44</v>
      </c>
      <c r="AB19" s="360">
        <f t="shared" si="7"/>
        <v>52</v>
      </c>
      <c r="AC19" s="702" t="s">
        <v>772</v>
      </c>
      <c r="AD19" s="702"/>
      <c r="AF19" s="363">
        <f t="shared" si="8"/>
        <v>323</v>
      </c>
      <c r="AG19" s="363">
        <f t="shared" si="0"/>
        <v>214</v>
      </c>
      <c r="AH19" s="363">
        <f t="shared" si="0"/>
        <v>537</v>
      </c>
    </row>
    <row r="20" spans="1:34" ht="20.25">
      <c r="A20" s="692" t="s">
        <v>22</v>
      </c>
      <c r="B20" s="692"/>
      <c r="C20" s="360">
        <v>14</v>
      </c>
      <c r="D20" s="360">
        <v>6</v>
      </c>
      <c r="E20" s="360">
        <v>0</v>
      </c>
      <c r="F20" s="360">
        <f t="shared" si="1"/>
        <v>20</v>
      </c>
      <c r="G20" s="360">
        <v>470</v>
      </c>
      <c r="H20" s="360">
        <v>149</v>
      </c>
      <c r="I20" s="360">
        <f t="shared" si="2"/>
        <v>619</v>
      </c>
      <c r="J20" s="360">
        <v>130</v>
      </c>
      <c r="K20" s="360">
        <v>86</v>
      </c>
      <c r="L20" s="360">
        <v>7</v>
      </c>
      <c r="M20" s="360">
        <v>15</v>
      </c>
      <c r="N20" s="360">
        <f t="shared" si="3"/>
        <v>137</v>
      </c>
      <c r="O20" s="360">
        <f t="shared" si="3"/>
        <v>101</v>
      </c>
      <c r="P20" s="360">
        <f t="shared" si="4"/>
        <v>238</v>
      </c>
      <c r="Q20" s="360">
        <v>1727</v>
      </c>
      <c r="R20" s="360">
        <v>894</v>
      </c>
      <c r="S20" s="360">
        <f t="shared" si="5"/>
        <v>2621</v>
      </c>
      <c r="T20" s="360">
        <v>296</v>
      </c>
      <c r="U20" s="360">
        <v>153</v>
      </c>
      <c r="V20" s="360">
        <f t="shared" si="6"/>
        <v>449</v>
      </c>
      <c r="W20" s="703"/>
      <c r="X20" s="703"/>
      <c r="Y20" s="360">
        <v>110</v>
      </c>
      <c r="Z20" s="360">
        <v>63</v>
      </c>
      <c r="AA20" s="360">
        <v>0</v>
      </c>
      <c r="AB20" s="360">
        <f t="shared" si="7"/>
        <v>173</v>
      </c>
      <c r="AC20" s="693" t="s">
        <v>50</v>
      </c>
      <c r="AD20" s="693"/>
      <c r="AF20" s="363">
        <f t="shared" si="8"/>
        <v>607</v>
      </c>
      <c r="AG20" s="363">
        <f t="shared" si="0"/>
        <v>250</v>
      </c>
      <c r="AH20" s="363">
        <f t="shared" si="0"/>
        <v>857</v>
      </c>
    </row>
    <row r="21" spans="1:34" ht="20.25">
      <c r="A21" s="692" t="s">
        <v>23</v>
      </c>
      <c r="B21" s="692"/>
      <c r="C21" s="360">
        <v>11</v>
      </c>
      <c r="D21" s="360">
        <v>9</v>
      </c>
      <c r="E21" s="360">
        <v>0</v>
      </c>
      <c r="F21" s="360">
        <f t="shared" si="1"/>
        <v>20</v>
      </c>
      <c r="G21" s="360">
        <v>601</v>
      </c>
      <c r="H21" s="360">
        <v>261</v>
      </c>
      <c r="I21" s="360">
        <f t="shared" si="2"/>
        <v>862</v>
      </c>
      <c r="J21" s="360">
        <v>119</v>
      </c>
      <c r="K21" s="360">
        <v>112</v>
      </c>
      <c r="L21" s="360">
        <v>14</v>
      </c>
      <c r="M21" s="360">
        <v>0</v>
      </c>
      <c r="N21" s="360">
        <f t="shared" si="3"/>
        <v>133</v>
      </c>
      <c r="O21" s="360">
        <f t="shared" si="3"/>
        <v>112</v>
      </c>
      <c r="P21" s="360">
        <f t="shared" si="4"/>
        <v>245</v>
      </c>
      <c r="Q21" s="360">
        <v>1820</v>
      </c>
      <c r="R21" s="360">
        <v>928</v>
      </c>
      <c r="S21" s="360">
        <f t="shared" si="5"/>
        <v>2748</v>
      </c>
      <c r="T21" s="360">
        <v>182</v>
      </c>
      <c r="U21" s="360">
        <v>177</v>
      </c>
      <c r="V21" s="360">
        <f t="shared" si="6"/>
        <v>359</v>
      </c>
      <c r="W21" s="703"/>
      <c r="X21" s="703"/>
      <c r="Y21" s="360">
        <v>90</v>
      </c>
      <c r="Z21" s="360">
        <v>53</v>
      </c>
      <c r="AA21" s="360">
        <v>0</v>
      </c>
      <c r="AB21" s="360">
        <f t="shared" si="7"/>
        <v>143</v>
      </c>
      <c r="AC21" s="693" t="s">
        <v>24</v>
      </c>
      <c r="AD21" s="693"/>
      <c r="AF21" s="363">
        <f t="shared" si="8"/>
        <v>734</v>
      </c>
      <c r="AG21" s="363">
        <f t="shared" si="0"/>
        <v>373</v>
      </c>
      <c r="AH21" s="363">
        <f t="shared" si="0"/>
        <v>1107</v>
      </c>
    </row>
    <row r="22" spans="1:34" ht="20.25">
      <c r="A22" s="692" t="s">
        <v>25</v>
      </c>
      <c r="B22" s="692"/>
      <c r="C22" s="360">
        <v>28</v>
      </c>
      <c r="D22" s="360">
        <v>20</v>
      </c>
      <c r="E22" s="360">
        <v>0</v>
      </c>
      <c r="F22" s="360">
        <f t="shared" si="1"/>
        <v>48</v>
      </c>
      <c r="G22" s="360">
        <v>1448</v>
      </c>
      <c r="H22" s="360">
        <v>485</v>
      </c>
      <c r="I22" s="360">
        <f t="shared" si="2"/>
        <v>1933</v>
      </c>
      <c r="J22" s="360">
        <v>601</v>
      </c>
      <c r="K22" s="360">
        <v>460</v>
      </c>
      <c r="L22" s="360">
        <v>16</v>
      </c>
      <c r="M22" s="360">
        <v>11</v>
      </c>
      <c r="N22" s="360">
        <f t="shared" si="3"/>
        <v>617</v>
      </c>
      <c r="O22" s="360">
        <f t="shared" si="3"/>
        <v>471</v>
      </c>
      <c r="P22" s="360">
        <f t="shared" si="4"/>
        <v>1088</v>
      </c>
      <c r="Q22" s="360">
        <v>6913</v>
      </c>
      <c r="R22" s="360">
        <v>5955</v>
      </c>
      <c r="S22" s="360">
        <f t="shared" si="5"/>
        <v>12868</v>
      </c>
      <c r="T22" s="360">
        <v>764</v>
      </c>
      <c r="U22" s="360">
        <v>209</v>
      </c>
      <c r="V22" s="360">
        <f t="shared" si="6"/>
        <v>973</v>
      </c>
      <c r="W22" s="703"/>
      <c r="X22" s="703"/>
      <c r="Y22" s="360">
        <v>338</v>
      </c>
      <c r="Z22" s="360">
        <v>210</v>
      </c>
      <c r="AA22" s="360">
        <v>0</v>
      </c>
      <c r="AB22" s="360">
        <f t="shared" si="7"/>
        <v>548</v>
      </c>
      <c r="AC22" s="693" t="s">
        <v>51</v>
      </c>
      <c r="AD22" s="693"/>
      <c r="AF22" s="363">
        <f t="shared" si="8"/>
        <v>2065</v>
      </c>
      <c r="AG22" s="363">
        <f t="shared" si="0"/>
        <v>956</v>
      </c>
      <c r="AH22" s="363">
        <f t="shared" si="0"/>
        <v>3021</v>
      </c>
    </row>
    <row r="23" spans="1:34" ht="20.25">
      <c r="A23" s="692" t="s">
        <v>65</v>
      </c>
      <c r="B23" s="692"/>
      <c r="C23" s="360">
        <v>24</v>
      </c>
      <c r="D23" s="360">
        <v>19</v>
      </c>
      <c r="E23" s="360">
        <v>0</v>
      </c>
      <c r="F23" s="360">
        <f t="shared" si="1"/>
        <v>43</v>
      </c>
      <c r="G23" s="360">
        <v>385</v>
      </c>
      <c r="H23" s="360">
        <v>172</v>
      </c>
      <c r="I23" s="360">
        <f t="shared" si="2"/>
        <v>557</v>
      </c>
      <c r="J23" s="360">
        <v>146</v>
      </c>
      <c r="K23" s="360">
        <v>157</v>
      </c>
      <c r="L23" s="360">
        <v>23</v>
      </c>
      <c r="M23" s="360">
        <v>17</v>
      </c>
      <c r="N23" s="360">
        <f t="shared" si="3"/>
        <v>169</v>
      </c>
      <c r="O23" s="360">
        <f t="shared" si="3"/>
        <v>174</v>
      </c>
      <c r="P23" s="360">
        <f t="shared" si="4"/>
        <v>343</v>
      </c>
      <c r="Q23" s="360">
        <v>2314</v>
      </c>
      <c r="R23" s="360">
        <v>1365</v>
      </c>
      <c r="S23" s="360">
        <f t="shared" si="5"/>
        <v>3679</v>
      </c>
      <c r="T23" s="360">
        <v>466</v>
      </c>
      <c r="U23" s="360">
        <v>114</v>
      </c>
      <c r="V23" s="360">
        <f t="shared" si="6"/>
        <v>580</v>
      </c>
      <c r="W23" s="703"/>
      <c r="X23" s="703"/>
      <c r="Y23" s="360">
        <v>148</v>
      </c>
      <c r="Z23" s="360">
        <v>106</v>
      </c>
      <c r="AA23" s="360">
        <v>0</v>
      </c>
      <c r="AB23" s="360">
        <f t="shared" si="7"/>
        <v>254</v>
      </c>
      <c r="AC23" s="693" t="s">
        <v>52</v>
      </c>
      <c r="AD23" s="693"/>
      <c r="AF23" s="363">
        <f t="shared" si="8"/>
        <v>554</v>
      </c>
      <c r="AG23" s="363">
        <f t="shared" si="0"/>
        <v>346</v>
      </c>
      <c r="AH23" s="363">
        <f t="shared" si="0"/>
        <v>900</v>
      </c>
    </row>
    <row r="24" spans="1:34" ht="20.25">
      <c r="A24" s="692" t="s">
        <v>27</v>
      </c>
      <c r="B24" s="692"/>
      <c r="C24" s="360">
        <v>5</v>
      </c>
      <c r="D24" s="360">
        <v>2</v>
      </c>
      <c r="E24" s="360">
        <v>0</v>
      </c>
      <c r="F24" s="360">
        <f t="shared" si="1"/>
        <v>7</v>
      </c>
      <c r="G24" s="360">
        <v>310</v>
      </c>
      <c r="H24" s="360">
        <v>33</v>
      </c>
      <c r="I24" s="360">
        <f t="shared" si="2"/>
        <v>343</v>
      </c>
      <c r="J24" s="360">
        <v>62</v>
      </c>
      <c r="K24" s="360">
        <v>35</v>
      </c>
      <c r="L24" s="360">
        <v>0</v>
      </c>
      <c r="M24" s="360">
        <v>0</v>
      </c>
      <c r="N24" s="360">
        <f t="shared" si="3"/>
        <v>62</v>
      </c>
      <c r="O24" s="360">
        <f t="shared" si="3"/>
        <v>35</v>
      </c>
      <c r="P24" s="360">
        <f t="shared" si="4"/>
        <v>97</v>
      </c>
      <c r="Q24" s="360">
        <v>1113</v>
      </c>
      <c r="R24" s="360">
        <v>330</v>
      </c>
      <c r="S24" s="360">
        <f t="shared" si="5"/>
        <v>1443</v>
      </c>
      <c r="T24" s="360">
        <v>87</v>
      </c>
      <c r="U24" s="360">
        <v>22</v>
      </c>
      <c r="V24" s="360">
        <f t="shared" si="6"/>
        <v>109</v>
      </c>
      <c r="W24" s="703"/>
      <c r="X24" s="703"/>
      <c r="Y24" s="360">
        <v>47</v>
      </c>
      <c r="Z24" s="360">
        <v>16</v>
      </c>
      <c r="AA24" s="360">
        <v>0</v>
      </c>
      <c r="AB24" s="360">
        <f t="shared" si="7"/>
        <v>63</v>
      </c>
      <c r="AC24" s="693" t="s">
        <v>28</v>
      </c>
      <c r="AD24" s="693"/>
      <c r="AF24" s="363">
        <f t="shared" si="8"/>
        <v>372</v>
      </c>
      <c r="AG24" s="363">
        <f t="shared" si="0"/>
        <v>68</v>
      </c>
      <c r="AH24" s="363">
        <f t="shared" si="0"/>
        <v>440</v>
      </c>
    </row>
    <row r="25" spans="1:34" ht="20.25">
      <c r="A25" s="692" t="s">
        <v>29</v>
      </c>
      <c r="B25" s="692"/>
      <c r="C25" s="360">
        <v>8</v>
      </c>
      <c r="D25" s="360">
        <v>8</v>
      </c>
      <c r="E25" s="360">
        <v>0</v>
      </c>
      <c r="F25" s="360">
        <f t="shared" si="1"/>
        <v>16</v>
      </c>
      <c r="G25" s="360">
        <v>125</v>
      </c>
      <c r="H25" s="360">
        <v>49</v>
      </c>
      <c r="I25" s="360">
        <f t="shared" si="2"/>
        <v>174</v>
      </c>
      <c r="J25" s="360">
        <v>56</v>
      </c>
      <c r="K25" s="360">
        <v>37</v>
      </c>
      <c r="L25" s="360">
        <v>0</v>
      </c>
      <c r="M25" s="360">
        <v>0</v>
      </c>
      <c r="N25" s="360">
        <f t="shared" si="3"/>
        <v>56</v>
      </c>
      <c r="O25" s="360">
        <f t="shared" si="3"/>
        <v>37</v>
      </c>
      <c r="P25" s="360">
        <f t="shared" si="4"/>
        <v>93</v>
      </c>
      <c r="Q25" s="360">
        <v>743</v>
      </c>
      <c r="R25" s="360">
        <v>543</v>
      </c>
      <c r="S25" s="360">
        <f t="shared" si="5"/>
        <v>1286</v>
      </c>
      <c r="T25" s="360">
        <v>173</v>
      </c>
      <c r="U25" s="360">
        <v>90</v>
      </c>
      <c r="V25" s="360">
        <f t="shared" si="6"/>
        <v>263</v>
      </c>
      <c r="W25" s="703"/>
      <c r="X25" s="703"/>
      <c r="Y25" s="360">
        <v>42</v>
      </c>
      <c r="Z25" s="360">
        <v>38</v>
      </c>
      <c r="AA25" s="360">
        <v>0</v>
      </c>
      <c r="AB25" s="360">
        <f t="shared" si="7"/>
        <v>80</v>
      </c>
      <c r="AC25" s="693" t="s">
        <v>30</v>
      </c>
      <c r="AD25" s="693"/>
      <c r="AF25" s="363">
        <f t="shared" si="8"/>
        <v>181</v>
      </c>
      <c r="AG25" s="363">
        <f t="shared" si="0"/>
        <v>86</v>
      </c>
      <c r="AH25" s="363">
        <f t="shared" si="0"/>
        <v>267</v>
      </c>
    </row>
    <row r="26" spans="1:34" ht="20.25">
      <c r="A26" s="692" t="s">
        <v>31</v>
      </c>
      <c r="B26" s="692"/>
      <c r="C26" s="360">
        <v>49</v>
      </c>
      <c r="D26" s="360">
        <v>37</v>
      </c>
      <c r="E26" s="360">
        <v>0</v>
      </c>
      <c r="F26" s="360">
        <f t="shared" si="1"/>
        <v>86</v>
      </c>
      <c r="G26" s="360">
        <v>1057</v>
      </c>
      <c r="H26" s="360">
        <v>373</v>
      </c>
      <c r="I26" s="360">
        <f t="shared" si="2"/>
        <v>1430</v>
      </c>
      <c r="J26" s="360">
        <v>399</v>
      </c>
      <c r="K26" s="360">
        <v>324</v>
      </c>
      <c r="L26" s="360">
        <v>16</v>
      </c>
      <c r="M26" s="360">
        <v>17</v>
      </c>
      <c r="N26" s="360">
        <f t="shared" si="3"/>
        <v>415</v>
      </c>
      <c r="O26" s="360">
        <f t="shared" si="3"/>
        <v>341</v>
      </c>
      <c r="P26" s="360">
        <f t="shared" si="4"/>
        <v>756</v>
      </c>
      <c r="Q26" s="360">
        <v>5736</v>
      </c>
      <c r="R26" s="360">
        <v>3984</v>
      </c>
      <c r="S26" s="360">
        <f t="shared" si="5"/>
        <v>9720</v>
      </c>
      <c r="T26" s="360">
        <v>642</v>
      </c>
      <c r="U26" s="360">
        <v>166</v>
      </c>
      <c r="V26" s="360">
        <f t="shared" si="6"/>
        <v>808</v>
      </c>
      <c r="W26" s="703"/>
      <c r="X26" s="703"/>
      <c r="Y26" s="360">
        <v>351</v>
      </c>
      <c r="Z26" s="360">
        <v>292</v>
      </c>
      <c r="AA26" s="360">
        <v>0</v>
      </c>
      <c r="AB26" s="360">
        <f t="shared" si="7"/>
        <v>643</v>
      </c>
      <c r="AC26" s="693" t="s">
        <v>32</v>
      </c>
      <c r="AD26" s="693"/>
      <c r="AF26" s="363">
        <f t="shared" si="8"/>
        <v>1472</v>
      </c>
      <c r="AG26" s="363">
        <f t="shared" si="8"/>
        <v>714</v>
      </c>
      <c r="AH26" s="363">
        <f t="shared" si="8"/>
        <v>2186</v>
      </c>
    </row>
    <row r="27" spans="1:34" ht="20.25">
      <c r="A27" s="692" t="s">
        <v>33</v>
      </c>
      <c r="B27" s="692"/>
      <c r="C27" s="360">
        <v>10</v>
      </c>
      <c r="D27" s="360">
        <v>6</v>
      </c>
      <c r="E27" s="360">
        <v>0</v>
      </c>
      <c r="F27" s="360">
        <f t="shared" si="1"/>
        <v>16</v>
      </c>
      <c r="G27" s="360">
        <v>247</v>
      </c>
      <c r="H27" s="360">
        <v>34</v>
      </c>
      <c r="I27" s="360">
        <f t="shared" si="2"/>
        <v>281</v>
      </c>
      <c r="J27" s="360">
        <v>94</v>
      </c>
      <c r="K27" s="360">
        <v>30</v>
      </c>
      <c r="L27" s="360">
        <v>28</v>
      </c>
      <c r="M27" s="360">
        <v>5</v>
      </c>
      <c r="N27" s="360">
        <f t="shared" si="3"/>
        <v>122</v>
      </c>
      <c r="O27" s="360">
        <f t="shared" si="3"/>
        <v>35</v>
      </c>
      <c r="P27" s="360">
        <f t="shared" si="4"/>
        <v>157</v>
      </c>
      <c r="Q27" s="360">
        <v>1139</v>
      </c>
      <c r="R27" s="360">
        <v>310</v>
      </c>
      <c r="S27" s="360">
        <f t="shared" si="5"/>
        <v>1449</v>
      </c>
      <c r="T27" s="360">
        <v>153</v>
      </c>
      <c r="U27" s="360">
        <v>72</v>
      </c>
      <c r="V27" s="360">
        <f t="shared" si="6"/>
        <v>225</v>
      </c>
      <c r="W27" s="703"/>
      <c r="X27" s="703"/>
      <c r="Y27" s="360">
        <v>64</v>
      </c>
      <c r="Z27" s="360">
        <v>32</v>
      </c>
      <c r="AA27" s="360">
        <v>0</v>
      </c>
      <c r="AB27" s="360">
        <f t="shared" si="7"/>
        <v>96</v>
      </c>
      <c r="AC27" s="693" t="s">
        <v>34</v>
      </c>
      <c r="AD27" s="693"/>
      <c r="AF27" s="363">
        <f t="shared" si="8"/>
        <v>369</v>
      </c>
      <c r="AG27" s="363">
        <f t="shared" si="8"/>
        <v>69</v>
      </c>
      <c r="AH27" s="363">
        <f t="shared" si="8"/>
        <v>438</v>
      </c>
    </row>
    <row r="28" spans="1:34" ht="20.25">
      <c r="A28" s="707" t="s">
        <v>35</v>
      </c>
      <c r="B28" s="707"/>
      <c r="C28" s="368">
        <v>114</v>
      </c>
      <c r="D28" s="368">
        <v>59</v>
      </c>
      <c r="E28" s="368">
        <v>0</v>
      </c>
      <c r="F28" s="369">
        <f t="shared" si="1"/>
        <v>173</v>
      </c>
      <c r="G28" s="368">
        <v>3302</v>
      </c>
      <c r="H28" s="368">
        <v>998</v>
      </c>
      <c r="I28" s="369">
        <f t="shared" si="2"/>
        <v>4300</v>
      </c>
      <c r="J28" s="368">
        <v>1331</v>
      </c>
      <c r="K28" s="368">
        <v>803</v>
      </c>
      <c r="L28" s="368">
        <v>167</v>
      </c>
      <c r="M28" s="369">
        <v>90</v>
      </c>
      <c r="N28" s="369">
        <f t="shared" si="3"/>
        <v>1498</v>
      </c>
      <c r="O28" s="369">
        <f t="shared" si="3"/>
        <v>893</v>
      </c>
      <c r="P28" s="369">
        <f t="shared" si="4"/>
        <v>2391</v>
      </c>
      <c r="Q28" s="368">
        <v>18707</v>
      </c>
      <c r="R28" s="368">
        <v>8163</v>
      </c>
      <c r="S28" s="360">
        <f t="shared" si="5"/>
        <v>26870</v>
      </c>
      <c r="T28" s="370">
        <v>133</v>
      </c>
      <c r="U28" s="360">
        <v>66</v>
      </c>
      <c r="V28" s="360">
        <f t="shared" si="6"/>
        <v>199</v>
      </c>
      <c r="W28" s="708"/>
      <c r="X28" s="708"/>
      <c r="Y28" s="370">
        <v>884</v>
      </c>
      <c r="Z28" s="370">
        <v>500</v>
      </c>
      <c r="AA28" s="370">
        <v>0</v>
      </c>
      <c r="AB28" s="360">
        <f t="shared" si="7"/>
        <v>1384</v>
      </c>
      <c r="AC28" s="709" t="s">
        <v>53</v>
      </c>
      <c r="AD28" s="709"/>
      <c r="AF28" s="363">
        <f t="shared" si="8"/>
        <v>4800</v>
      </c>
      <c r="AG28" s="363">
        <f t="shared" si="8"/>
        <v>1891</v>
      </c>
      <c r="AH28" s="363">
        <f t="shared" si="8"/>
        <v>6691</v>
      </c>
    </row>
    <row r="29" spans="1:34" ht="20.25">
      <c r="A29" s="704" t="s">
        <v>8</v>
      </c>
      <c r="B29" s="704"/>
      <c r="C29" s="371">
        <f>SUM(C10:C28)</f>
        <v>377</v>
      </c>
      <c r="D29" s="371">
        <f t="shared" ref="D29:AB29" si="9">SUM(D10:D28)</f>
        <v>252</v>
      </c>
      <c r="E29" s="371">
        <f t="shared" si="9"/>
        <v>7</v>
      </c>
      <c r="F29" s="371">
        <f t="shared" si="9"/>
        <v>636</v>
      </c>
      <c r="G29" s="371">
        <f t="shared" si="9"/>
        <v>12239</v>
      </c>
      <c r="H29" s="371">
        <f t="shared" si="9"/>
        <v>4187</v>
      </c>
      <c r="I29" s="371">
        <f t="shared" si="9"/>
        <v>16426</v>
      </c>
      <c r="J29" s="371">
        <f t="shared" si="9"/>
        <v>4205</v>
      </c>
      <c r="K29" s="371">
        <f t="shared" si="9"/>
        <v>3024</v>
      </c>
      <c r="L29" s="371">
        <f t="shared" si="9"/>
        <v>410</v>
      </c>
      <c r="M29" s="371">
        <f t="shared" si="9"/>
        <v>297</v>
      </c>
      <c r="N29" s="372">
        <f t="shared" si="3"/>
        <v>4615</v>
      </c>
      <c r="O29" s="372">
        <f t="shared" si="3"/>
        <v>3321</v>
      </c>
      <c r="P29" s="372">
        <f t="shared" si="4"/>
        <v>7936</v>
      </c>
      <c r="Q29" s="371">
        <f t="shared" si="9"/>
        <v>56338</v>
      </c>
      <c r="R29" s="371">
        <f t="shared" si="9"/>
        <v>31208</v>
      </c>
      <c r="S29" s="371">
        <f t="shared" si="9"/>
        <v>87546</v>
      </c>
      <c r="T29" s="371">
        <f t="shared" si="9"/>
        <v>4565</v>
      </c>
      <c r="U29" s="371">
        <f t="shared" si="9"/>
        <v>2831</v>
      </c>
      <c r="V29" s="371">
        <f t="shared" si="9"/>
        <v>7396</v>
      </c>
      <c r="W29" s="371">
        <f t="shared" si="9"/>
        <v>0</v>
      </c>
      <c r="X29" s="371">
        <f t="shared" si="9"/>
        <v>0</v>
      </c>
      <c r="Y29" s="371">
        <f t="shared" si="9"/>
        <v>3021</v>
      </c>
      <c r="Z29" s="371">
        <f t="shared" si="9"/>
        <v>1951</v>
      </c>
      <c r="AA29" s="371">
        <f t="shared" si="9"/>
        <v>77</v>
      </c>
      <c r="AB29" s="371">
        <f t="shared" si="9"/>
        <v>5049</v>
      </c>
      <c r="AC29" s="705" t="s">
        <v>456</v>
      </c>
      <c r="AD29" s="705"/>
      <c r="AE29" s="373"/>
      <c r="AF29" s="363">
        <f t="shared" si="8"/>
        <v>16854</v>
      </c>
      <c r="AG29" s="363">
        <f t="shared" si="8"/>
        <v>7508</v>
      </c>
      <c r="AH29" s="363">
        <f t="shared" si="8"/>
        <v>24362</v>
      </c>
    </row>
    <row r="30" spans="1:34" ht="20.25">
      <c r="A30" s="374"/>
      <c r="B30" s="374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6"/>
      <c r="X30" s="376"/>
      <c r="Y30" s="375"/>
      <c r="Z30" s="375"/>
      <c r="AA30" s="375"/>
      <c r="AB30" s="375"/>
      <c r="AC30" s="376"/>
      <c r="AD30" s="376"/>
    </row>
    <row r="31" spans="1:34" ht="20.25">
      <c r="A31" s="706"/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376"/>
      <c r="X31" s="376"/>
      <c r="Y31" s="376"/>
      <c r="Z31" s="376"/>
      <c r="AA31" s="376"/>
      <c r="AB31" s="376"/>
      <c r="AC31" s="376"/>
      <c r="AD31" s="376"/>
    </row>
    <row r="32" spans="1:34" ht="20.25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6"/>
      <c r="X32" s="376"/>
      <c r="Y32" s="378"/>
      <c r="Z32" s="378"/>
      <c r="AA32" s="378"/>
      <c r="AB32" s="378"/>
      <c r="AC32" s="376"/>
      <c r="AD32" s="3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rightToLeft="1" tabSelected="1" workbookViewId="0">
      <selection activeCell="F21" sqref="F21"/>
    </sheetView>
  </sheetViews>
  <sheetFormatPr defaultRowHeight="14.25"/>
  <sheetData>
    <row r="1" spans="1:17" ht="20.25">
      <c r="A1" s="867" t="s">
        <v>495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</row>
    <row r="2" spans="1:17" ht="24" customHeight="1">
      <c r="A2" s="866" t="s">
        <v>490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</row>
    <row r="3" spans="1:17" ht="20.25">
      <c r="A3" s="551" t="s">
        <v>89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31" t="s">
        <v>501</v>
      </c>
      <c r="Q3" s="531"/>
    </row>
    <row r="4" spans="1:17" ht="20.25">
      <c r="A4" s="498" t="s">
        <v>0</v>
      </c>
      <c r="B4" s="498"/>
      <c r="C4" s="552" t="s">
        <v>68</v>
      </c>
      <c r="D4" s="552"/>
      <c r="E4" s="552" t="s">
        <v>496</v>
      </c>
      <c r="F4" s="552"/>
      <c r="G4" s="552" t="s">
        <v>269</v>
      </c>
      <c r="H4" s="552"/>
      <c r="I4" s="552" t="s">
        <v>271</v>
      </c>
      <c r="J4" s="552"/>
      <c r="K4" s="552" t="s">
        <v>273</v>
      </c>
      <c r="L4" s="552"/>
      <c r="M4" s="552" t="s">
        <v>8</v>
      </c>
      <c r="N4" s="552"/>
      <c r="O4" s="552"/>
      <c r="P4" s="502" t="s">
        <v>683</v>
      </c>
      <c r="Q4" s="502"/>
    </row>
    <row r="5" spans="1:17" ht="20.25">
      <c r="A5" s="499"/>
      <c r="B5" s="499"/>
      <c r="C5" s="554" t="s">
        <v>78</v>
      </c>
      <c r="D5" s="554"/>
      <c r="E5" s="554" t="s">
        <v>90</v>
      </c>
      <c r="F5" s="554"/>
      <c r="G5" s="554" t="s">
        <v>91</v>
      </c>
      <c r="H5" s="554"/>
      <c r="I5" s="554" t="s">
        <v>92</v>
      </c>
      <c r="J5" s="554"/>
      <c r="K5" s="554" t="s">
        <v>93</v>
      </c>
      <c r="L5" s="554"/>
      <c r="M5" s="554" t="s">
        <v>12</v>
      </c>
      <c r="N5" s="554"/>
      <c r="O5" s="554"/>
      <c r="P5" s="503"/>
      <c r="Q5" s="503"/>
    </row>
    <row r="6" spans="1:17" ht="20.25">
      <c r="A6" s="499"/>
      <c r="B6" s="499"/>
      <c r="C6" s="33" t="s">
        <v>88</v>
      </c>
      <c r="D6" s="33" t="s">
        <v>43</v>
      </c>
      <c r="E6" s="33" t="s">
        <v>88</v>
      </c>
      <c r="F6" s="33" t="s">
        <v>43</v>
      </c>
      <c r="G6" s="33" t="s">
        <v>88</v>
      </c>
      <c r="H6" s="33" t="s">
        <v>43</v>
      </c>
      <c r="I6" s="33" t="s">
        <v>88</v>
      </c>
      <c r="J6" s="33" t="s">
        <v>43</v>
      </c>
      <c r="K6" s="33" t="s">
        <v>88</v>
      </c>
      <c r="L6" s="33" t="s">
        <v>43</v>
      </c>
      <c r="M6" s="33" t="s">
        <v>88</v>
      </c>
      <c r="N6" s="33" t="s">
        <v>43</v>
      </c>
      <c r="O6" s="33" t="s">
        <v>94</v>
      </c>
      <c r="P6" s="503"/>
      <c r="Q6" s="503"/>
    </row>
    <row r="7" spans="1:17" ht="20.25">
      <c r="A7" s="500"/>
      <c r="B7" s="500"/>
      <c r="C7" s="302" t="s">
        <v>9</v>
      </c>
      <c r="D7" s="302" t="s">
        <v>10</v>
      </c>
      <c r="E7" s="302" t="s">
        <v>9</v>
      </c>
      <c r="F7" s="302" t="s">
        <v>10</v>
      </c>
      <c r="G7" s="302" t="s">
        <v>9</v>
      </c>
      <c r="H7" s="302" t="s">
        <v>10</v>
      </c>
      <c r="I7" s="302" t="s">
        <v>9</v>
      </c>
      <c r="J7" s="302" t="s">
        <v>10</v>
      </c>
      <c r="K7" s="302" t="s">
        <v>9</v>
      </c>
      <c r="L7" s="302" t="s">
        <v>10</v>
      </c>
      <c r="M7" s="302" t="s">
        <v>9</v>
      </c>
      <c r="N7" s="302" t="s">
        <v>10</v>
      </c>
      <c r="O7" s="302" t="s">
        <v>12</v>
      </c>
      <c r="P7" s="504"/>
      <c r="Q7" s="504"/>
    </row>
    <row r="8" spans="1:17" ht="20.25">
      <c r="A8" s="553" t="s">
        <v>14</v>
      </c>
      <c r="B8" s="553"/>
      <c r="C8" s="303">
        <v>8776</v>
      </c>
      <c r="D8" s="303">
        <v>6370</v>
      </c>
      <c r="E8" s="303">
        <v>5082</v>
      </c>
      <c r="F8" s="303">
        <v>3550</v>
      </c>
      <c r="G8" s="303">
        <v>3413</v>
      </c>
      <c r="H8" s="303">
        <v>6430</v>
      </c>
      <c r="I8" s="303">
        <v>2220</v>
      </c>
      <c r="J8" s="303">
        <v>1166</v>
      </c>
      <c r="K8" s="303">
        <v>2202</v>
      </c>
      <c r="L8" s="303">
        <v>1016</v>
      </c>
      <c r="M8" s="303">
        <f>SUM(C8,E8,G8,I8,K8)</f>
        <v>21693</v>
      </c>
      <c r="N8" s="303">
        <f>SUM(D8,F8,H8,J8,L8)</f>
        <v>18532</v>
      </c>
      <c r="O8" s="303">
        <f>SUM(M8:N8)</f>
        <v>40225</v>
      </c>
      <c r="P8" s="507" t="s">
        <v>15</v>
      </c>
      <c r="Q8" s="507"/>
    </row>
    <row r="9" spans="1:17" ht="20.25">
      <c r="A9" s="553" t="s">
        <v>16</v>
      </c>
      <c r="B9" s="553"/>
      <c r="C9" s="303">
        <v>5283</v>
      </c>
      <c r="D9" s="303">
        <v>5711</v>
      </c>
      <c r="E9" s="303">
        <v>4389</v>
      </c>
      <c r="F9" s="303">
        <v>3410</v>
      </c>
      <c r="G9" s="303">
        <v>2352</v>
      </c>
      <c r="H9" s="303">
        <v>1363</v>
      </c>
      <c r="I9" s="303">
        <v>1378</v>
      </c>
      <c r="J9" s="303">
        <v>549</v>
      </c>
      <c r="K9" s="303">
        <v>1228</v>
      </c>
      <c r="L9" s="303">
        <v>296</v>
      </c>
      <c r="M9" s="303">
        <f t="shared" ref="M9:N26" si="0">SUM(C9,E9,G9,I9,K9)</f>
        <v>14630</v>
      </c>
      <c r="N9" s="303">
        <f t="shared" si="0"/>
        <v>11329</v>
      </c>
      <c r="O9" s="303">
        <f t="shared" ref="O9:O26" si="1">SUM(M9:N9)</f>
        <v>25959</v>
      </c>
      <c r="P9" s="509" t="s">
        <v>17</v>
      </c>
      <c r="Q9" s="509"/>
    </row>
    <row r="10" spans="1:17" ht="20.25">
      <c r="A10" s="553" t="s">
        <v>18</v>
      </c>
      <c r="B10" s="553"/>
      <c r="C10" s="303">
        <v>7505</v>
      </c>
      <c r="D10" s="303">
        <v>8913</v>
      </c>
      <c r="E10" s="303">
        <v>5532</v>
      </c>
      <c r="F10" s="303">
        <v>3932</v>
      </c>
      <c r="G10" s="303">
        <v>3454</v>
      </c>
      <c r="H10" s="303">
        <v>1843</v>
      </c>
      <c r="I10" s="303">
        <v>2352</v>
      </c>
      <c r="J10" s="303">
        <v>941</v>
      </c>
      <c r="K10" s="303">
        <v>1616</v>
      </c>
      <c r="L10" s="303">
        <v>419</v>
      </c>
      <c r="M10" s="303">
        <f t="shared" si="0"/>
        <v>20459</v>
      </c>
      <c r="N10" s="303">
        <f t="shared" si="0"/>
        <v>16048</v>
      </c>
      <c r="O10" s="303">
        <f t="shared" si="1"/>
        <v>36507</v>
      </c>
      <c r="P10" s="509" t="s">
        <v>19</v>
      </c>
      <c r="Q10" s="509"/>
    </row>
    <row r="11" spans="1:17" ht="34.5" customHeight="1">
      <c r="A11" s="868" t="s">
        <v>20</v>
      </c>
      <c r="B11" s="272" t="s">
        <v>498</v>
      </c>
      <c r="C11" s="303">
        <v>7836</v>
      </c>
      <c r="D11" s="303">
        <v>8974</v>
      </c>
      <c r="E11" s="303">
        <v>4367</v>
      </c>
      <c r="F11" s="303">
        <v>3386</v>
      </c>
      <c r="G11" s="303">
        <v>2578</v>
      </c>
      <c r="H11" s="303">
        <v>1669</v>
      </c>
      <c r="I11" s="303">
        <v>1507</v>
      </c>
      <c r="J11" s="303">
        <v>746</v>
      </c>
      <c r="K11" s="303">
        <v>1106</v>
      </c>
      <c r="L11" s="303">
        <v>484</v>
      </c>
      <c r="M11" s="303">
        <f t="shared" si="0"/>
        <v>17394</v>
      </c>
      <c r="N11" s="303">
        <f t="shared" si="0"/>
        <v>15259</v>
      </c>
      <c r="O11" s="303">
        <f t="shared" si="1"/>
        <v>32653</v>
      </c>
      <c r="P11" s="267" t="s">
        <v>44</v>
      </c>
      <c r="Q11" s="513" t="s">
        <v>455</v>
      </c>
    </row>
    <row r="12" spans="1:17" ht="20.25">
      <c r="A12" s="869"/>
      <c r="B12" s="272" t="s">
        <v>499</v>
      </c>
      <c r="C12" s="303">
        <v>13427</v>
      </c>
      <c r="D12" s="303">
        <v>14171</v>
      </c>
      <c r="E12" s="303">
        <v>8066</v>
      </c>
      <c r="F12" s="303">
        <v>5321</v>
      </c>
      <c r="G12" s="303">
        <v>5508</v>
      </c>
      <c r="H12" s="303">
        <v>2982</v>
      </c>
      <c r="I12" s="303">
        <v>3733</v>
      </c>
      <c r="J12" s="303">
        <v>1295</v>
      </c>
      <c r="K12" s="303">
        <v>2148</v>
      </c>
      <c r="L12" s="303">
        <v>836</v>
      </c>
      <c r="M12" s="303">
        <f t="shared" si="0"/>
        <v>32882</v>
      </c>
      <c r="N12" s="303">
        <f t="shared" si="0"/>
        <v>24605</v>
      </c>
      <c r="O12" s="303">
        <f t="shared" si="1"/>
        <v>57487</v>
      </c>
      <c r="P12" s="267" t="s">
        <v>45</v>
      </c>
      <c r="Q12" s="514"/>
    </row>
    <row r="13" spans="1:17" ht="20.25">
      <c r="A13" s="869"/>
      <c r="B13" s="272" t="s">
        <v>500</v>
      </c>
      <c r="C13" s="303">
        <v>4933</v>
      </c>
      <c r="D13" s="303">
        <v>5476</v>
      </c>
      <c r="E13" s="303">
        <v>5077</v>
      </c>
      <c r="F13" s="303">
        <v>4270</v>
      </c>
      <c r="G13" s="303">
        <v>3341</v>
      </c>
      <c r="H13" s="303">
        <v>1854</v>
      </c>
      <c r="I13" s="303">
        <v>2090</v>
      </c>
      <c r="J13" s="303">
        <v>935</v>
      </c>
      <c r="K13" s="303">
        <v>1521</v>
      </c>
      <c r="L13" s="303">
        <v>413</v>
      </c>
      <c r="M13" s="303">
        <f t="shared" si="0"/>
        <v>16962</v>
      </c>
      <c r="N13" s="303">
        <f t="shared" si="0"/>
        <v>12948</v>
      </c>
      <c r="O13" s="303">
        <f t="shared" si="1"/>
        <v>29910</v>
      </c>
      <c r="P13" s="267" t="s">
        <v>46</v>
      </c>
      <c r="Q13" s="514"/>
    </row>
    <row r="14" spans="1:17" ht="20.25">
      <c r="A14" s="869"/>
      <c r="B14" s="272" t="s">
        <v>457</v>
      </c>
      <c r="C14" s="303">
        <v>5636</v>
      </c>
      <c r="D14" s="303">
        <v>5128</v>
      </c>
      <c r="E14" s="303">
        <v>3491</v>
      </c>
      <c r="F14" s="303">
        <v>2735</v>
      </c>
      <c r="G14" s="303">
        <v>1951</v>
      </c>
      <c r="H14" s="303">
        <v>1035</v>
      </c>
      <c r="I14" s="303">
        <v>1424</v>
      </c>
      <c r="J14" s="303">
        <v>479</v>
      </c>
      <c r="K14" s="303">
        <v>1058</v>
      </c>
      <c r="L14" s="303">
        <v>310</v>
      </c>
      <c r="M14" s="303">
        <f t="shared" si="0"/>
        <v>13560</v>
      </c>
      <c r="N14" s="303">
        <f t="shared" si="0"/>
        <v>9687</v>
      </c>
      <c r="O14" s="303">
        <f t="shared" si="1"/>
        <v>23247</v>
      </c>
      <c r="P14" s="267" t="s">
        <v>47</v>
      </c>
      <c r="Q14" s="514"/>
    </row>
    <row r="15" spans="1:17" ht="20.25">
      <c r="A15" s="869"/>
      <c r="B15" s="272" t="s">
        <v>458</v>
      </c>
      <c r="C15" s="303">
        <v>10331</v>
      </c>
      <c r="D15" s="303">
        <v>10732</v>
      </c>
      <c r="E15" s="303">
        <v>4767</v>
      </c>
      <c r="F15" s="303">
        <v>3621</v>
      </c>
      <c r="G15" s="303">
        <v>3014</v>
      </c>
      <c r="H15" s="303">
        <v>1956</v>
      </c>
      <c r="I15" s="303">
        <v>2178</v>
      </c>
      <c r="J15" s="303">
        <v>1165</v>
      </c>
      <c r="K15" s="303">
        <v>1375</v>
      </c>
      <c r="L15" s="303">
        <v>716</v>
      </c>
      <c r="M15" s="303">
        <f t="shared" si="0"/>
        <v>21665</v>
      </c>
      <c r="N15" s="303">
        <f t="shared" si="0"/>
        <v>18190</v>
      </c>
      <c r="O15" s="303">
        <f t="shared" si="1"/>
        <v>39855</v>
      </c>
      <c r="P15" s="267" t="s">
        <v>48</v>
      </c>
      <c r="Q15" s="514"/>
    </row>
    <row r="16" spans="1:17" ht="20.25">
      <c r="A16" s="870"/>
      <c r="B16" s="272" t="s">
        <v>459</v>
      </c>
      <c r="C16" s="303">
        <v>5178</v>
      </c>
      <c r="D16" s="303">
        <v>5802</v>
      </c>
      <c r="E16" s="303">
        <v>4369</v>
      </c>
      <c r="F16" s="303">
        <v>3252</v>
      </c>
      <c r="G16" s="303">
        <v>2687</v>
      </c>
      <c r="H16" s="303">
        <v>1776</v>
      </c>
      <c r="I16" s="303">
        <v>1874</v>
      </c>
      <c r="J16" s="303">
        <v>798</v>
      </c>
      <c r="K16" s="303">
        <v>1322</v>
      </c>
      <c r="L16" s="303">
        <v>368</v>
      </c>
      <c r="M16" s="303">
        <f t="shared" si="0"/>
        <v>15430</v>
      </c>
      <c r="N16" s="303">
        <f t="shared" si="0"/>
        <v>11996</v>
      </c>
      <c r="O16" s="303">
        <f t="shared" si="1"/>
        <v>27426</v>
      </c>
      <c r="P16" s="267" t="s">
        <v>49</v>
      </c>
      <c r="Q16" s="515"/>
    </row>
    <row r="17" spans="1:17" ht="20.25">
      <c r="A17" s="553" t="s">
        <v>483</v>
      </c>
      <c r="B17" s="553"/>
      <c r="C17" s="303">
        <v>4058</v>
      </c>
      <c r="D17" s="303">
        <v>3919</v>
      </c>
      <c r="E17" s="303">
        <v>3578</v>
      </c>
      <c r="F17" s="303">
        <v>2515</v>
      </c>
      <c r="G17" s="303">
        <v>2456</v>
      </c>
      <c r="H17" s="303">
        <v>1807</v>
      </c>
      <c r="I17" s="303">
        <v>1513</v>
      </c>
      <c r="J17" s="303">
        <v>903</v>
      </c>
      <c r="K17" s="303">
        <v>778</v>
      </c>
      <c r="L17" s="303">
        <v>475</v>
      </c>
      <c r="M17" s="303">
        <f t="shared" si="0"/>
        <v>12383</v>
      </c>
      <c r="N17" s="303">
        <f t="shared" si="0"/>
        <v>9619</v>
      </c>
      <c r="O17" s="303">
        <f t="shared" si="1"/>
        <v>22002</v>
      </c>
      <c r="P17" s="509" t="s">
        <v>682</v>
      </c>
      <c r="Q17" s="509"/>
    </row>
    <row r="18" spans="1:17" ht="20.25">
      <c r="A18" s="553" t="s">
        <v>22</v>
      </c>
      <c r="B18" s="553"/>
      <c r="C18" s="303">
        <v>11137</v>
      </c>
      <c r="D18" s="303">
        <v>9372</v>
      </c>
      <c r="E18" s="303">
        <v>8087</v>
      </c>
      <c r="F18" s="303">
        <v>6123</v>
      </c>
      <c r="G18" s="303">
        <v>5565</v>
      </c>
      <c r="H18" s="303">
        <v>2703</v>
      </c>
      <c r="I18" s="303">
        <v>3693</v>
      </c>
      <c r="J18" s="303">
        <v>1395</v>
      </c>
      <c r="K18" s="303">
        <v>2588</v>
      </c>
      <c r="L18" s="303">
        <v>768</v>
      </c>
      <c r="M18" s="303">
        <f t="shared" si="0"/>
        <v>31070</v>
      </c>
      <c r="N18" s="303">
        <f t="shared" si="0"/>
        <v>20361</v>
      </c>
      <c r="O18" s="303">
        <f t="shared" si="1"/>
        <v>51431</v>
      </c>
      <c r="P18" s="509" t="s">
        <v>50</v>
      </c>
      <c r="Q18" s="509"/>
    </row>
    <row r="19" spans="1:17" ht="20.25">
      <c r="A19" s="553" t="s">
        <v>23</v>
      </c>
      <c r="B19" s="553"/>
      <c r="C19" s="303">
        <v>4911</v>
      </c>
      <c r="D19" s="303">
        <v>6064</v>
      </c>
      <c r="E19" s="303">
        <v>5016</v>
      </c>
      <c r="F19" s="303">
        <v>3666</v>
      </c>
      <c r="G19" s="303">
        <v>3189</v>
      </c>
      <c r="H19" s="303">
        <v>1943</v>
      </c>
      <c r="I19" s="303">
        <v>2204</v>
      </c>
      <c r="J19" s="303">
        <v>1135</v>
      </c>
      <c r="K19" s="303">
        <v>1904</v>
      </c>
      <c r="L19" s="303">
        <v>556</v>
      </c>
      <c r="M19" s="303">
        <f t="shared" si="0"/>
        <v>17224</v>
      </c>
      <c r="N19" s="303">
        <f t="shared" si="0"/>
        <v>13364</v>
      </c>
      <c r="O19" s="303">
        <f t="shared" si="1"/>
        <v>30588</v>
      </c>
      <c r="P19" s="509" t="s">
        <v>24</v>
      </c>
      <c r="Q19" s="509"/>
    </row>
    <row r="20" spans="1:17" ht="20.25">
      <c r="A20" s="553" t="s">
        <v>25</v>
      </c>
      <c r="B20" s="553"/>
      <c r="C20" s="303">
        <v>5961</v>
      </c>
      <c r="D20" s="303">
        <v>6862</v>
      </c>
      <c r="E20" s="303">
        <v>6248</v>
      </c>
      <c r="F20" s="303">
        <v>5303</v>
      </c>
      <c r="G20" s="303">
        <v>3997</v>
      </c>
      <c r="H20" s="303">
        <v>2457</v>
      </c>
      <c r="I20" s="303">
        <v>3054</v>
      </c>
      <c r="J20" s="303">
        <v>1220</v>
      </c>
      <c r="K20" s="303">
        <v>2194</v>
      </c>
      <c r="L20" s="303">
        <v>759</v>
      </c>
      <c r="M20" s="303">
        <f t="shared" si="0"/>
        <v>21454</v>
      </c>
      <c r="N20" s="303">
        <f t="shared" si="0"/>
        <v>16601</v>
      </c>
      <c r="O20" s="303">
        <f t="shared" si="1"/>
        <v>38055</v>
      </c>
      <c r="P20" s="509" t="s">
        <v>51</v>
      </c>
      <c r="Q20" s="509"/>
    </row>
    <row r="21" spans="1:17" ht="20.25">
      <c r="A21" s="553" t="s">
        <v>65</v>
      </c>
      <c r="B21" s="553"/>
      <c r="C21" s="303">
        <v>6464</v>
      </c>
      <c r="D21" s="303">
        <v>6662</v>
      </c>
      <c r="E21" s="303">
        <v>5898</v>
      </c>
      <c r="F21" s="303">
        <v>4734</v>
      </c>
      <c r="G21" s="303">
        <v>4489</v>
      </c>
      <c r="H21" s="303">
        <v>2104</v>
      </c>
      <c r="I21" s="303">
        <v>3256</v>
      </c>
      <c r="J21" s="303">
        <v>1135</v>
      </c>
      <c r="K21" s="303">
        <v>2271</v>
      </c>
      <c r="L21" s="303">
        <v>846</v>
      </c>
      <c r="M21" s="303">
        <f t="shared" si="0"/>
        <v>22378</v>
      </c>
      <c r="N21" s="303">
        <f t="shared" si="0"/>
        <v>15481</v>
      </c>
      <c r="O21" s="303">
        <f t="shared" si="1"/>
        <v>37859</v>
      </c>
      <c r="P21" s="509" t="s">
        <v>52</v>
      </c>
      <c r="Q21" s="509"/>
    </row>
    <row r="22" spans="1:17" ht="20.25">
      <c r="A22" s="553" t="s">
        <v>27</v>
      </c>
      <c r="B22" s="553"/>
      <c r="C22" s="303">
        <v>2701</v>
      </c>
      <c r="D22" s="303">
        <v>3472</v>
      </c>
      <c r="E22" s="303">
        <v>3086</v>
      </c>
      <c r="F22" s="303">
        <v>2070</v>
      </c>
      <c r="G22" s="303">
        <v>2350</v>
      </c>
      <c r="H22" s="303">
        <v>1184</v>
      </c>
      <c r="I22" s="303">
        <v>1617</v>
      </c>
      <c r="J22" s="303">
        <v>471</v>
      </c>
      <c r="K22" s="303">
        <v>984</v>
      </c>
      <c r="L22" s="303">
        <v>370</v>
      </c>
      <c r="M22" s="303">
        <f t="shared" si="0"/>
        <v>10738</v>
      </c>
      <c r="N22" s="303">
        <f t="shared" si="0"/>
        <v>7567</v>
      </c>
      <c r="O22" s="303">
        <f t="shared" si="1"/>
        <v>18305</v>
      </c>
      <c r="P22" s="509" t="s">
        <v>28</v>
      </c>
      <c r="Q22" s="509"/>
    </row>
    <row r="23" spans="1:17" ht="20.25">
      <c r="A23" s="553" t="s">
        <v>29</v>
      </c>
      <c r="B23" s="553"/>
      <c r="C23" s="303">
        <v>5648</v>
      </c>
      <c r="D23" s="303">
        <v>5391</v>
      </c>
      <c r="E23" s="303">
        <v>4704</v>
      </c>
      <c r="F23" s="303">
        <v>3415</v>
      </c>
      <c r="G23" s="303">
        <v>3194</v>
      </c>
      <c r="H23" s="303">
        <v>1507</v>
      </c>
      <c r="I23" s="303">
        <v>2444</v>
      </c>
      <c r="J23" s="303">
        <v>795</v>
      </c>
      <c r="K23" s="303">
        <v>2266</v>
      </c>
      <c r="L23" s="303">
        <v>413</v>
      </c>
      <c r="M23" s="303">
        <f t="shared" si="0"/>
        <v>18256</v>
      </c>
      <c r="N23" s="303">
        <f t="shared" si="0"/>
        <v>11521</v>
      </c>
      <c r="O23" s="303">
        <f t="shared" si="1"/>
        <v>29777</v>
      </c>
      <c r="P23" s="509" t="s">
        <v>30</v>
      </c>
      <c r="Q23" s="509"/>
    </row>
    <row r="24" spans="1:17" ht="20.25">
      <c r="A24" s="553" t="s">
        <v>31</v>
      </c>
      <c r="B24" s="553"/>
      <c r="C24" s="303">
        <v>9024</v>
      </c>
      <c r="D24" s="303">
        <v>9723</v>
      </c>
      <c r="E24" s="303">
        <v>8649</v>
      </c>
      <c r="F24" s="303">
        <v>6101</v>
      </c>
      <c r="G24" s="303">
        <v>5886</v>
      </c>
      <c r="H24" s="303">
        <v>3263</v>
      </c>
      <c r="I24" s="303">
        <v>4377</v>
      </c>
      <c r="J24" s="303">
        <v>1892</v>
      </c>
      <c r="K24" s="303">
        <v>3749</v>
      </c>
      <c r="L24" s="303">
        <v>1051</v>
      </c>
      <c r="M24" s="303">
        <f t="shared" si="0"/>
        <v>31685</v>
      </c>
      <c r="N24" s="303">
        <f t="shared" si="0"/>
        <v>22030</v>
      </c>
      <c r="O24" s="303">
        <f t="shared" si="1"/>
        <v>53715</v>
      </c>
      <c r="P24" s="509" t="s">
        <v>32</v>
      </c>
      <c r="Q24" s="509"/>
    </row>
    <row r="25" spans="1:17" ht="20.25">
      <c r="A25" s="553" t="s">
        <v>33</v>
      </c>
      <c r="B25" s="553"/>
      <c r="C25" s="303">
        <v>4076</v>
      </c>
      <c r="D25" s="303">
        <v>4213</v>
      </c>
      <c r="E25" s="303">
        <v>4708</v>
      </c>
      <c r="F25" s="303">
        <v>2748</v>
      </c>
      <c r="G25" s="303">
        <v>2837</v>
      </c>
      <c r="H25" s="303">
        <v>1553</v>
      </c>
      <c r="I25" s="303">
        <v>2189</v>
      </c>
      <c r="J25" s="303">
        <v>807</v>
      </c>
      <c r="K25" s="303">
        <v>2071</v>
      </c>
      <c r="L25" s="303">
        <v>386</v>
      </c>
      <c r="M25" s="303">
        <f t="shared" si="0"/>
        <v>15881</v>
      </c>
      <c r="N25" s="303">
        <f t="shared" si="0"/>
        <v>9707</v>
      </c>
      <c r="O25" s="303">
        <f t="shared" si="1"/>
        <v>25588</v>
      </c>
      <c r="P25" s="509" t="s">
        <v>34</v>
      </c>
      <c r="Q25" s="509"/>
    </row>
    <row r="26" spans="1:17" ht="20.25">
      <c r="A26" s="553" t="s">
        <v>35</v>
      </c>
      <c r="B26" s="553"/>
      <c r="C26" s="304">
        <v>14801</v>
      </c>
      <c r="D26" s="304">
        <v>15814</v>
      </c>
      <c r="E26" s="304">
        <v>12603</v>
      </c>
      <c r="F26" s="304">
        <v>10947</v>
      </c>
      <c r="G26" s="304">
        <v>8816</v>
      </c>
      <c r="H26" s="304">
        <v>5130</v>
      </c>
      <c r="I26" s="304">
        <v>5681</v>
      </c>
      <c r="J26" s="304">
        <v>2270</v>
      </c>
      <c r="K26" s="304">
        <v>4981</v>
      </c>
      <c r="L26" s="304">
        <v>1231</v>
      </c>
      <c r="M26" s="303">
        <f t="shared" si="0"/>
        <v>46882</v>
      </c>
      <c r="N26" s="303">
        <f t="shared" si="0"/>
        <v>35392</v>
      </c>
      <c r="O26" s="303">
        <f t="shared" si="1"/>
        <v>82274</v>
      </c>
      <c r="P26" s="516" t="s">
        <v>53</v>
      </c>
      <c r="Q26" s="516"/>
    </row>
    <row r="27" spans="1:17" ht="20.25">
      <c r="A27" s="558" t="s">
        <v>8</v>
      </c>
      <c r="B27" s="558"/>
      <c r="C27" s="47">
        <f>SUM(C8:C26)</f>
        <v>137686</v>
      </c>
      <c r="D27" s="47">
        <f t="shared" ref="D27:O27" si="2">SUM(D8:D26)</f>
        <v>142769</v>
      </c>
      <c r="E27" s="47">
        <f t="shared" si="2"/>
        <v>107717</v>
      </c>
      <c r="F27" s="47">
        <f t="shared" si="2"/>
        <v>81099</v>
      </c>
      <c r="G27" s="47">
        <f t="shared" si="2"/>
        <v>71077</v>
      </c>
      <c r="H27" s="47">
        <f t="shared" si="2"/>
        <v>44559</v>
      </c>
      <c r="I27" s="47">
        <f t="shared" si="2"/>
        <v>48784</v>
      </c>
      <c r="J27" s="47">
        <f t="shared" si="2"/>
        <v>20097</v>
      </c>
      <c r="K27" s="47">
        <f t="shared" si="2"/>
        <v>37362</v>
      </c>
      <c r="L27" s="47">
        <f t="shared" si="2"/>
        <v>11713</v>
      </c>
      <c r="M27" s="47">
        <f t="shared" si="2"/>
        <v>402626</v>
      </c>
      <c r="N27" s="47">
        <f t="shared" si="2"/>
        <v>300237</v>
      </c>
      <c r="O27" s="47">
        <f t="shared" si="2"/>
        <v>702863</v>
      </c>
      <c r="P27" s="518" t="s">
        <v>456</v>
      </c>
      <c r="Q27" s="518"/>
    </row>
    <row r="28" spans="1:17" ht="20.25">
      <c r="A28" s="182"/>
      <c r="B28" s="18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7" ht="20.25">
      <c r="A29" s="182"/>
      <c r="B29" s="18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</sheetData>
  <mergeCells count="3">
    <mergeCell ref="A2:Q2"/>
    <mergeCell ref="A1:Q1"/>
    <mergeCell ref="A11:A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E29"/>
  <sheetViews>
    <sheetView rightToLeft="1" workbookViewId="0"/>
  </sheetViews>
  <sheetFormatPr defaultRowHeight="14.25"/>
  <sheetData>
    <row r="1" spans="1:31" ht="180">
      <c r="A1" s="681" t="s">
        <v>773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80"/>
      <c r="AE1" s="380"/>
    </row>
    <row r="2" spans="1:31" ht="252">
      <c r="A2" s="682" t="s">
        <v>774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  <c r="AE2" s="380"/>
    </row>
    <row r="3" spans="1:31" ht="54">
      <c r="A3" s="711" t="s">
        <v>775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0" t="s">
        <v>776</v>
      </c>
      <c r="P3" s="710"/>
      <c r="Q3" s="712" t="s">
        <v>777</v>
      </c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0" t="s">
        <v>778</v>
      </c>
      <c r="AE3" s="710"/>
    </row>
    <row r="4" spans="1:31" ht="20.25">
      <c r="A4" s="713" t="s">
        <v>0</v>
      </c>
      <c r="B4" s="713"/>
      <c r="C4" s="713" t="s">
        <v>68</v>
      </c>
      <c r="D4" s="713"/>
      <c r="E4" s="713" t="s">
        <v>69</v>
      </c>
      <c r="F4" s="713"/>
      <c r="G4" s="713" t="s">
        <v>70</v>
      </c>
      <c r="H4" s="713"/>
      <c r="I4" s="713" t="s">
        <v>71</v>
      </c>
      <c r="J4" s="713"/>
      <c r="K4" s="713" t="s">
        <v>72</v>
      </c>
      <c r="L4" s="713"/>
      <c r="M4" s="713" t="s">
        <v>73</v>
      </c>
      <c r="N4" s="713"/>
      <c r="O4" s="713" t="s">
        <v>683</v>
      </c>
      <c r="P4" s="713"/>
      <c r="Q4" s="713" t="s">
        <v>0</v>
      </c>
      <c r="R4" s="713"/>
      <c r="S4" s="713" t="s">
        <v>74</v>
      </c>
      <c r="T4" s="713"/>
      <c r="U4" s="713" t="s">
        <v>75</v>
      </c>
      <c r="V4" s="713"/>
      <c r="W4" s="713" t="s">
        <v>76</v>
      </c>
      <c r="X4" s="713"/>
      <c r="Y4" s="713" t="s">
        <v>77</v>
      </c>
      <c r="Z4" s="713"/>
      <c r="AA4" s="713" t="s">
        <v>8</v>
      </c>
      <c r="AB4" s="713"/>
      <c r="AC4" s="713"/>
      <c r="AD4" s="713" t="s">
        <v>683</v>
      </c>
      <c r="AE4" s="713"/>
    </row>
    <row r="5" spans="1:31" ht="20.25">
      <c r="A5" s="714"/>
      <c r="B5" s="714"/>
      <c r="C5" s="714" t="s">
        <v>78</v>
      </c>
      <c r="D5" s="714"/>
      <c r="E5" s="714" t="s">
        <v>90</v>
      </c>
      <c r="F5" s="714"/>
      <c r="G5" s="714" t="s">
        <v>91</v>
      </c>
      <c r="H5" s="714"/>
      <c r="I5" s="714" t="s">
        <v>92</v>
      </c>
      <c r="J5" s="714"/>
      <c r="K5" s="714" t="s">
        <v>93</v>
      </c>
      <c r="L5" s="714"/>
      <c r="M5" s="714" t="s">
        <v>96</v>
      </c>
      <c r="N5" s="714"/>
      <c r="O5" s="714"/>
      <c r="P5" s="714"/>
      <c r="Q5" s="714"/>
      <c r="R5" s="714"/>
      <c r="S5" s="714" t="s">
        <v>84</v>
      </c>
      <c r="T5" s="714"/>
      <c r="U5" s="714" t="s">
        <v>85</v>
      </c>
      <c r="V5" s="714"/>
      <c r="W5" s="714" t="s">
        <v>86</v>
      </c>
      <c r="X5" s="714"/>
      <c r="Y5" s="714" t="s">
        <v>87</v>
      </c>
      <c r="Z5" s="714"/>
      <c r="AA5" s="714" t="s">
        <v>12</v>
      </c>
      <c r="AB5" s="714"/>
      <c r="AC5" s="714"/>
      <c r="AD5" s="714"/>
      <c r="AE5" s="714"/>
    </row>
    <row r="6" spans="1:31" ht="20.25">
      <c r="A6" s="714"/>
      <c r="B6" s="714"/>
      <c r="C6" s="382" t="s">
        <v>88</v>
      </c>
      <c r="D6" s="382" t="s">
        <v>43</v>
      </c>
      <c r="E6" s="382" t="s">
        <v>88</v>
      </c>
      <c r="F6" s="382" t="s">
        <v>43</v>
      </c>
      <c r="G6" s="382" t="s">
        <v>88</v>
      </c>
      <c r="H6" s="382" t="s">
        <v>43</v>
      </c>
      <c r="I6" s="382" t="s">
        <v>88</v>
      </c>
      <c r="J6" s="382" t="s">
        <v>43</v>
      </c>
      <c r="K6" s="382" t="s">
        <v>88</v>
      </c>
      <c r="L6" s="382" t="s">
        <v>43</v>
      </c>
      <c r="M6" s="382" t="s">
        <v>88</v>
      </c>
      <c r="N6" s="382" t="s">
        <v>43</v>
      </c>
      <c r="O6" s="714"/>
      <c r="P6" s="714"/>
      <c r="Q6" s="714"/>
      <c r="R6" s="714"/>
      <c r="S6" s="383" t="s">
        <v>88</v>
      </c>
      <c r="T6" s="382" t="s">
        <v>43</v>
      </c>
      <c r="U6" s="382" t="s">
        <v>88</v>
      </c>
      <c r="V6" s="382" t="s">
        <v>43</v>
      </c>
      <c r="W6" s="382" t="s">
        <v>88</v>
      </c>
      <c r="X6" s="382" t="s">
        <v>43</v>
      </c>
      <c r="Y6" s="382" t="s">
        <v>88</v>
      </c>
      <c r="Z6" s="382" t="s">
        <v>43</v>
      </c>
      <c r="AA6" s="382" t="s">
        <v>88</v>
      </c>
      <c r="AB6" s="382" t="s">
        <v>43</v>
      </c>
      <c r="AC6" s="382" t="s">
        <v>94</v>
      </c>
      <c r="AD6" s="714"/>
      <c r="AE6" s="714"/>
    </row>
    <row r="7" spans="1:31" ht="20.25">
      <c r="A7" s="715"/>
      <c r="B7" s="715"/>
      <c r="C7" s="384" t="s">
        <v>9</v>
      </c>
      <c r="D7" s="384" t="s">
        <v>10</v>
      </c>
      <c r="E7" s="384" t="s">
        <v>9</v>
      </c>
      <c r="F7" s="384" t="s">
        <v>10</v>
      </c>
      <c r="G7" s="384" t="s">
        <v>9</v>
      </c>
      <c r="H7" s="384" t="s">
        <v>10</v>
      </c>
      <c r="I7" s="384" t="s">
        <v>9</v>
      </c>
      <c r="J7" s="384" t="s">
        <v>10</v>
      </c>
      <c r="K7" s="384" t="s">
        <v>9</v>
      </c>
      <c r="L7" s="384" t="s">
        <v>10</v>
      </c>
      <c r="M7" s="384" t="s">
        <v>9</v>
      </c>
      <c r="N7" s="384" t="s">
        <v>10</v>
      </c>
      <c r="O7" s="715"/>
      <c r="P7" s="715"/>
      <c r="Q7" s="715"/>
      <c r="R7" s="715"/>
      <c r="S7" s="385" t="s">
        <v>9</v>
      </c>
      <c r="T7" s="385" t="s">
        <v>10</v>
      </c>
      <c r="U7" s="385" t="s">
        <v>9</v>
      </c>
      <c r="V7" s="385" t="s">
        <v>10</v>
      </c>
      <c r="W7" s="385" t="s">
        <v>9</v>
      </c>
      <c r="X7" s="385" t="s">
        <v>10</v>
      </c>
      <c r="Y7" s="385" t="s">
        <v>9</v>
      </c>
      <c r="Z7" s="385" t="s">
        <v>10</v>
      </c>
      <c r="AA7" s="385" t="s">
        <v>9</v>
      </c>
      <c r="AB7" s="385" t="s">
        <v>10</v>
      </c>
      <c r="AC7" s="385" t="s">
        <v>12</v>
      </c>
      <c r="AD7" s="715"/>
      <c r="AE7" s="715"/>
    </row>
    <row r="8" spans="1:31" ht="20.25">
      <c r="A8" s="717" t="s">
        <v>14</v>
      </c>
      <c r="B8" s="717"/>
      <c r="C8" s="386">
        <v>117</v>
      </c>
      <c r="D8" s="386">
        <v>24</v>
      </c>
      <c r="E8" s="386">
        <v>76</v>
      </c>
      <c r="F8" s="386">
        <v>16</v>
      </c>
      <c r="G8" s="386">
        <v>93</v>
      </c>
      <c r="H8" s="386">
        <v>25</v>
      </c>
      <c r="I8" s="386">
        <v>90</v>
      </c>
      <c r="J8" s="386">
        <v>38</v>
      </c>
      <c r="K8" s="386">
        <v>127</v>
      </c>
      <c r="L8" s="387">
        <v>17</v>
      </c>
      <c r="M8" s="388">
        <v>149</v>
      </c>
      <c r="N8" s="389">
        <v>38</v>
      </c>
      <c r="O8" s="718" t="s">
        <v>15</v>
      </c>
      <c r="P8" s="718"/>
      <c r="Q8" s="717" t="s">
        <v>14</v>
      </c>
      <c r="R8" s="717"/>
      <c r="S8" s="386">
        <v>105</v>
      </c>
      <c r="T8" s="386">
        <v>31</v>
      </c>
      <c r="U8" s="386">
        <v>30</v>
      </c>
      <c r="V8" s="386">
        <v>29</v>
      </c>
      <c r="W8" s="386">
        <v>34</v>
      </c>
      <c r="X8" s="386">
        <v>0</v>
      </c>
      <c r="Y8" s="386">
        <v>9</v>
      </c>
      <c r="Z8" s="386">
        <v>0</v>
      </c>
      <c r="AA8" s="387">
        <f>SUM(C8,E8,G8,I8,K8,M8,S8,U8,W8,Y8)</f>
        <v>830</v>
      </c>
      <c r="AB8" s="387">
        <f>SUM(D8,F8,H8,J8,L8,N8,T8,V8,X8,Z8)</f>
        <v>218</v>
      </c>
      <c r="AC8" s="386">
        <f>SUM(AA8:AB8)</f>
        <v>1048</v>
      </c>
      <c r="AD8" s="716" t="s">
        <v>15</v>
      </c>
      <c r="AE8" s="716"/>
    </row>
    <row r="9" spans="1:31" ht="20.25">
      <c r="A9" s="719" t="s">
        <v>16</v>
      </c>
      <c r="B9" s="719"/>
      <c r="C9" s="390">
        <v>136</v>
      </c>
      <c r="D9" s="390">
        <v>100</v>
      </c>
      <c r="E9" s="390">
        <v>130</v>
      </c>
      <c r="F9" s="390">
        <v>104</v>
      </c>
      <c r="G9" s="390">
        <v>226</v>
      </c>
      <c r="H9" s="390">
        <v>102</v>
      </c>
      <c r="I9" s="390">
        <v>203</v>
      </c>
      <c r="J9" s="390">
        <v>114</v>
      </c>
      <c r="K9" s="390">
        <v>170</v>
      </c>
      <c r="L9" s="361">
        <v>92</v>
      </c>
      <c r="M9" s="390">
        <v>137</v>
      </c>
      <c r="N9" s="390">
        <v>123</v>
      </c>
      <c r="O9" s="720" t="s">
        <v>17</v>
      </c>
      <c r="P9" s="720"/>
      <c r="Q9" s="719" t="s">
        <v>16</v>
      </c>
      <c r="R9" s="719"/>
      <c r="S9" s="390">
        <v>120</v>
      </c>
      <c r="T9" s="390">
        <v>70</v>
      </c>
      <c r="U9" s="390">
        <v>66</v>
      </c>
      <c r="V9" s="390">
        <v>29</v>
      </c>
      <c r="W9" s="390">
        <v>17</v>
      </c>
      <c r="X9" s="390">
        <v>14</v>
      </c>
      <c r="Y9" s="390">
        <v>1</v>
      </c>
      <c r="Z9" s="390">
        <v>0</v>
      </c>
      <c r="AA9" s="387">
        <f t="shared" ref="AA9:AB26" si="0">SUM(C9,E9,G9,I9,K9,M9,S9,U9,W9,Y9)</f>
        <v>1206</v>
      </c>
      <c r="AB9" s="387">
        <f t="shared" si="0"/>
        <v>748</v>
      </c>
      <c r="AC9" s="386">
        <f t="shared" ref="AC9:AC26" si="1">SUM(AA9:AB9)</f>
        <v>1954</v>
      </c>
      <c r="AD9" s="720" t="s">
        <v>17</v>
      </c>
      <c r="AE9" s="720"/>
    </row>
    <row r="10" spans="1:31" ht="20.25">
      <c r="A10" s="719" t="s">
        <v>18</v>
      </c>
      <c r="B10" s="719"/>
      <c r="C10" s="390">
        <v>55</v>
      </c>
      <c r="D10" s="390">
        <v>24</v>
      </c>
      <c r="E10" s="390">
        <v>45</v>
      </c>
      <c r="F10" s="390">
        <v>17</v>
      </c>
      <c r="G10" s="390">
        <v>61</v>
      </c>
      <c r="H10" s="390">
        <v>38</v>
      </c>
      <c r="I10" s="390">
        <v>34</v>
      </c>
      <c r="J10" s="390">
        <v>38</v>
      </c>
      <c r="K10" s="390">
        <v>28</v>
      </c>
      <c r="L10" s="361">
        <v>32</v>
      </c>
      <c r="M10" s="390">
        <v>30</v>
      </c>
      <c r="N10" s="390">
        <v>85</v>
      </c>
      <c r="O10" s="720" t="s">
        <v>19</v>
      </c>
      <c r="P10" s="720"/>
      <c r="Q10" s="719" t="s">
        <v>18</v>
      </c>
      <c r="R10" s="719"/>
      <c r="S10" s="390">
        <v>9</v>
      </c>
      <c r="T10" s="390">
        <v>27</v>
      </c>
      <c r="U10" s="390">
        <v>5</v>
      </c>
      <c r="V10" s="390">
        <v>14</v>
      </c>
      <c r="W10" s="390">
        <v>10</v>
      </c>
      <c r="X10" s="390">
        <v>5</v>
      </c>
      <c r="Y10" s="390">
        <v>6</v>
      </c>
      <c r="Z10" s="390">
        <v>3</v>
      </c>
      <c r="AA10" s="387">
        <f t="shared" si="0"/>
        <v>283</v>
      </c>
      <c r="AB10" s="387">
        <f t="shared" si="0"/>
        <v>283</v>
      </c>
      <c r="AC10" s="386">
        <f t="shared" si="1"/>
        <v>566</v>
      </c>
      <c r="AD10" s="720" t="s">
        <v>19</v>
      </c>
      <c r="AE10" s="720"/>
    </row>
    <row r="11" spans="1:31" ht="59.25">
      <c r="A11" s="721" t="s">
        <v>20</v>
      </c>
      <c r="B11" s="391" t="s">
        <v>769</v>
      </c>
      <c r="C11" s="390">
        <v>459</v>
      </c>
      <c r="D11" s="390">
        <v>174</v>
      </c>
      <c r="E11" s="390">
        <v>749</v>
      </c>
      <c r="F11" s="390">
        <v>211</v>
      </c>
      <c r="G11" s="390">
        <v>606</v>
      </c>
      <c r="H11" s="390">
        <v>243</v>
      </c>
      <c r="I11" s="390">
        <v>383</v>
      </c>
      <c r="J11" s="390">
        <v>176</v>
      </c>
      <c r="K11" s="390">
        <v>291</v>
      </c>
      <c r="L11" s="361">
        <v>127</v>
      </c>
      <c r="M11" s="390">
        <v>304</v>
      </c>
      <c r="N11" s="390">
        <v>271</v>
      </c>
      <c r="O11" s="392" t="s">
        <v>44</v>
      </c>
      <c r="P11" s="722" t="s">
        <v>455</v>
      </c>
      <c r="Q11" s="725" t="s">
        <v>20</v>
      </c>
      <c r="R11" s="391" t="s">
        <v>769</v>
      </c>
      <c r="S11" s="390">
        <v>148</v>
      </c>
      <c r="T11" s="390">
        <v>86</v>
      </c>
      <c r="U11" s="390">
        <v>49</v>
      </c>
      <c r="V11" s="390">
        <v>34</v>
      </c>
      <c r="W11" s="390">
        <v>26</v>
      </c>
      <c r="X11" s="390">
        <v>16</v>
      </c>
      <c r="Y11" s="390">
        <v>7</v>
      </c>
      <c r="Z11" s="390">
        <v>2</v>
      </c>
      <c r="AA11" s="387">
        <f t="shared" si="0"/>
        <v>3022</v>
      </c>
      <c r="AB11" s="387">
        <f t="shared" si="0"/>
        <v>1340</v>
      </c>
      <c r="AC11" s="386">
        <f t="shared" si="1"/>
        <v>4362</v>
      </c>
      <c r="AD11" s="392" t="s">
        <v>44</v>
      </c>
      <c r="AE11" s="722" t="s">
        <v>455</v>
      </c>
    </row>
    <row r="12" spans="1:31" ht="20.25">
      <c r="A12" s="721"/>
      <c r="B12" s="391" t="s">
        <v>770</v>
      </c>
      <c r="C12" s="390">
        <v>942</v>
      </c>
      <c r="D12" s="390">
        <v>471</v>
      </c>
      <c r="E12" s="390">
        <v>960</v>
      </c>
      <c r="F12" s="390">
        <v>463</v>
      </c>
      <c r="G12" s="390">
        <v>949</v>
      </c>
      <c r="H12" s="390">
        <v>458</v>
      </c>
      <c r="I12" s="390">
        <v>623</v>
      </c>
      <c r="J12" s="390">
        <v>422</v>
      </c>
      <c r="K12" s="390">
        <v>464</v>
      </c>
      <c r="L12" s="361">
        <v>351</v>
      </c>
      <c r="M12" s="390">
        <v>392</v>
      </c>
      <c r="N12" s="390">
        <v>527</v>
      </c>
      <c r="O12" s="392" t="s">
        <v>45</v>
      </c>
      <c r="P12" s="723"/>
      <c r="Q12" s="726"/>
      <c r="R12" s="391" t="s">
        <v>770</v>
      </c>
      <c r="S12" s="390">
        <v>253</v>
      </c>
      <c r="T12" s="390">
        <v>115</v>
      </c>
      <c r="U12" s="390">
        <v>109</v>
      </c>
      <c r="V12" s="390">
        <v>40</v>
      </c>
      <c r="W12" s="390">
        <v>25</v>
      </c>
      <c r="X12" s="390">
        <v>10</v>
      </c>
      <c r="Y12" s="390">
        <v>6</v>
      </c>
      <c r="Z12" s="390">
        <v>1</v>
      </c>
      <c r="AA12" s="387">
        <f t="shared" si="0"/>
        <v>4723</v>
      </c>
      <c r="AB12" s="387">
        <f t="shared" si="0"/>
        <v>2858</v>
      </c>
      <c r="AC12" s="386">
        <f t="shared" si="1"/>
        <v>7581</v>
      </c>
      <c r="AD12" s="392" t="s">
        <v>45</v>
      </c>
      <c r="AE12" s="723"/>
    </row>
    <row r="13" spans="1:31" ht="20.25">
      <c r="A13" s="721"/>
      <c r="B13" s="391" t="s">
        <v>771</v>
      </c>
      <c r="C13" s="390">
        <v>76</v>
      </c>
      <c r="D13" s="390">
        <v>7</v>
      </c>
      <c r="E13" s="390">
        <v>28</v>
      </c>
      <c r="F13" s="390">
        <v>11</v>
      </c>
      <c r="G13" s="390">
        <v>17</v>
      </c>
      <c r="H13" s="390">
        <v>14</v>
      </c>
      <c r="I13" s="390">
        <v>56</v>
      </c>
      <c r="J13" s="390">
        <v>11</v>
      </c>
      <c r="K13" s="390">
        <v>82</v>
      </c>
      <c r="L13" s="361">
        <v>16</v>
      </c>
      <c r="M13" s="390">
        <v>23</v>
      </c>
      <c r="N13" s="390">
        <v>12</v>
      </c>
      <c r="O13" s="392" t="s">
        <v>46</v>
      </c>
      <c r="P13" s="723"/>
      <c r="Q13" s="726"/>
      <c r="R13" s="391" t="s">
        <v>771</v>
      </c>
      <c r="S13" s="390">
        <v>4</v>
      </c>
      <c r="T13" s="390">
        <v>4</v>
      </c>
      <c r="U13" s="390">
        <v>0</v>
      </c>
      <c r="V13" s="390">
        <v>3</v>
      </c>
      <c r="W13" s="390">
        <v>0</v>
      </c>
      <c r="X13" s="390">
        <v>0</v>
      </c>
      <c r="Y13" s="390">
        <v>0</v>
      </c>
      <c r="Z13" s="390">
        <v>1</v>
      </c>
      <c r="AA13" s="387">
        <f t="shared" si="0"/>
        <v>286</v>
      </c>
      <c r="AB13" s="387">
        <f t="shared" si="0"/>
        <v>79</v>
      </c>
      <c r="AC13" s="386">
        <f t="shared" si="1"/>
        <v>365</v>
      </c>
      <c r="AD13" s="392" t="s">
        <v>46</v>
      </c>
      <c r="AE13" s="723"/>
    </row>
    <row r="14" spans="1:31" ht="20.25">
      <c r="A14" s="721"/>
      <c r="B14" s="391" t="s">
        <v>457</v>
      </c>
      <c r="C14" s="390">
        <v>332</v>
      </c>
      <c r="D14" s="390">
        <v>131</v>
      </c>
      <c r="E14" s="390">
        <v>297</v>
      </c>
      <c r="F14" s="390">
        <v>145</v>
      </c>
      <c r="G14" s="390">
        <v>296</v>
      </c>
      <c r="H14" s="390">
        <v>137</v>
      </c>
      <c r="I14" s="390">
        <v>284</v>
      </c>
      <c r="J14" s="390">
        <v>167</v>
      </c>
      <c r="K14" s="390">
        <v>255</v>
      </c>
      <c r="L14" s="361">
        <v>107</v>
      </c>
      <c r="M14" s="390">
        <v>262</v>
      </c>
      <c r="N14" s="390">
        <v>138</v>
      </c>
      <c r="O14" s="392" t="s">
        <v>47</v>
      </c>
      <c r="P14" s="723"/>
      <c r="Q14" s="726"/>
      <c r="R14" s="391" t="s">
        <v>457</v>
      </c>
      <c r="S14" s="390">
        <v>125</v>
      </c>
      <c r="T14" s="390">
        <v>140</v>
      </c>
      <c r="U14" s="390">
        <v>73</v>
      </c>
      <c r="V14" s="390">
        <v>41</v>
      </c>
      <c r="W14" s="390">
        <v>23</v>
      </c>
      <c r="X14" s="390">
        <v>14</v>
      </c>
      <c r="Y14" s="390">
        <v>4</v>
      </c>
      <c r="Z14" s="390">
        <v>4</v>
      </c>
      <c r="AA14" s="387">
        <f t="shared" si="0"/>
        <v>1951</v>
      </c>
      <c r="AB14" s="387">
        <f t="shared" si="0"/>
        <v>1024</v>
      </c>
      <c r="AC14" s="386">
        <f t="shared" si="1"/>
        <v>2975</v>
      </c>
      <c r="AD14" s="392" t="s">
        <v>47</v>
      </c>
      <c r="AE14" s="723"/>
    </row>
    <row r="15" spans="1:31" ht="20.25">
      <c r="A15" s="721"/>
      <c r="B15" s="391" t="s">
        <v>458</v>
      </c>
      <c r="C15" s="390">
        <v>342</v>
      </c>
      <c r="D15" s="390">
        <v>125</v>
      </c>
      <c r="E15" s="390">
        <v>554</v>
      </c>
      <c r="F15" s="390">
        <v>150</v>
      </c>
      <c r="G15" s="390">
        <v>483</v>
      </c>
      <c r="H15" s="390">
        <v>255</v>
      </c>
      <c r="I15" s="390">
        <v>310</v>
      </c>
      <c r="J15" s="390">
        <v>165</v>
      </c>
      <c r="K15" s="390">
        <v>189</v>
      </c>
      <c r="L15" s="361">
        <v>166</v>
      </c>
      <c r="M15" s="390">
        <v>143</v>
      </c>
      <c r="N15" s="390">
        <v>222</v>
      </c>
      <c r="O15" s="392" t="s">
        <v>48</v>
      </c>
      <c r="P15" s="723"/>
      <c r="Q15" s="726"/>
      <c r="R15" s="391" t="s">
        <v>458</v>
      </c>
      <c r="S15" s="390">
        <v>115</v>
      </c>
      <c r="T15" s="390">
        <v>75</v>
      </c>
      <c r="U15" s="390">
        <v>48</v>
      </c>
      <c r="V15" s="390">
        <v>41</v>
      </c>
      <c r="W15" s="390">
        <v>36</v>
      </c>
      <c r="X15" s="390">
        <v>17</v>
      </c>
      <c r="Y15" s="390">
        <v>10</v>
      </c>
      <c r="Z15" s="390">
        <v>4</v>
      </c>
      <c r="AA15" s="387">
        <f t="shared" si="0"/>
        <v>2230</v>
      </c>
      <c r="AB15" s="387">
        <f t="shared" si="0"/>
        <v>1220</v>
      </c>
      <c r="AC15" s="386">
        <f t="shared" si="1"/>
        <v>3450</v>
      </c>
      <c r="AD15" s="392" t="s">
        <v>48</v>
      </c>
      <c r="AE15" s="723"/>
    </row>
    <row r="16" spans="1:31" ht="20.25">
      <c r="A16" s="721"/>
      <c r="B16" s="391" t="s">
        <v>459</v>
      </c>
      <c r="C16" s="390">
        <v>206</v>
      </c>
      <c r="D16" s="390">
        <v>109</v>
      </c>
      <c r="E16" s="390">
        <v>213</v>
      </c>
      <c r="F16" s="390">
        <v>81</v>
      </c>
      <c r="G16" s="390">
        <v>140</v>
      </c>
      <c r="H16" s="390">
        <v>97</v>
      </c>
      <c r="I16" s="390">
        <v>109</v>
      </c>
      <c r="J16" s="390">
        <v>122</v>
      </c>
      <c r="K16" s="390">
        <v>138</v>
      </c>
      <c r="L16" s="361">
        <v>36</v>
      </c>
      <c r="M16" s="390">
        <v>93</v>
      </c>
      <c r="N16" s="390">
        <v>19</v>
      </c>
      <c r="O16" s="392" t="s">
        <v>49</v>
      </c>
      <c r="P16" s="724"/>
      <c r="Q16" s="727"/>
      <c r="R16" s="391" t="s">
        <v>459</v>
      </c>
      <c r="S16" s="390">
        <v>54</v>
      </c>
      <c r="T16" s="390">
        <v>32</v>
      </c>
      <c r="U16" s="390">
        <v>28</v>
      </c>
      <c r="V16" s="390">
        <v>45</v>
      </c>
      <c r="W16" s="390">
        <v>6</v>
      </c>
      <c r="X16" s="390">
        <v>27</v>
      </c>
      <c r="Y16" s="390">
        <v>2</v>
      </c>
      <c r="Z16" s="390">
        <v>2</v>
      </c>
      <c r="AA16" s="387">
        <f t="shared" si="0"/>
        <v>989</v>
      </c>
      <c r="AB16" s="387">
        <f t="shared" si="0"/>
        <v>570</v>
      </c>
      <c r="AC16" s="386">
        <f t="shared" si="1"/>
        <v>1559</v>
      </c>
      <c r="AD16" s="392" t="s">
        <v>49</v>
      </c>
      <c r="AE16" s="724"/>
    </row>
    <row r="17" spans="1:31" ht="20.25">
      <c r="A17" s="393" t="s">
        <v>483</v>
      </c>
      <c r="B17" s="391"/>
      <c r="C17" s="390">
        <v>33</v>
      </c>
      <c r="D17" s="390">
        <v>22</v>
      </c>
      <c r="E17" s="390">
        <v>79</v>
      </c>
      <c r="F17" s="390">
        <v>51</v>
      </c>
      <c r="G17" s="390">
        <v>85</v>
      </c>
      <c r="H17" s="390">
        <v>37</v>
      </c>
      <c r="I17" s="390">
        <v>110</v>
      </c>
      <c r="J17" s="390">
        <v>66</v>
      </c>
      <c r="K17" s="390">
        <v>111</v>
      </c>
      <c r="L17" s="361">
        <v>82</v>
      </c>
      <c r="M17" s="390">
        <v>107</v>
      </c>
      <c r="N17" s="390">
        <v>77</v>
      </c>
      <c r="O17" s="702" t="s">
        <v>772</v>
      </c>
      <c r="P17" s="702"/>
      <c r="Q17" s="393" t="s">
        <v>483</v>
      </c>
      <c r="R17" s="391"/>
      <c r="S17" s="390">
        <v>72</v>
      </c>
      <c r="T17" s="390">
        <v>46</v>
      </c>
      <c r="U17" s="390">
        <v>3</v>
      </c>
      <c r="V17" s="390">
        <v>12</v>
      </c>
      <c r="W17" s="390">
        <v>5</v>
      </c>
      <c r="X17" s="390">
        <v>1</v>
      </c>
      <c r="Y17" s="390">
        <v>1</v>
      </c>
      <c r="Z17" s="390">
        <v>2</v>
      </c>
      <c r="AA17" s="387">
        <f t="shared" si="0"/>
        <v>606</v>
      </c>
      <c r="AB17" s="387">
        <f t="shared" si="0"/>
        <v>396</v>
      </c>
      <c r="AC17" s="386">
        <f t="shared" si="1"/>
        <v>1002</v>
      </c>
      <c r="AD17" s="702" t="s">
        <v>772</v>
      </c>
      <c r="AE17" s="702"/>
    </row>
    <row r="18" spans="1:31" ht="20.25">
      <c r="A18" s="719" t="s">
        <v>22</v>
      </c>
      <c r="B18" s="719"/>
      <c r="C18" s="390">
        <v>288</v>
      </c>
      <c r="D18" s="390">
        <v>97</v>
      </c>
      <c r="E18" s="390">
        <v>263</v>
      </c>
      <c r="F18" s="390">
        <v>87</v>
      </c>
      <c r="G18" s="390">
        <v>315</v>
      </c>
      <c r="H18" s="390">
        <v>93</v>
      </c>
      <c r="I18" s="390">
        <v>286</v>
      </c>
      <c r="J18" s="390">
        <v>108</v>
      </c>
      <c r="K18" s="390">
        <v>210</v>
      </c>
      <c r="L18" s="361">
        <v>115</v>
      </c>
      <c r="M18" s="390">
        <v>174</v>
      </c>
      <c r="N18" s="390">
        <v>158</v>
      </c>
      <c r="O18" s="720" t="s">
        <v>50</v>
      </c>
      <c r="P18" s="720"/>
      <c r="Q18" s="719" t="s">
        <v>22</v>
      </c>
      <c r="R18" s="719"/>
      <c r="S18" s="390">
        <v>96</v>
      </c>
      <c r="T18" s="390">
        <v>127</v>
      </c>
      <c r="U18" s="390">
        <v>52</v>
      </c>
      <c r="V18" s="390">
        <v>60</v>
      </c>
      <c r="W18" s="390">
        <v>32</v>
      </c>
      <c r="X18" s="390">
        <v>32</v>
      </c>
      <c r="Y18" s="390">
        <v>11</v>
      </c>
      <c r="Z18" s="390">
        <v>17</v>
      </c>
      <c r="AA18" s="387">
        <f t="shared" si="0"/>
        <v>1727</v>
      </c>
      <c r="AB18" s="387">
        <f t="shared" si="0"/>
        <v>894</v>
      </c>
      <c r="AC18" s="386">
        <f t="shared" si="1"/>
        <v>2621</v>
      </c>
      <c r="AD18" s="720" t="s">
        <v>50</v>
      </c>
      <c r="AE18" s="720"/>
    </row>
    <row r="19" spans="1:31" ht="20.25">
      <c r="A19" s="719" t="s">
        <v>23</v>
      </c>
      <c r="B19" s="719"/>
      <c r="C19" s="390">
        <v>441</v>
      </c>
      <c r="D19" s="390">
        <v>198</v>
      </c>
      <c r="E19" s="390">
        <v>445</v>
      </c>
      <c r="F19" s="390">
        <v>216</v>
      </c>
      <c r="G19" s="390">
        <v>324</v>
      </c>
      <c r="H19" s="390">
        <v>166</v>
      </c>
      <c r="I19" s="390">
        <v>267</v>
      </c>
      <c r="J19" s="390">
        <v>146</v>
      </c>
      <c r="K19" s="390">
        <v>169</v>
      </c>
      <c r="L19" s="361">
        <v>95</v>
      </c>
      <c r="M19" s="390">
        <v>98</v>
      </c>
      <c r="N19" s="390">
        <v>48</v>
      </c>
      <c r="O19" s="720" t="s">
        <v>24</v>
      </c>
      <c r="P19" s="720"/>
      <c r="Q19" s="719" t="s">
        <v>23</v>
      </c>
      <c r="R19" s="719"/>
      <c r="S19" s="390">
        <v>52</v>
      </c>
      <c r="T19" s="390">
        <v>35</v>
      </c>
      <c r="U19" s="390">
        <v>17</v>
      </c>
      <c r="V19" s="390">
        <v>15</v>
      </c>
      <c r="W19" s="390">
        <v>7</v>
      </c>
      <c r="X19" s="390">
        <v>7</v>
      </c>
      <c r="Y19" s="390">
        <v>0</v>
      </c>
      <c r="Z19" s="390">
        <v>2</v>
      </c>
      <c r="AA19" s="387">
        <f t="shared" si="0"/>
        <v>1820</v>
      </c>
      <c r="AB19" s="387">
        <f t="shared" si="0"/>
        <v>928</v>
      </c>
      <c r="AC19" s="386">
        <f t="shared" si="1"/>
        <v>2748</v>
      </c>
      <c r="AD19" s="720" t="s">
        <v>24</v>
      </c>
      <c r="AE19" s="720"/>
    </row>
    <row r="20" spans="1:31" ht="20.25">
      <c r="A20" s="719" t="s">
        <v>25</v>
      </c>
      <c r="B20" s="719"/>
      <c r="C20" s="390">
        <v>925</v>
      </c>
      <c r="D20" s="390">
        <v>285</v>
      </c>
      <c r="E20" s="390">
        <v>1108</v>
      </c>
      <c r="F20" s="390">
        <v>410</v>
      </c>
      <c r="G20" s="390">
        <v>1115</v>
      </c>
      <c r="H20" s="390">
        <v>488</v>
      </c>
      <c r="I20" s="390">
        <v>940</v>
      </c>
      <c r="J20" s="390">
        <v>549</v>
      </c>
      <c r="K20" s="390">
        <v>937</v>
      </c>
      <c r="L20" s="361">
        <v>588</v>
      </c>
      <c r="M20" s="390">
        <v>959</v>
      </c>
      <c r="N20" s="390">
        <v>2303</v>
      </c>
      <c r="O20" s="720" t="s">
        <v>51</v>
      </c>
      <c r="P20" s="720"/>
      <c r="Q20" s="719" t="s">
        <v>25</v>
      </c>
      <c r="R20" s="719"/>
      <c r="S20" s="390">
        <v>511</v>
      </c>
      <c r="T20" s="390">
        <v>832</v>
      </c>
      <c r="U20" s="390">
        <v>231</v>
      </c>
      <c r="V20" s="390">
        <v>307</v>
      </c>
      <c r="W20" s="390">
        <v>125</v>
      </c>
      <c r="X20" s="390">
        <v>118</v>
      </c>
      <c r="Y20" s="390">
        <v>62</v>
      </c>
      <c r="Z20" s="390">
        <v>75</v>
      </c>
      <c r="AA20" s="387">
        <f t="shared" si="0"/>
        <v>6913</v>
      </c>
      <c r="AB20" s="387">
        <f t="shared" si="0"/>
        <v>5955</v>
      </c>
      <c r="AC20" s="386">
        <f t="shared" si="1"/>
        <v>12868</v>
      </c>
      <c r="AD20" s="720" t="s">
        <v>51</v>
      </c>
      <c r="AE20" s="720"/>
    </row>
    <row r="21" spans="1:31" ht="20.25">
      <c r="A21" s="719" t="s">
        <v>65</v>
      </c>
      <c r="B21" s="719"/>
      <c r="C21" s="390">
        <v>170</v>
      </c>
      <c r="D21" s="390">
        <v>84</v>
      </c>
      <c r="E21" s="390">
        <v>330</v>
      </c>
      <c r="F21" s="390">
        <v>98</v>
      </c>
      <c r="G21" s="390">
        <v>391</v>
      </c>
      <c r="H21" s="390">
        <v>182</v>
      </c>
      <c r="I21" s="390">
        <v>363</v>
      </c>
      <c r="J21" s="390">
        <v>189</v>
      </c>
      <c r="K21" s="390">
        <v>366</v>
      </c>
      <c r="L21" s="361">
        <v>169</v>
      </c>
      <c r="M21" s="390">
        <v>306</v>
      </c>
      <c r="N21" s="390">
        <v>271</v>
      </c>
      <c r="O21" s="720" t="s">
        <v>52</v>
      </c>
      <c r="P21" s="720"/>
      <c r="Q21" s="719" t="s">
        <v>65</v>
      </c>
      <c r="R21" s="719"/>
      <c r="S21" s="390">
        <v>197</v>
      </c>
      <c r="T21" s="390">
        <v>172</v>
      </c>
      <c r="U21" s="390">
        <v>97</v>
      </c>
      <c r="V21" s="390">
        <v>127</v>
      </c>
      <c r="W21" s="390">
        <v>71</v>
      </c>
      <c r="X21" s="390">
        <v>59</v>
      </c>
      <c r="Y21" s="390">
        <v>23</v>
      </c>
      <c r="Z21" s="390">
        <v>14</v>
      </c>
      <c r="AA21" s="387">
        <f t="shared" si="0"/>
        <v>2314</v>
      </c>
      <c r="AB21" s="387">
        <f t="shared" si="0"/>
        <v>1365</v>
      </c>
      <c r="AC21" s="386">
        <f t="shared" si="1"/>
        <v>3679</v>
      </c>
      <c r="AD21" s="720" t="s">
        <v>52</v>
      </c>
      <c r="AE21" s="720"/>
    </row>
    <row r="22" spans="1:31" ht="20.25">
      <c r="A22" s="719" t="s">
        <v>27</v>
      </c>
      <c r="B22" s="719"/>
      <c r="C22" s="390">
        <v>121</v>
      </c>
      <c r="D22" s="390">
        <v>29</v>
      </c>
      <c r="E22" s="390">
        <v>222</v>
      </c>
      <c r="F22" s="390">
        <v>30</v>
      </c>
      <c r="G22" s="390">
        <v>240</v>
      </c>
      <c r="H22" s="390">
        <v>46</v>
      </c>
      <c r="I22" s="390">
        <v>168</v>
      </c>
      <c r="J22" s="390">
        <v>37</v>
      </c>
      <c r="K22" s="390">
        <v>131</v>
      </c>
      <c r="L22" s="361">
        <v>56</v>
      </c>
      <c r="M22" s="390">
        <v>106</v>
      </c>
      <c r="N22" s="390">
        <v>73</v>
      </c>
      <c r="O22" s="720" t="s">
        <v>28</v>
      </c>
      <c r="P22" s="720"/>
      <c r="Q22" s="719" t="s">
        <v>27</v>
      </c>
      <c r="R22" s="719"/>
      <c r="S22" s="390">
        <v>76</v>
      </c>
      <c r="T22" s="390">
        <v>47</v>
      </c>
      <c r="U22" s="390">
        <v>33</v>
      </c>
      <c r="V22" s="390">
        <v>7</v>
      </c>
      <c r="W22" s="390">
        <v>9</v>
      </c>
      <c r="X22" s="390">
        <v>4</v>
      </c>
      <c r="Y22" s="390">
        <v>7</v>
      </c>
      <c r="Z22" s="390">
        <v>1</v>
      </c>
      <c r="AA22" s="387">
        <f t="shared" si="0"/>
        <v>1113</v>
      </c>
      <c r="AB22" s="387">
        <f t="shared" si="0"/>
        <v>330</v>
      </c>
      <c r="AC22" s="386">
        <f t="shared" si="1"/>
        <v>1443</v>
      </c>
      <c r="AD22" s="720" t="s">
        <v>28</v>
      </c>
      <c r="AE22" s="720"/>
    </row>
    <row r="23" spans="1:31" ht="20.25">
      <c r="A23" s="719" t="s">
        <v>29</v>
      </c>
      <c r="B23" s="719"/>
      <c r="C23" s="390">
        <v>71</v>
      </c>
      <c r="D23" s="390">
        <v>24</v>
      </c>
      <c r="E23" s="390">
        <v>111</v>
      </c>
      <c r="F23" s="390">
        <v>46</v>
      </c>
      <c r="G23" s="390">
        <v>146</v>
      </c>
      <c r="H23" s="390">
        <v>62</v>
      </c>
      <c r="I23" s="390">
        <v>87</v>
      </c>
      <c r="J23" s="390">
        <v>54</v>
      </c>
      <c r="K23" s="390">
        <v>77</v>
      </c>
      <c r="L23" s="361">
        <v>37</v>
      </c>
      <c r="M23" s="390">
        <v>117</v>
      </c>
      <c r="N23" s="390">
        <v>90</v>
      </c>
      <c r="O23" s="720" t="s">
        <v>30</v>
      </c>
      <c r="P23" s="720"/>
      <c r="Q23" s="719" t="s">
        <v>29</v>
      </c>
      <c r="R23" s="719"/>
      <c r="S23" s="390">
        <v>67</v>
      </c>
      <c r="T23" s="390">
        <v>128</v>
      </c>
      <c r="U23" s="390">
        <v>39</v>
      </c>
      <c r="V23" s="390">
        <v>68</v>
      </c>
      <c r="W23" s="390">
        <v>17</v>
      </c>
      <c r="X23" s="390">
        <v>25</v>
      </c>
      <c r="Y23" s="390">
        <v>11</v>
      </c>
      <c r="Z23" s="390">
        <v>9</v>
      </c>
      <c r="AA23" s="387">
        <f t="shared" si="0"/>
        <v>743</v>
      </c>
      <c r="AB23" s="387">
        <f t="shared" si="0"/>
        <v>543</v>
      </c>
      <c r="AC23" s="386">
        <f t="shared" si="1"/>
        <v>1286</v>
      </c>
      <c r="AD23" s="720" t="s">
        <v>30</v>
      </c>
      <c r="AE23" s="720"/>
    </row>
    <row r="24" spans="1:31" ht="20.25">
      <c r="A24" s="719" t="s">
        <v>31</v>
      </c>
      <c r="B24" s="719"/>
      <c r="C24" s="390">
        <v>556</v>
      </c>
      <c r="D24" s="390">
        <v>252</v>
      </c>
      <c r="E24" s="390">
        <v>598</v>
      </c>
      <c r="F24" s="390">
        <v>253</v>
      </c>
      <c r="G24" s="390">
        <v>690</v>
      </c>
      <c r="H24" s="390">
        <v>406</v>
      </c>
      <c r="I24" s="390">
        <v>681</v>
      </c>
      <c r="J24" s="390">
        <v>427</v>
      </c>
      <c r="K24" s="390">
        <v>689</v>
      </c>
      <c r="L24" s="361">
        <v>409</v>
      </c>
      <c r="M24" s="390">
        <v>962</v>
      </c>
      <c r="N24" s="390">
        <v>889</v>
      </c>
      <c r="O24" s="720" t="s">
        <v>32</v>
      </c>
      <c r="P24" s="720"/>
      <c r="Q24" s="719" t="s">
        <v>31</v>
      </c>
      <c r="R24" s="719"/>
      <c r="S24" s="390">
        <v>713</v>
      </c>
      <c r="T24" s="390">
        <v>696</v>
      </c>
      <c r="U24" s="390">
        <v>461</v>
      </c>
      <c r="V24" s="390">
        <v>422</v>
      </c>
      <c r="W24" s="390">
        <v>221</v>
      </c>
      <c r="X24" s="390">
        <v>139</v>
      </c>
      <c r="Y24" s="390">
        <v>165</v>
      </c>
      <c r="Z24" s="390">
        <v>91</v>
      </c>
      <c r="AA24" s="387">
        <f t="shared" si="0"/>
        <v>5736</v>
      </c>
      <c r="AB24" s="387">
        <f t="shared" si="0"/>
        <v>3984</v>
      </c>
      <c r="AC24" s="386">
        <f t="shared" si="1"/>
        <v>9720</v>
      </c>
      <c r="AD24" s="720" t="s">
        <v>32</v>
      </c>
      <c r="AE24" s="720"/>
    </row>
    <row r="25" spans="1:31" ht="20.25">
      <c r="A25" s="719" t="s">
        <v>33</v>
      </c>
      <c r="B25" s="719"/>
      <c r="C25" s="390">
        <v>86</v>
      </c>
      <c r="D25" s="390">
        <v>28</v>
      </c>
      <c r="E25" s="390">
        <v>162</v>
      </c>
      <c r="F25" s="390">
        <v>35</v>
      </c>
      <c r="G25" s="390">
        <v>158</v>
      </c>
      <c r="H25" s="390">
        <v>70</v>
      </c>
      <c r="I25" s="390">
        <v>187</v>
      </c>
      <c r="J25" s="390">
        <v>48</v>
      </c>
      <c r="K25" s="390">
        <v>177</v>
      </c>
      <c r="L25" s="361">
        <v>44</v>
      </c>
      <c r="M25" s="390">
        <v>166</v>
      </c>
      <c r="N25" s="390">
        <v>39</v>
      </c>
      <c r="O25" s="720" t="s">
        <v>34</v>
      </c>
      <c r="P25" s="720"/>
      <c r="Q25" s="719" t="s">
        <v>33</v>
      </c>
      <c r="R25" s="719"/>
      <c r="S25" s="390">
        <v>63</v>
      </c>
      <c r="T25" s="390">
        <v>22</v>
      </c>
      <c r="U25" s="390">
        <v>35</v>
      </c>
      <c r="V25" s="390">
        <v>17</v>
      </c>
      <c r="W25" s="390">
        <v>33</v>
      </c>
      <c r="X25" s="390">
        <v>6</v>
      </c>
      <c r="Y25" s="390">
        <v>72</v>
      </c>
      <c r="Z25" s="390">
        <v>1</v>
      </c>
      <c r="AA25" s="387">
        <f t="shared" si="0"/>
        <v>1139</v>
      </c>
      <c r="AB25" s="387">
        <f t="shared" si="0"/>
        <v>310</v>
      </c>
      <c r="AC25" s="386">
        <f t="shared" si="1"/>
        <v>1449</v>
      </c>
      <c r="AD25" s="720" t="s">
        <v>34</v>
      </c>
      <c r="AE25" s="720"/>
    </row>
    <row r="26" spans="1:31" ht="20.25">
      <c r="A26" s="728" t="s">
        <v>35</v>
      </c>
      <c r="B26" s="728"/>
      <c r="C26" s="394">
        <v>2350</v>
      </c>
      <c r="D26" s="394">
        <v>675</v>
      </c>
      <c r="E26" s="394">
        <v>2911</v>
      </c>
      <c r="F26" s="394">
        <v>892</v>
      </c>
      <c r="G26" s="394">
        <v>3233</v>
      </c>
      <c r="H26" s="394">
        <v>1073</v>
      </c>
      <c r="I26" s="394">
        <v>2625</v>
      </c>
      <c r="J26" s="394">
        <v>1008</v>
      </c>
      <c r="K26" s="394">
        <v>2347</v>
      </c>
      <c r="L26" s="395">
        <v>1032</v>
      </c>
      <c r="M26" s="383">
        <v>2730</v>
      </c>
      <c r="N26" s="394">
        <v>1787</v>
      </c>
      <c r="O26" s="729" t="s">
        <v>53</v>
      </c>
      <c r="P26" s="729"/>
      <c r="Q26" s="730" t="s">
        <v>35</v>
      </c>
      <c r="R26" s="730"/>
      <c r="S26" s="396">
        <v>1234</v>
      </c>
      <c r="T26" s="396">
        <v>1037</v>
      </c>
      <c r="U26" s="396">
        <v>714</v>
      </c>
      <c r="V26" s="396">
        <v>469</v>
      </c>
      <c r="W26" s="396">
        <v>396</v>
      </c>
      <c r="X26" s="396">
        <v>142</v>
      </c>
      <c r="Y26" s="394">
        <v>167</v>
      </c>
      <c r="Z26" s="394">
        <v>48</v>
      </c>
      <c r="AA26" s="387">
        <f t="shared" si="0"/>
        <v>18707</v>
      </c>
      <c r="AB26" s="387">
        <f t="shared" si="0"/>
        <v>8163</v>
      </c>
      <c r="AC26" s="386">
        <f t="shared" si="1"/>
        <v>26870</v>
      </c>
      <c r="AD26" s="729" t="s">
        <v>53</v>
      </c>
      <c r="AE26" s="729"/>
    </row>
    <row r="27" spans="1:31" ht="20.25">
      <c r="A27" s="620" t="s">
        <v>8</v>
      </c>
      <c r="B27" s="620"/>
      <c r="C27" s="397">
        <f>SUM(C8:C26)</f>
        <v>7706</v>
      </c>
      <c r="D27" s="397">
        <f t="shared" ref="D27:N27" si="2">SUM(D8:D26)</f>
        <v>2859</v>
      </c>
      <c r="E27" s="397">
        <f t="shared" si="2"/>
        <v>9281</v>
      </c>
      <c r="F27" s="397">
        <f t="shared" si="2"/>
        <v>3316</v>
      </c>
      <c r="G27" s="397">
        <f t="shared" si="2"/>
        <v>9568</v>
      </c>
      <c r="H27" s="397">
        <f t="shared" si="2"/>
        <v>3992</v>
      </c>
      <c r="I27" s="397">
        <f t="shared" si="2"/>
        <v>7806</v>
      </c>
      <c r="J27" s="397">
        <f t="shared" si="2"/>
        <v>3885</v>
      </c>
      <c r="K27" s="397">
        <f t="shared" si="2"/>
        <v>6958</v>
      </c>
      <c r="L27" s="397">
        <f t="shared" si="2"/>
        <v>3571</v>
      </c>
      <c r="M27" s="397">
        <f t="shared" si="2"/>
        <v>7258</v>
      </c>
      <c r="N27" s="397">
        <f t="shared" si="2"/>
        <v>7170</v>
      </c>
      <c r="O27" s="705" t="s">
        <v>456</v>
      </c>
      <c r="P27" s="705"/>
      <c r="Q27" s="731" t="s">
        <v>8</v>
      </c>
      <c r="R27" s="731"/>
      <c r="S27" s="398">
        <f t="shared" ref="S27:AC27" si="3">SUM(S8:S26)</f>
        <v>4014</v>
      </c>
      <c r="T27" s="398">
        <f t="shared" si="3"/>
        <v>3722</v>
      </c>
      <c r="U27" s="398">
        <f t="shared" si="3"/>
        <v>2090</v>
      </c>
      <c r="V27" s="398">
        <f t="shared" si="3"/>
        <v>1780</v>
      </c>
      <c r="W27" s="398">
        <f t="shared" si="3"/>
        <v>1093</v>
      </c>
      <c r="X27" s="398">
        <f t="shared" si="3"/>
        <v>636</v>
      </c>
      <c r="Y27" s="397">
        <f t="shared" si="3"/>
        <v>564</v>
      </c>
      <c r="Z27" s="397">
        <f t="shared" si="3"/>
        <v>277</v>
      </c>
      <c r="AA27" s="397">
        <f t="shared" si="3"/>
        <v>56338</v>
      </c>
      <c r="AB27" s="397">
        <f t="shared" si="3"/>
        <v>31208</v>
      </c>
      <c r="AC27" s="397">
        <f t="shared" si="3"/>
        <v>87546</v>
      </c>
      <c r="AD27" s="705" t="s">
        <v>456</v>
      </c>
      <c r="AE27" s="705"/>
    </row>
    <row r="28" spans="1:31" ht="20.25">
      <c r="A28" s="399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</row>
    <row r="29" spans="1:31" ht="20.25">
      <c r="A29" s="379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FD375"/>
  <sheetViews>
    <sheetView rightToLeft="1" workbookViewId="0"/>
  </sheetViews>
  <sheetFormatPr defaultRowHeight="14.25"/>
  <sheetData>
    <row r="1" spans="1:17" ht="198">
      <c r="A1" s="682" t="s">
        <v>779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2" spans="1:17" ht="306">
      <c r="A2" s="682" t="s">
        <v>780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</row>
    <row r="3" spans="1:17" ht="20.25">
      <c r="A3" s="737" t="s">
        <v>781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8" t="s">
        <v>782</v>
      </c>
      <c r="Q3" s="738"/>
    </row>
    <row r="4" spans="1:17" ht="20.25">
      <c r="A4" s="733" t="s">
        <v>0</v>
      </c>
      <c r="B4" s="733"/>
      <c r="C4" s="732" t="s">
        <v>783</v>
      </c>
      <c r="D4" s="732"/>
      <c r="E4" s="732" t="s">
        <v>784</v>
      </c>
      <c r="F4" s="732"/>
      <c r="G4" s="732" t="s">
        <v>269</v>
      </c>
      <c r="H4" s="732"/>
      <c r="I4" s="732" t="s">
        <v>785</v>
      </c>
      <c r="J4" s="732"/>
      <c r="K4" s="732" t="s">
        <v>786</v>
      </c>
      <c r="L4" s="732"/>
      <c r="M4" s="732" t="s">
        <v>8</v>
      </c>
      <c r="N4" s="732"/>
      <c r="O4" s="732"/>
      <c r="P4" s="733" t="s">
        <v>683</v>
      </c>
      <c r="Q4" s="733"/>
    </row>
    <row r="5" spans="1:17" ht="20.25">
      <c r="A5" s="734"/>
      <c r="B5" s="734"/>
      <c r="C5" s="736" t="s">
        <v>78</v>
      </c>
      <c r="D5" s="736"/>
      <c r="E5" s="736" t="s">
        <v>90</v>
      </c>
      <c r="F5" s="736"/>
      <c r="G5" s="736" t="s">
        <v>91</v>
      </c>
      <c r="H5" s="736"/>
      <c r="I5" s="736" t="s">
        <v>92</v>
      </c>
      <c r="J5" s="736"/>
      <c r="K5" s="736" t="s">
        <v>93</v>
      </c>
      <c r="L5" s="736"/>
      <c r="M5" s="736" t="s">
        <v>12</v>
      </c>
      <c r="N5" s="736"/>
      <c r="O5" s="736"/>
      <c r="P5" s="734"/>
      <c r="Q5" s="734"/>
    </row>
    <row r="6" spans="1:17" ht="20.25">
      <c r="A6" s="734"/>
      <c r="B6" s="734"/>
      <c r="C6" s="383" t="s">
        <v>88</v>
      </c>
      <c r="D6" s="383" t="s">
        <v>43</v>
      </c>
      <c r="E6" s="383" t="s">
        <v>88</v>
      </c>
      <c r="F6" s="383" t="s">
        <v>43</v>
      </c>
      <c r="G6" s="383" t="s">
        <v>88</v>
      </c>
      <c r="H6" s="383" t="s">
        <v>43</v>
      </c>
      <c r="I6" s="383" t="s">
        <v>88</v>
      </c>
      <c r="J6" s="383" t="s">
        <v>43</v>
      </c>
      <c r="K6" s="383" t="s">
        <v>88</v>
      </c>
      <c r="L6" s="383" t="s">
        <v>43</v>
      </c>
      <c r="M6" s="383" t="s">
        <v>88</v>
      </c>
      <c r="N6" s="383" t="s">
        <v>43</v>
      </c>
      <c r="O6" s="383" t="s">
        <v>94</v>
      </c>
      <c r="P6" s="734"/>
      <c r="Q6" s="734"/>
    </row>
    <row r="7" spans="1:17" ht="20.25">
      <c r="A7" s="735"/>
      <c r="B7" s="735"/>
      <c r="C7" s="401" t="s">
        <v>9</v>
      </c>
      <c r="D7" s="401" t="s">
        <v>10</v>
      </c>
      <c r="E7" s="401" t="s">
        <v>9</v>
      </c>
      <c r="F7" s="401" t="s">
        <v>10</v>
      </c>
      <c r="G7" s="401" t="s">
        <v>9</v>
      </c>
      <c r="H7" s="401" t="s">
        <v>10</v>
      </c>
      <c r="I7" s="401" t="s">
        <v>9</v>
      </c>
      <c r="J7" s="401" t="s">
        <v>10</v>
      </c>
      <c r="K7" s="401" t="s">
        <v>9</v>
      </c>
      <c r="L7" s="401" t="s">
        <v>10</v>
      </c>
      <c r="M7" s="401" t="s">
        <v>9</v>
      </c>
      <c r="N7" s="401" t="s">
        <v>10</v>
      </c>
      <c r="O7" s="401" t="s">
        <v>12</v>
      </c>
      <c r="P7" s="735"/>
      <c r="Q7" s="735"/>
    </row>
    <row r="8" spans="1:17" ht="20.25">
      <c r="A8" s="741" t="s">
        <v>14</v>
      </c>
      <c r="B8" s="741"/>
      <c r="C8" s="386">
        <v>117</v>
      </c>
      <c r="D8" s="386">
        <v>24</v>
      </c>
      <c r="E8" s="386">
        <v>64</v>
      </c>
      <c r="F8" s="386">
        <v>5</v>
      </c>
      <c r="G8" s="386">
        <v>8</v>
      </c>
      <c r="H8" s="386">
        <v>0</v>
      </c>
      <c r="I8" s="386">
        <v>3</v>
      </c>
      <c r="J8" s="386">
        <v>1</v>
      </c>
      <c r="K8" s="386">
        <v>2</v>
      </c>
      <c r="L8" s="386">
        <v>0</v>
      </c>
      <c r="M8" s="386">
        <f>SUM(C8,E8,G8,I8,K8)</f>
        <v>194</v>
      </c>
      <c r="N8" s="386">
        <f>SUM(D8,F8,H8,J8,L8)</f>
        <v>30</v>
      </c>
      <c r="O8" s="386">
        <f>SUM(M8:N8)</f>
        <v>224</v>
      </c>
      <c r="P8" s="716" t="s">
        <v>15</v>
      </c>
      <c r="Q8" s="716"/>
    </row>
    <row r="9" spans="1:17" ht="20.25">
      <c r="A9" s="739" t="s">
        <v>16</v>
      </c>
      <c r="B9" s="739"/>
      <c r="C9" s="390">
        <v>136</v>
      </c>
      <c r="D9" s="390">
        <v>100</v>
      </c>
      <c r="E9" s="390">
        <v>72</v>
      </c>
      <c r="F9" s="390">
        <v>27</v>
      </c>
      <c r="G9" s="390">
        <v>20</v>
      </c>
      <c r="H9" s="390">
        <v>5</v>
      </c>
      <c r="I9" s="390">
        <v>3</v>
      </c>
      <c r="J9" s="390">
        <v>1</v>
      </c>
      <c r="K9" s="390">
        <v>1</v>
      </c>
      <c r="L9" s="390">
        <v>0</v>
      </c>
      <c r="M9" s="386">
        <f t="shared" ref="M9:N26" si="0">SUM(C9,E9,G9,I9,K9)</f>
        <v>232</v>
      </c>
      <c r="N9" s="386">
        <f t="shared" si="0"/>
        <v>133</v>
      </c>
      <c r="O9" s="386">
        <f t="shared" ref="O9:O26" si="1">SUM(M9:N9)</f>
        <v>365</v>
      </c>
      <c r="P9" s="720" t="s">
        <v>17</v>
      </c>
      <c r="Q9" s="720"/>
    </row>
    <row r="10" spans="1:17" ht="20.25">
      <c r="A10" s="739" t="s">
        <v>18</v>
      </c>
      <c r="B10" s="739"/>
      <c r="C10" s="390">
        <v>55</v>
      </c>
      <c r="D10" s="390">
        <v>24</v>
      </c>
      <c r="E10" s="390">
        <v>8</v>
      </c>
      <c r="F10" s="390">
        <v>2</v>
      </c>
      <c r="G10" s="390">
        <v>2</v>
      </c>
      <c r="H10" s="390">
        <v>1</v>
      </c>
      <c r="I10" s="390">
        <v>0</v>
      </c>
      <c r="J10" s="390">
        <v>0</v>
      </c>
      <c r="K10" s="390">
        <v>0</v>
      </c>
      <c r="L10" s="390">
        <v>0</v>
      </c>
      <c r="M10" s="386">
        <f t="shared" si="0"/>
        <v>65</v>
      </c>
      <c r="N10" s="386">
        <f t="shared" si="0"/>
        <v>27</v>
      </c>
      <c r="O10" s="386">
        <f t="shared" si="1"/>
        <v>92</v>
      </c>
      <c r="P10" s="720" t="s">
        <v>19</v>
      </c>
      <c r="Q10" s="720"/>
    </row>
    <row r="11" spans="1:17" ht="59.25">
      <c r="A11" s="740" t="s">
        <v>20</v>
      </c>
      <c r="B11" s="364" t="s">
        <v>769</v>
      </c>
      <c r="C11" s="390">
        <v>459</v>
      </c>
      <c r="D11" s="390">
        <v>174</v>
      </c>
      <c r="E11" s="390">
        <v>254</v>
      </c>
      <c r="F11" s="390">
        <v>40</v>
      </c>
      <c r="G11" s="390">
        <v>78</v>
      </c>
      <c r="H11" s="390">
        <v>12</v>
      </c>
      <c r="I11" s="390">
        <v>29</v>
      </c>
      <c r="J11" s="390">
        <v>3</v>
      </c>
      <c r="K11" s="390">
        <v>0</v>
      </c>
      <c r="L11" s="390">
        <v>0</v>
      </c>
      <c r="M11" s="386">
        <f t="shared" si="0"/>
        <v>820</v>
      </c>
      <c r="N11" s="386">
        <f t="shared" si="0"/>
        <v>229</v>
      </c>
      <c r="O11" s="386">
        <f t="shared" si="1"/>
        <v>1049</v>
      </c>
      <c r="P11" s="392" t="s">
        <v>44</v>
      </c>
      <c r="Q11" s="722" t="s">
        <v>455</v>
      </c>
    </row>
    <row r="12" spans="1:17" ht="20.25">
      <c r="A12" s="740"/>
      <c r="B12" s="364" t="s">
        <v>770</v>
      </c>
      <c r="C12" s="390">
        <v>942</v>
      </c>
      <c r="D12" s="390">
        <v>471</v>
      </c>
      <c r="E12" s="390">
        <v>337</v>
      </c>
      <c r="F12" s="390">
        <v>47</v>
      </c>
      <c r="G12" s="390">
        <v>100</v>
      </c>
      <c r="H12" s="390">
        <v>11</v>
      </c>
      <c r="I12" s="390">
        <v>22</v>
      </c>
      <c r="J12" s="390">
        <v>1</v>
      </c>
      <c r="K12" s="390">
        <v>3</v>
      </c>
      <c r="L12" s="390">
        <v>2</v>
      </c>
      <c r="M12" s="386">
        <f t="shared" si="0"/>
        <v>1404</v>
      </c>
      <c r="N12" s="386">
        <f t="shared" si="0"/>
        <v>532</v>
      </c>
      <c r="O12" s="386">
        <f t="shared" si="1"/>
        <v>1936</v>
      </c>
      <c r="P12" s="392" t="s">
        <v>45</v>
      </c>
      <c r="Q12" s="723"/>
    </row>
    <row r="13" spans="1:17" ht="20.25">
      <c r="A13" s="740"/>
      <c r="B13" s="364" t="s">
        <v>771</v>
      </c>
      <c r="C13" s="390">
        <v>76</v>
      </c>
      <c r="D13" s="390">
        <v>7</v>
      </c>
      <c r="E13" s="390">
        <v>21</v>
      </c>
      <c r="F13" s="390">
        <v>2</v>
      </c>
      <c r="G13" s="390">
        <v>4</v>
      </c>
      <c r="H13" s="390">
        <v>2</v>
      </c>
      <c r="I13" s="390">
        <v>2</v>
      </c>
      <c r="J13" s="390">
        <v>1</v>
      </c>
      <c r="K13" s="390">
        <v>0</v>
      </c>
      <c r="L13" s="390">
        <v>0</v>
      </c>
      <c r="M13" s="386">
        <f t="shared" si="0"/>
        <v>103</v>
      </c>
      <c r="N13" s="386">
        <f t="shared" si="0"/>
        <v>12</v>
      </c>
      <c r="O13" s="386">
        <f t="shared" si="1"/>
        <v>115</v>
      </c>
      <c r="P13" s="392" t="s">
        <v>46</v>
      </c>
      <c r="Q13" s="723"/>
    </row>
    <row r="14" spans="1:17" ht="20.25">
      <c r="A14" s="740"/>
      <c r="B14" s="364" t="s">
        <v>457</v>
      </c>
      <c r="C14" s="390">
        <v>332</v>
      </c>
      <c r="D14" s="390">
        <v>131</v>
      </c>
      <c r="E14" s="390">
        <v>45</v>
      </c>
      <c r="F14" s="390">
        <v>12</v>
      </c>
      <c r="G14" s="390">
        <v>14</v>
      </c>
      <c r="H14" s="390">
        <v>1</v>
      </c>
      <c r="I14" s="390">
        <v>6</v>
      </c>
      <c r="J14" s="390">
        <v>0</v>
      </c>
      <c r="K14" s="390">
        <v>0</v>
      </c>
      <c r="L14" s="390">
        <v>2</v>
      </c>
      <c r="M14" s="386">
        <f t="shared" si="0"/>
        <v>397</v>
      </c>
      <c r="N14" s="386">
        <f t="shared" si="0"/>
        <v>146</v>
      </c>
      <c r="O14" s="386">
        <f t="shared" si="1"/>
        <v>543</v>
      </c>
      <c r="P14" s="392" t="s">
        <v>47</v>
      </c>
      <c r="Q14" s="723"/>
    </row>
    <row r="15" spans="1:17" ht="20.25">
      <c r="A15" s="740"/>
      <c r="B15" s="364" t="s">
        <v>458</v>
      </c>
      <c r="C15" s="390">
        <v>342</v>
      </c>
      <c r="D15" s="390">
        <v>125</v>
      </c>
      <c r="E15" s="390">
        <v>203</v>
      </c>
      <c r="F15" s="390">
        <v>139</v>
      </c>
      <c r="G15" s="390">
        <v>46</v>
      </c>
      <c r="H15" s="390">
        <v>13</v>
      </c>
      <c r="I15" s="390">
        <v>8</v>
      </c>
      <c r="J15" s="390">
        <v>1</v>
      </c>
      <c r="K15" s="390">
        <v>1</v>
      </c>
      <c r="L15" s="390">
        <v>0</v>
      </c>
      <c r="M15" s="386">
        <f t="shared" si="0"/>
        <v>600</v>
      </c>
      <c r="N15" s="386">
        <f t="shared" si="0"/>
        <v>278</v>
      </c>
      <c r="O15" s="386">
        <f t="shared" si="1"/>
        <v>878</v>
      </c>
      <c r="P15" s="392" t="s">
        <v>48</v>
      </c>
      <c r="Q15" s="723"/>
    </row>
    <row r="16" spans="1:17" ht="20.25">
      <c r="A16" s="740"/>
      <c r="B16" s="364" t="s">
        <v>459</v>
      </c>
      <c r="C16" s="390">
        <v>206</v>
      </c>
      <c r="D16" s="390">
        <v>109</v>
      </c>
      <c r="E16" s="390">
        <v>58</v>
      </c>
      <c r="F16" s="390">
        <v>14</v>
      </c>
      <c r="G16" s="390">
        <v>22</v>
      </c>
      <c r="H16" s="390">
        <v>5</v>
      </c>
      <c r="I16" s="390">
        <v>8</v>
      </c>
      <c r="J16" s="390">
        <v>0</v>
      </c>
      <c r="K16" s="390">
        <v>3</v>
      </c>
      <c r="L16" s="390">
        <v>1</v>
      </c>
      <c r="M16" s="386">
        <f t="shared" si="0"/>
        <v>297</v>
      </c>
      <c r="N16" s="386">
        <f t="shared" si="0"/>
        <v>129</v>
      </c>
      <c r="O16" s="386">
        <f t="shared" si="1"/>
        <v>426</v>
      </c>
      <c r="P16" s="392" t="s">
        <v>49</v>
      </c>
      <c r="Q16" s="724"/>
    </row>
    <row r="17" spans="1:20" ht="20.25">
      <c r="A17" s="390" t="s">
        <v>483</v>
      </c>
      <c r="B17" s="364"/>
      <c r="C17" s="390">
        <v>33</v>
      </c>
      <c r="D17" s="390">
        <v>22</v>
      </c>
      <c r="E17" s="390">
        <v>60</v>
      </c>
      <c r="F17" s="390">
        <v>46</v>
      </c>
      <c r="G17" s="390">
        <v>45</v>
      </c>
      <c r="H17" s="390">
        <v>25</v>
      </c>
      <c r="I17" s="390">
        <v>35</v>
      </c>
      <c r="J17" s="390">
        <v>26</v>
      </c>
      <c r="K17" s="390">
        <v>25</v>
      </c>
      <c r="L17" s="390">
        <v>15</v>
      </c>
      <c r="M17" s="386">
        <f t="shared" si="0"/>
        <v>198</v>
      </c>
      <c r="N17" s="386">
        <f t="shared" si="0"/>
        <v>134</v>
      </c>
      <c r="O17" s="386">
        <f t="shared" si="1"/>
        <v>332</v>
      </c>
      <c r="P17" s="702" t="s">
        <v>772</v>
      </c>
      <c r="Q17" s="702"/>
    </row>
    <row r="18" spans="1:20" ht="20.25">
      <c r="A18" s="739" t="s">
        <v>22</v>
      </c>
      <c r="B18" s="739"/>
      <c r="C18" s="390">
        <v>288</v>
      </c>
      <c r="D18" s="390">
        <v>97</v>
      </c>
      <c r="E18" s="390">
        <v>106</v>
      </c>
      <c r="F18" s="390">
        <v>24</v>
      </c>
      <c r="G18" s="390">
        <v>49</v>
      </c>
      <c r="H18" s="390">
        <v>24</v>
      </c>
      <c r="I18" s="390">
        <v>25</v>
      </c>
      <c r="J18" s="390">
        <v>5</v>
      </c>
      <c r="K18" s="390">
        <v>4</v>
      </c>
      <c r="L18" s="390">
        <v>2</v>
      </c>
      <c r="M18" s="386">
        <f t="shared" si="0"/>
        <v>472</v>
      </c>
      <c r="N18" s="386">
        <f t="shared" si="0"/>
        <v>152</v>
      </c>
      <c r="O18" s="386">
        <f t="shared" si="1"/>
        <v>624</v>
      </c>
      <c r="P18" s="720" t="s">
        <v>50</v>
      </c>
      <c r="Q18" s="720"/>
    </row>
    <row r="19" spans="1:20" ht="20.25">
      <c r="A19" s="739" t="s">
        <v>23</v>
      </c>
      <c r="B19" s="739"/>
      <c r="C19" s="390">
        <v>441</v>
      </c>
      <c r="D19" s="390">
        <v>198</v>
      </c>
      <c r="E19" s="390">
        <v>127</v>
      </c>
      <c r="F19" s="390">
        <v>46</v>
      </c>
      <c r="G19" s="390">
        <v>51</v>
      </c>
      <c r="H19" s="390">
        <v>18</v>
      </c>
      <c r="I19" s="390">
        <v>19</v>
      </c>
      <c r="J19" s="390">
        <v>7</v>
      </c>
      <c r="K19" s="390">
        <v>1</v>
      </c>
      <c r="L19" s="390">
        <v>1</v>
      </c>
      <c r="M19" s="386">
        <f t="shared" si="0"/>
        <v>639</v>
      </c>
      <c r="N19" s="386">
        <f t="shared" si="0"/>
        <v>270</v>
      </c>
      <c r="O19" s="386">
        <f t="shared" si="1"/>
        <v>909</v>
      </c>
      <c r="P19" s="720" t="s">
        <v>24</v>
      </c>
      <c r="Q19" s="720"/>
    </row>
    <row r="20" spans="1:20" ht="20.25">
      <c r="A20" s="739" t="s">
        <v>25</v>
      </c>
      <c r="B20" s="739"/>
      <c r="C20" s="390">
        <v>925</v>
      </c>
      <c r="D20" s="390">
        <v>285</v>
      </c>
      <c r="E20" s="390">
        <v>388</v>
      </c>
      <c r="F20" s="390">
        <v>151</v>
      </c>
      <c r="G20" s="390">
        <v>87</v>
      </c>
      <c r="H20" s="390">
        <v>40</v>
      </c>
      <c r="I20" s="390">
        <v>28</v>
      </c>
      <c r="J20" s="390">
        <v>7</v>
      </c>
      <c r="K20" s="390">
        <v>29</v>
      </c>
      <c r="L20" s="390">
        <v>6</v>
      </c>
      <c r="M20" s="386">
        <f t="shared" si="0"/>
        <v>1457</v>
      </c>
      <c r="N20" s="386">
        <f t="shared" si="0"/>
        <v>489</v>
      </c>
      <c r="O20" s="386">
        <f t="shared" si="1"/>
        <v>1946</v>
      </c>
      <c r="P20" s="720" t="s">
        <v>51</v>
      </c>
      <c r="Q20" s="720"/>
    </row>
    <row r="21" spans="1:20" ht="20.25">
      <c r="A21" s="739" t="s">
        <v>65</v>
      </c>
      <c r="B21" s="739"/>
      <c r="C21" s="390">
        <v>170</v>
      </c>
      <c r="D21" s="390">
        <v>84</v>
      </c>
      <c r="E21" s="390">
        <v>143</v>
      </c>
      <c r="F21" s="390">
        <v>35</v>
      </c>
      <c r="G21" s="390">
        <v>45</v>
      </c>
      <c r="H21" s="390">
        <v>25</v>
      </c>
      <c r="I21" s="390">
        <v>41</v>
      </c>
      <c r="J21" s="390">
        <v>24</v>
      </c>
      <c r="K21" s="390">
        <v>37</v>
      </c>
      <c r="L21" s="390">
        <v>10</v>
      </c>
      <c r="M21" s="386">
        <f t="shared" si="0"/>
        <v>436</v>
      </c>
      <c r="N21" s="386">
        <f t="shared" si="0"/>
        <v>178</v>
      </c>
      <c r="O21" s="386">
        <f t="shared" si="1"/>
        <v>614</v>
      </c>
      <c r="P21" s="720" t="s">
        <v>52</v>
      </c>
      <c r="Q21" s="720"/>
    </row>
    <row r="22" spans="1:20" ht="20.25">
      <c r="A22" s="739" t="s">
        <v>27</v>
      </c>
      <c r="B22" s="739"/>
      <c r="C22" s="390">
        <v>121</v>
      </c>
      <c r="D22" s="390">
        <v>29</v>
      </c>
      <c r="E22" s="390">
        <v>125</v>
      </c>
      <c r="F22" s="390">
        <v>3</v>
      </c>
      <c r="G22" s="390">
        <v>39</v>
      </c>
      <c r="H22" s="390">
        <v>1</v>
      </c>
      <c r="I22" s="390">
        <v>15</v>
      </c>
      <c r="J22" s="390">
        <v>0</v>
      </c>
      <c r="K22" s="390">
        <v>14</v>
      </c>
      <c r="L22" s="390">
        <v>0</v>
      </c>
      <c r="M22" s="386">
        <f t="shared" si="0"/>
        <v>314</v>
      </c>
      <c r="N22" s="386">
        <f t="shared" si="0"/>
        <v>33</v>
      </c>
      <c r="O22" s="386">
        <f t="shared" si="1"/>
        <v>347</v>
      </c>
      <c r="P22" s="720" t="s">
        <v>28</v>
      </c>
      <c r="Q22" s="720"/>
    </row>
    <row r="23" spans="1:20" ht="20.25">
      <c r="A23" s="739" t="s">
        <v>29</v>
      </c>
      <c r="B23" s="739"/>
      <c r="C23" s="390">
        <v>71</v>
      </c>
      <c r="D23" s="390">
        <v>24</v>
      </c>
      <c r="E23" s="390">
        <v>32</v>
      </c>
      <c r="F23" s="390">
        <v>19</v>
      </c>
      <c r="G23" s="390">
        <v>18</v>
      </c>
      <c r="H23" s="390">
        <v>6</v>
      </c>
      <c r="I23" s="390">
        <v>4</v>
      </c>
      <c r="J23" s="390">
        <v>2</v>
      </c>
      <c r="K23" s="390">
        <v>0</v>
      </c>
      <c r="L23" s="390">
        <v>0</v>
      </c>
      <c r="M23" s="386">
        <f t="shared" si="0"/>
        <v>125</v>
      </c>
      <c r="N23" s="386">
        <f t="shared" si="0"/>
        <v>51</v>
      </c>
      <c r="O23" s="386">
        <f t="shared" si="1"/>
        <v>176</v>
      </c>
      <c r="P23" s="720" t="s">
        <v>30</v>
      </c>
      <c r="Q23" s="720"/>
      <c r="T23" s="736"/>
    </row>
    <row r="24" spans="1:20" ht="20.25">
      <c r="A24" s="739" t="s">
        <v>31</v>
      </c>
      <c r="B24" s="739"/>
      <c r="C24" s="390">
        <v>556</v>
      </c>
      <c r="D24" s="390">
        <v>252</v>
      </c>
      <c r="E24" s="390">
        <v>236</v>
      </c>
      <c r="F24" s="390">
        <v>88</v>
      </c>
      <c r="G24" s="390">
        <v>118</v>
      </c>
      <c r="H24" s="390">
        <v>24</v>
      </c>
      <c r="I24" s="390">
        <v>68</v>
      </c>
      <c r="J24" s="390">
        <v>6</v>
      </c>
      <c r="K24" s="390">
        <v>79</v>
      </c>
      <c r="L24" s="390">
        <v>3</v>
      </c>
      <c r="M24" s="386">
        <f t="shared" si="0"/>
        <v>1057</v>
      </c>
      <c r="N24" s="386">
        <f t="shared" si="0"/>
        <v>373</v>
      </c>
      <c r="O24" s="386">
        <f t="shared" si="1"/>
        <v>1430</v>
      </c>
      <c r="P24" s="720" t="s">
        <v>32</v>
      </c>
      <c r="Q24" s="720"/>
      <c r="T24" s="736"/>
    </row>
    <row r="25" spans="1:20" ht="20.25">
      <c r="A25" s="739" t="s">
        <v>33</v>
      </c>
      <c r="B25" s="739"/>
      <c r="C25" s="390">
        <v>86</v>
      </c>
      <c r="D25" s="390">
        <v>28</v>
      </c>
      <c r="E25" s="390">
        <v>75</v>
      </c>
      <c r="F25" s="390">
        <v>4</v>
      </c>
      <c r="G25" s="390">
        <v>45</v>
      </c>
      <c r="H25" s="390">
        <v>4</v>
      </c>
      <c r="I25" s="390">
        <v>25</v>
      </c>
      <c r="J25" s="390">
        <v>0</v>
      </c>
      <c r="K25" s="390">
        <v>22</v>
      </c>
      <c r="L25" s="390">
        <v>0</v>
      </c>
      <c r="M25" s="386">
        <f t="shared" si="0"/>
        <v>253</v>
      </c>
      <c r="N25" s="386">
        <f t="shared" si="0"/>
        <v>36</v>
      </c>
      <c r="O25" s="386">
        <f t="shared" si="1"/>
        <v>289</v>
      </c>
      <c r="P25" s="720" t="s">
        <v>34</v>
      </c>
      <c r="Q25" s="720"/>
      <c r="T25" s="736"/>
    </row>
    <row r="26" spans="1:20" ht="20.25">
      <c r="A26" s="744" t="s">
        <v>35</v>
      </c>
      <c r="B26" s="744"/>
      <c r="C26" s="384">
        <v>2350</v>
      </c>
      <c r="D26" s="384">
        <v>675</v>
      </c>
      <c r="E26" s="384">
        <v>909</v>
      </c>
      <c r="F26" s="384">
        <v>271</v>
      </c>
      <c r="G26" s="384">
        <v>349</v>
      </c>
      <c r="H26" s="384">
        <v>75</v>
      </c>
      <c r="I26" s="384">
        <v>125</v>
      </c>
      <c r="J26" s="384">
        <v>14</v>
      </c>
      <c r="K26" s="384">
        <v>25</v>
      </c>
      <c r="L26" s="383">
        <v>3</v>
      </c>
      <c r="M26" s="386">
        <f t="shared" si="0"/>
        <v>3758</v>
      </c>
      <c r="N26" s="386">
        <f t="shared" si="0"/>
        <v>1038</v>
      </c>
      <c r="O26" s="386">
        <f t="shared" si="1"/>
        <v>4796</v>
      </c>
      <c r="P26" s="729" t="s">
        <v>53</v>
      </c>
      <c r="Q26" s="729"/>
      <c r="T26" s="736"/>
    </row>
    <row r="27" spans="1:20" ht="20.25">
      <c r="A27" s="745" t="s">
        <v>8</v>
      </c>
      <c r="B27" s="745"/>
      <c r="C27" s="398">
        <f>SUM(C8:C26)</f>
        <v>7706</v>
      </c>
      <c r="D27" s="398">
        <f t="shared" ref="D27:O27" si="2">SUM(D8:D26)</f>
        <v>2859</v>
      </c>
      <c r="E27" s="398">
        <f t="shared" si="2"/>
        <v>3263</v>
      </c>
      <c r="F27" s="398">
        <f t="shared" si="2"/>
        <v>975</v>
      </c>
      <c r="G27" s="398">
        <f t="shared" si="2"/>
        <v>1140</v>
      </c>
      <c r="H27" s="398">
        <f t="shared" si="2"/>
        <v>292</v>
      </c>
      <c r="I27" s="398">
        <f t="shared" si="2"/>
        <v>466</v>
      </c>
      <c r="J27" s="398">
        <f t="shared" si="2"/>
        <v>99</v>
      </c>
      <c r="K27" s="398">
        <f t="shared" si="2"/>
        <v>246</v>
      </c>
      <c r="L27" s="397">
        <f t="shared" si="2"/>
        <v>45</v>
      </c>
      <c r="M27" s="397">
        <f t="shared" si="2"/>
        <v>12821</v>
      </c>
      <c r="N27" s="397">
        <f t="shared" si="2"/>
        <v>4270</v>
      </c>
      <c r="O27" s="397">
        <f t="shared" si="2"/>
        <v>17091</v>
      </c>
      <c r="P27" s="705" t="s">
        <v>456</v>
      </c>
      <c r="Q27" s="705"/>
      <c r="T27" s="736"/>
    </row>
    <row r="28" spans="1:20" ht="20.25">
      <c r="A28" s="402"/>
      <c r="B28" s="402"/>
      <c r="C28" s="402"/>
      <c r="D28" s="402"/>
      <c r="E28" s="402"/>
      <c r="F28" s="402"/>
      <c r="G28" s="402"/>
      <c r="H28" s="379"/>
      <c r="I28" s="402"/>
      <c r="J28" s="402"/>
      <c r="K28" s="402"/>
      <c r="L28" s="402"/>
      <c r="M28" s="402"/>
      <c r="N28" s="402"/>
      <c r="O28" s="402"/>
      <c r="T28" s="736"/>
    </row>
    <row r="29" spans="1:20" ht="20.25">
      <c r="A29" s="402"/>
      <c r="B29" s="402"/>
      <c r="C29" s="402"/>
      <c r="D29" s="402"/>
      <c r="E29" s="402"/>
      <c r="F29" s="402"/>
      <c r="G29" s="402"/>
      <c r="H29" s="379"/>
      <c r="I29" s="402"/>
      <c r="J29" s="402"/>
      <c r="K29" s="402"/>
      <c r="L29" s="402"/>
      <c r="M29" s="402"/>
      <c r="N29" s="402"/>
      <c r="O29" s="402"/>
    </row>
    <row r="30" spans="1:20" ht="20.25">
      <c r="A30" s="402"/>
      <c r="B30" s="402"/>
      <c r="C30" s="402"/>
      <c r="D30" s="402"/>
      <c r="E30" s="402"/>
      <c r="F30" s="402"/>
      <c r="G30" s="402"/>
      <c r="H30" s="379"/>
      <c r="I30" s="402"/>
      <c r="J30" s="402"/>
      <c r="K30" s="402"/>
      <c r="L30" s="402"/>
      <c r="M30" s="402"/>
      <c r="N30" s="402"/>
      <c r="O30" s="402"/>
    </row>
    <row r="31" spans="1:20" ht="20.25">
      <c r="A31" s="742" t="s">
        <v>787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3"/>
    </row>
    <row r="32" spans="1:20" ht="306">
      <c r="A32" s="682" t="s">
        <v>788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</row>
    <row r="33" spans="1:17" ht="20.25">
      <c r="A33" s="737" t="s">
        <v>789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8" t="s">
        <v>790</v>
      </c>
      <c r="Q33" s="738"/>
    </row>
    <row r="34" spans="1:17" ht="20.25">
      <c r="A34" s="733" t="s">
        <v>0</v>
      </c>
      <c r="B34" s="733"/>
      <c r="C34" s="732" t="s">
        <v>784</v>
      </c>
      <c r="D34" s="732"/>
      <c r="E34" s="732" t="s">
        <v>791</v>
      </c>
      <c r="F34" s="732"/>
      <c r="G34" s="732" t="s">
        <v>271</v>
      </c>
      <c r="H34" s="732"/>
      <c r="I34" s="732" t="s">
        <v>786</v>
      </c>
      <c r="J34" s="732"/>
      <c r="K34" s="732" t="s">
        <v>792</v>
      </c>
      <c r="L34" s="732"/>
      <c r="M34" s="732" t="s">
        <v>8</v>
      </c>
      <c r="N34" s="732"/>
      <c r="O34" s="732"/>
      <c r="P34" s="733" t="s">
        <v>683</v>
      </c>
      <c r="Q34" s="733"/>
    </row>
    <row r="35" spans="1:17" ht="20.25">
      <c r="A35" s="734"/>
      <c r="B35" s="734"/>
      <c r="C35" s="736" t="s">
        <v>90</v>
      </c>
      <c r="D35" s="736"/>
      <c r="E35" s="736" t="s">
        <v>91</v>
      </c>
      <c r="F35" s="736"/>
      <c r="G35" s="736" t="s">
        <v>92</v>
      </c>
      <c r="H35" s="736"/>
      <c r="I35" s="736" t="s">
        <v>93</v>
      </c>
      <c r="J35" s="736"/>
      <c r="K35" s="736" t="s">
        <v>96</v>
      </c>
      <c r="L35" s="736"/>
      <c r="M35" s="736" t="s">
        <v>12</v>
      </c>
      <c r="N35" s="736"/>
      <c r="O35" s="736"/>
      <c r="P35" s="734"/>
      <c r="Q35" s="734"/>
    </row>
    <row r="36" spans="1:17" ht="20.25">
      <c r="A36" s="734"/>
      <c r="B36" s="734"/>
      <c r="C36" s="383" t="s">
        <v>88</v>
      </c>
      <c r="D36" s="383" t="s">
        <v>43</v>
      </c>
      <c r="E36" s="383" t="s">
        <v>88</v>
      </c>
      <c r="F36" s="383" t="s">
        <v>43</v>
      </c>
      <c r="G36" s="383" t="s">
        <v>88</v>
      </c>
      <c r="H36" s="383" t="s">
        <v>43</v>
      </c>
      <c r="I36" s="383" t="s">
        <v>88</v>
      </c>
      <c r="J36" s="383" t="s">
        <v>43</v>
      </c>
      <c r="K36" s="383" t="s">
        <v>88</v>
      </c>
      <c r="L36" s="383" t="s">
        <v>43</v>
      </c>
      <c r="M36" s="383" t="s">
        <v>88</v>
      </c>
      <c r="N36" s="383" t="s">
        <v>43</v>
      </c>
      <c r="O36" s="383" t="s">
        <v>94</v>
      </c>
      <c r="P36" s="734"/>
      <c r="Q36" s="734"/>
    </row>
    <row r="37" spans="1:17" ht="20.25">
      <c r="A37" s="735"/>
      <c r="B37" s="735"/>
      <c r="C37" s="384" t="s">
        <v>13</v>
      </c>
      <c r="D37" s="384" t="s">
        <v>10</v>
      </c>
      <c r="E37" s="384" t="s">
        <v>9</v>
      </c>
      <c r="F37" s="384" t="s">
        <v>10</v>
      </c>
      <c r="G37" s="384" t="s">
        <v>13</v>
      </c>
      <c r="H37" s="384" t="s">
        <v>10</v>
      </c>
      <c r="I37" s="384" t="s">
        <v>13</v>
      </c>
      <c r="J37" s="384" t="s">
        <v>10</v>
      </c>
      <c r="K37" s="384" t="s">
        <v>13</v>
      </c>
      <c r="L37" s="384" t="s">
        <v>10</v>
      </c>
      <c r="M37" s="384" t="s">
        <v>13</v>
      </c>
      <c r="N37" s="384" t="s">
        <v>10</v>
      </c>
      <c r="O37" s="384" t="s">
        <v>12</v>
      </c>
      <c r="P37" s="735"/>
      <c r="Q37" s="735"/>
    </row>
    <row r="38" spans="1:17" ht="20.25">
      <c r="A38" s="739" t="s">
        <v>14</v>
      </c>
      <c r="B38" s="739"/>
      <c r="C38" s="390">
        <v>12</v>
      </c>
      <c r="D38" s="390">
        <v>11</v>
      </c>
      <c r="E38" s="390">
        <v>23</v>
      </c>
      <c r="F38" s="390">
        <v>7</v>
      </c>
      <c r="G38" s="390">
        <v>38</v>
      </c>
      <c r="H38" s="390">
        <v>9</v>
      </c>
      <c r="I38" s="390">
        <v>16</v>
      </c>
      <c r="J38" s="390">
        <v>0</v>
      </c>
      <c r="K38" s="390">
        <v>10</v>
      </c>
      <c r="L38" s="390">
        <v>0</v>
      </c>
      <c r="M38" s="386">
        <f>SUM(C38,E38,G38,I38,K38)</f>
        <v>99</v>
      </c>
      <c r="N38" s="386">
        <f>SUM(D38,F38,H38,J38,L38)</f>
        <v>27</v>
      </c>
      <c r="O38" s="386">
        <f>SUM(M38:N38)</f>
        <v>126</v>
      </c>
      <c r="P38" s="716" t="s">
        <v>15</v>
      </c>
      <c r="Q38" s="716"/>
    </row>
    <row r="39" spans="1:17" ht="20.25">
      <c r="A39" s="739" t="s">
        <v>16</v>
      </c>
      <c r="B39" s="739"/>
      <c r="C39" s="390">
        <v>58</v>
      </c>
      <c r="D39" s="390">
        <v>77</v>
      </c>
      <c r="E39" s="390">
        <v>110</v>
      </c>
      <c r="F39" s="390">
        <v>45</v>
      </c>
      <c r="G39" s="390">
        <v>41</v>
      </c>
      <c r="H39" s="390">
        <v>11</v>
      </c>
      <c r="I39" s="390">
        <v>18</v>
      </c>
      <c r="J39" s="390">
        <v>6</v>
      </c>
      <c r="K39" s="390">
        <v>1</v>
      </c>
      <c r="L39" s="390">
        <v>0</v>
      </c>
      <c r="M39" s="386">
        <f t="shared" ref="M39:N56" si="3">SUM(C39,E39,G39,I39,K39)</f>
        <v>228</v>
      </c>
      <c r="N39" s="386">
        <f t="shared" si="3"/>
        <v>139</v>
      </c>
      <c r="O39" s="386">
        <f t="shared" ref="O39:O56" si="4">SUM(M39:N39)</f>
        <v>367</v>
      </c>
      <c r="P39" s="720" t="s">
        <v>17</v>
      </c>
      <c r="Q39" s="720"/>
    </row>
    <row r="40" spans="1:17" ht="20.25">
      <c r="A40" s="739" t="s">
        <v>18</v>
      </c>
      <c r="B40" s="739"/>
      <c r="C40" s="390">
        <v>37</v>
      </c>
      <c r="D40" s="390">
        <v>15</v>
      </c>
      <c r="E40" s="390">
        <v>10</v>
      </c>
      <c r="F40" s="390">
        <v>6</v>
      </c>
      <c r="G40" s="390">
        <v>3</v>
      </c>
      <c r="H40" s="390">
        <v>1</v>
      </c>
      <c r="I40" s="390">
        <v>3</v>
      </c>
      <c r="J40" s="390">
        <v>0</v>
      </c>
      <c r="K40" s="390">
        <v>0</v>
      </c>
      <c r="L40" s="390">
        <v>0</v>
      </c>
      <c r="M40" s="386">
        <f t="shared" si="3"/>
        <v>53</v>
      </c>
      <c r="N40" s="386">
        <f t="shared" si="3"/>
        <v>22</v>
      </c>
      <c r="O40" s="386">
        <f t="shared" si="4"/>
        <v>75</v>
      </c>
      <c r="P40" s="720" t="s">
        <v>19</v>
      </c>
      <c r="Q40" s="720"/>
    </row>
    <row r="41" spans="1:17" ht="59.25">
      <c r="A41" s="740" t="s">
        <v>20</v>
      </c>
      <c r="B41" s="391" t="s">
        <v>769</v>
      </c>
      <c r="C41" s="390">
        <v>495</v>
      </c>
      <c r="D41" s="390">
        <v>171</v>
      </c>
      <c r="E41" s="390">
        <v>112</v>
      </c>
      <c r="F41" s="390">
        <v>39</v>
      </c>
      <c r="G41" s="390">
        <v>53</v>
      </c>
      <c r="H41" s="390">
        <v>15</v>
      </c>
      <c r="I41" s="390">
        <v>12</v>
      </c>
      <c r="J41" s="390">
        <v>5</v>
      </c>
      <c r="K41" s="390">
        <v>2</v>
      </c>
      <c r="L41" s="390">
        <v>1</v>
      </c>
      <c r="M41" s="386">
        <f t="shared" si="3"/>
        <v>674</v>
      </c>
      <c r="N41" s="386">
        <f t="shared" si="3"/>
        <v>231</v>
      </c>
      <c r="O41" s="386">
        <f t="shared" si="4"/>
        <v>905</v>
      </c>
      <c r="P41" s="392" t="s">
        <v>44</v>
      </c>
      <c r="Q41" s="722" t="s">
        <v>455</v>
      </c>
    </row>
    <row r="42" spans="1:17" ht="20.25">
      <c r="A42" s="740"/>
      <c r="B42" s="391" t="s">
        <v>770</v>
      </c>
      <c r="C42" s="390">
        <v>623</v>
      </c>
      <c r="D42" s="390">
        <v>416</v>
      </c>
      <c r="E42" s="390">
        <v>316</v>
      </c>
      <c r="F42" s="390">
        <v>34</v>
      </c>
      <c r="G42" s="390">
        <v>78</v>
      </c>
      <c r="H42" s="390">
        <v>20</v>
      </c>
      <c r="I42" s="390">
        <v>19</v>
      </c>
      <c r="J42" s="390">
        <v>9</v>
      </c>
      <c r="K42" s="390">
        <v>4</v>
      </c>
      <c r="L42" s="390">
        <v>2</v>
      </c>
      <c r="M42" s="386">
        <f t="shared" si="3"/>
        <v>1040</v>
      </c>
      <c r="N42" s="386">
        <f t="shared" si="3"/>
        <v>481</v>
      </c>
      <c r="O42" s="386">
        <f t="shared" si="4"/>
        <v>1521</v>
      </c>
      <c r="P42" s="392" t="s">
        <v>45</v>
      </c>
      <c r="Q42" s="723"/>
    </row>
    <row r="43" spans="1:17" ht="20.25">
      <c r="A43" s="740"/>
      <c r="B43" s="391" t="s">
        <v>771</v>
      </c>
      <c r="C43" s="390">
        <v>7</v>
      </c>
      <c r="D43" s="390">
        <v>9</v>
      </c>
      <c r="E43" s="390">
        <v>6</v>
      </c>
      <c r="F43" s="390">
        <v>0</v>
      </c>
      <c r="G43" s="390">
        <v>24</v>
      </c>
      <c r="H43" s="390">
        <v>5</v>
      </c>
      <c r="I43" s="390">
        <v>35</v>
      </c>
      <c r="J43" s="390">
        <v>1</v>
      </c>
      <c r="K43" s="390">
        <v>4</v>
      </c>
      <c r="L43" s="390">
        <v>0</v>
      </c>
      <c r="M43" s="386">
        <f t="shared" si="3"/>
        <v>76</v>
      </c>
      <c r="N43" s="386">
        <f t="shared" si="3"/>
        <v>15</v>
      </c>
      <c r="O43" s="386">
        <f t="shared" si="4"/>
        <v>91</v>
      </c>
      <c r="P43" s="392" t="s">
        <v>46</v>
      </c>
      <c r="Q43" s="723"/>
    </row>
    <row r="44" spans="1:17" ht="20.25">
      <c r="A44" s="740"/>
      <c r="B44" s="391" t="s">
        <v>457</v>
      </c>
      <c r="C44" s="390">
        <v>252</v>
      </c>
      <c r="D44" s="390">
        <v>133</v>
      </c>
      <c r="E44" s="390">
        <v>57</v>
      </c>
      <c r="F44" s="390">
        <v>37</v>
      </c>
      <c r="G44" s="390">
        <v>29</v>
      </c>
      <c r="H44" s="390">
        <v>15</v>
      </c>
      <c r="I44" s="390">
        <v>1</v>
      </c>
      <c r="J44" s="390">
        <v>1</v>
      </c>
      <c r="K44" s="390">
        <v>0</v>
      </c>
      <c r="L44" s="390">
        <v>2</v>
      </c>
      <c r="M44" s="386">
        <f t="shared" si="3"/>
        <v>339</v>
      </c>
      <c r="N44" s="386">
        <f t="shared" si="3"/>
        <v>188</v>
      </c>
      <c r="O44" s="386">
        <f t="shared" si="4"/>
        <v>527</v>
      </c>
      <c r="P44" s="392" t="s">
        <v>47</v>
      </c>
      <c r="Q44" s="723"/>
    </row>
    <row r="45" spans="1:17" ht="20.25">
      <c r="A45" s="740"/>
      <c r="B45" s="391" t="s">
        <v>458</v>
      </c>
      <c r="C45" s="390">
        <v>351</v>
      </c>
      <c r="D45" s="390">
        <v>11</v>
      </c>
      <c r="E45" s="390">
        <v>114</v>
      </c>
      <c r="F45" s="390">
        <v>97</v>
      </c>
      <c r="G45" s="390">
        <v>46</v>
      </c>
      <c r="H45" s="390">
        <v>25</v>
      </c>
      <c r="I45" s="390">
        <v>9</v>
      </c>
      <c r="J45" s="390">
        <v>4</v>
      </c>
      <c r="K45" s="390">
        <v>0</v>
      </c>
      <c r="L45" s="390">
        <v>1</v>
      </c>
      <c r="M45" s="386">
        <f t="shared" si="3"/>
        <v>520</v>
      </c>
      <c r="N45" s="386">
        <f t="shared" si="3"/>
        <v>138</v>
      </c>
      <c r="O45" s="386">
        <f t="shared" si="4"/>
        <v>658</v>
      </c>
      <c r="P45" s="392" t="s">
        <v>48</v>
      </c>
      <c r="Q45" s="723"/>
    </row>
    <row r="46" spans="1:17" ht="20.25">
      <c r="A46" s="740"/>
      <c r="B46" s="391" t="s">
        <v>459</v>
      </c>
      <c r="C46" s="390">
        <v>155</v>
      </c>
      <c r="D46" s="390">
        <v>67</v>
      </c>
      <c r="E46" s="390">
        <v>24</v>
      </c>
      <c r="F46" s="390">
        <v>16</v>
      </c>
      <c r="G46" s="390">
        <v>10</v>
      </c>
      <c r="H46" s="390">
        <v>4</v>
      </c>
      <c r="I46" s="390">
        <v>6</v>
      </c>
      <c r="J46" s="390">
        <v>1</v>
      </c>
      <c r="K46" s="390">
        <v>2</v>
      </c>
      <c r="L46" s="390">
        <v>1</v>
      </c>
      <c r="M46" s="386">
        <f t="shared" si="3"/>
        <v>197</v>
      </c>
      <c r="N46" s="386">
        <f t="shared" si="3"/>
        <v>89</v>
      </c>
      <c r="O46" s="386">
        <f t="shared" si="4"/>
        <v>286</v>
      </c>
      <c r="P46" s="392" t="s">
        <v>49</v>
      </c>
      <c r="Q46" s="724"/>
    </row>
    <row r="47" spans="1:17" ht="20.25">
      <c r="A47" s="403" t="s">
        <v>483</v>
      </c>
      <c r="B47" s="391"/>
      <c r="C47" s="390">
        <v>19</v>
      </c>
      <c r="D47" s="390">
        <v>5</v>
      </c>
      <c r="E47" s="390">
        <v>22</v>
      </c>
      <c r="F47" s="390">
        <v>8</v>
      </c>
      <c r="G47" s="390">
        <v>15</v>
      </c>
      <c r="H47" s="390">
        <v>2</v>
      </c>
      <c r="I47" s="390">
        <v>2</v>
      </c>
      <c r="J47" s="390">
        <v>0</v>
      </c>
      <c r="K47" s="390">
        <v>1</v>
      </c>
      <c r="L47" s="390">
        <v>0</v>
      </c>
      <c r="M47" s="386">
        <f t="shared" si="3"/>
        <v>59</v>
      </c>
      <c r="N47" s="386">
        <f t="shared" si="3"/>
        <v>15</v>
      </c>
      <c r="O47" s="386">
        <f t="shared" si="4"/>
        <v>74</v>
      </c>
      <c r="P47" s="702" t="s">
        <v>772</v>
      </c>
      <c r="Q47" s="702"/>
    </row>
    <row r="48" spans="1:17" ht="20.25">
      <c r="A48" s="739" t="s">
        <v>22</v>
      </c>
      <c r="B48" s="739"/>
      <c r="C48" s="390">
        <v>157</v>
      </c>
      <c r="D48" s="390">
        <v>63</v>
      </c>
      <c r="E48" s="390">
        <v>111</v>
      </c>
      <c r="F48" s="390">
        <v>17</v>
      </c>
      <c r="G48" s="390">
        <v>65</v>
      </c>
      <c r="H48" s="390">
        <v>24</v>
      </c>
      <c r="I48" s="390">
        <v>26</v>
      </c>
      <c r="J48" s="390">
        <v>8</v>
      </c>
      <c r="K48" s="390">
        <v>20</v>
      </c>
      <c r="L48" s="390">
        <v>3</v>
      </c>
      <c r="M48" s="386">
        <f t="shared" si="3"/>
        <v>379</v>
      </c>
      <c r="N48" s="386">
        <f t="shared" si="3"/>
        <v>115</v>
      </c>
      <c r="O48" s="386">
        <f t="shared" si="4"/>
        <v>494</v>
      </c>
      <c r="P48" s="720" t="s">
        <v>50</v>
      </c>
      <c r="Q48" s="720"/>
    </row>
    <row r="49" spans="1:17" ht="20.25">
      <c r="A49" s="739" t="s">
        <v>23</v>
      </c>
      <c r="B49" s="739"/>
      <c r="C49" s="390">
        <v>318</v>
      </c>
      <c r="D49" s="390">
        <v>170</v>
      </c>
      <c r="E49" s="390">
        <v>130</v>
      </c>
      <c r="F49" s="390">
        <v>43</v>
      </c>
      <c r="G49" s="390">
        <v>67</v>
      </c>
      <c r="H49" s="390">
        <v>22</v>
      </c>
      <c r="I49" s="390">
        <v>24</v>
      </c>
      <c r="J49" s="390">
        <v>11</v>
      </c>
      <c r="K49" s="390">
        <v>1</v>
      </c>
      <c r="L49" s="390">
        <v>5</v>
      </c>
      <c r="M49" s="386">
        <f t="shared" si="3"/>
        <v>540</v>
      </c>
      <c r="N49" s="386">
        <f t="shared" si="3"/>
        <v>251</v>
      </c>
      <c r="O49" s="386">
        <f t="shared" si="4"/>
        <v>791</v>
      </c>
      <c r="P49" s="720" t="s">
        <v>24</v>
      </c>
      <c r="Q49" s="720"/>
    </row>
    <row r="50" spans="1:17" ht="20.25">
      <c r="A50" s="739" t="s">
        <v>25</v>
      </c>
      <c r="B50" s="739"/>
      <c r="C50" s="390">
        <v>720</v>
      </c>
      <c r="D50" s="390">
        <v>259</v>
      </c>
      <c r="E50" s="390">
        <v>333</v>
      </c>
      <c r="F50" s="390">
        <v>125</v>
      </c>
      <c r="G50" s="390">
        <v>104</v>
      </c>
      <c r="H50" s="390">
        <v>38</v>
      </c>
      <c r="I50" s="390">
        <v>63</v>
      </c>
      <c r="J50" s="390">
        <v>16</v>
      </c>
      <c r="K50" s="390">
        <v>15</v>
      </c>
      <c r="L50" s="390">
        <v>4</v>
      </c>
      <c r="M50" s="386">
        <f t="shared" si="3"/>
        <v>1235</v>
      </c>
      <c r="N50" s="386">
        <f t="shared" si="3"/>
        <v>442</v>
      </c>
      <c r="O50" s="386">
        <f t="shared" si="4"/>
        <v>1677</v>
      </c>
      <c r="P50" s="720" t="s">
        <v>51</v>
      </c>
      <c r="Q50" s="720"/>
    </row>
    <row r="51" spans="1:17" ht="20.25">
      <c r="A51" s="739" t="s">
        <v>65</v>
      </c>
      <c r="B51" s="739"/>
      <c r="C51" s="390">
        <v>187</v>
      </c>
      <c r="D51" s="390">
        <v>63</v>
      </c>
      <c r="E51" s="390">
        <v>152</v>
      </c>
      <c r="F51" s="390">
        <v>54</v>
      </c>
      <c r="G51" s="390">
        <v>85</v>
      </c>
      <c r="H51" s="390">
        <v>27</v>
      </c>
      <c r="I51" s="390">
        <v>24</v>
      </c>
      <c r="J51" s="390">
        <v>8</v>
      </c>
      <c r="K51" s="390">
        <v>15</v>
      </c>
      <c r="L51" s="390">
        <v>9</v>
      </c>
      <c r="M51" s="386">
        <f t="shared" si="3"/>
        <v>463</v>
      </c>
      <c r="N51" s="386">
        <f t="shared" si="3"/>
        <v>161</v>
      </c>
      <c r="O51" s="386">
        <f t="shared" si="4"/>
        <v>624</v>
      </c>
      <c r="P51" s="720" t="s">
        <v>52</v>
      </c>
      <c r="Q51" s="720"/>
    </row>
    <row r="52" spans="1:17" ht="20.25">
      <c r="A52" s="739" t="s">
        <v>27</v>
      </c>
      <c r="B52" s="739"/>
      <c r="C52" s="390">
        <v>97</v>
      </c>
      <c r="D52" s="390">
        <v>27</v>
      </c>
      <c r="E52" s="390">
        <v>99</v>
      </c>
      <c r="F52" s="390">
        <v>7</v>
      </c>
      <c r="G52" s="390">
        <v>35</v>
      </c>
      <c r="H52" s="390">
        <v>3</v>
      </c>
      <c r="I52" s="390">
        <v>21</v>
      </c>
      <c r="J52" s="390">
        <v>4</v>
      </c>
      <c r="K52" s="390">
        <v>5</v>
      </c>
      <c r="L52" s="390">
        <v>0</v>
      </c>
      <c r="M52" s="386">
        <f t="shared" si="3"/>
        <v>257</v>
      </c>
      <c r="N52" s="386">
        <f t="shared" si="3"/>
        <v>41</v>
      </c>
      <c r="O52" s="386">
        <f t="shared" si="4"/>
        <v>298</v>
      </c>
      <c r="P52" s="720" t="s">
        <v>28</v>
      </c>
      <c r="Q52" s="720"/>
    </row>
    <row r="53" spans="1:17" ht="20.25">
      <c r="A53" s="739" t="s">
        <v>29</v>
      </c>
      <c r="B53" s="739"/>
      <c r="C53" s="390">
        <v>79</v>
      </c>
      <c r="D53" s="390">
        <v>27</v>
      </c>
      <c r="E53" s="390">
        <v>37</v>
      </c>
      <c r="F53" s="390">
        <v>14</v>
      </c>
      <c r="G53" s="390">
        <v>15</v>
      </c>
      <c r="H53" s="390">
        <v>8</v>
      </c>
      <c r="I53" s="390">
        <v>2</v>
      </c>
      <c r="J53" s="390">
        <v>1</v>
      </c>
      <c r="K53" s="390">
        <v>0</v>
      </c>
      <c r="L53" s="390">
        <v>0</v>
      </c>
      <c r="M53" s="386">
        <f t="shared" si="3"/>
        <v>133</v>
      </c>
      <c r="N53" s="386">
        <f t="shared" si="3"/>
        <v>50</v>
      </c>
      <c r="O53" s="386">
        <f t="shared" si="4"/>
        <v>183</v>
      </c>
      <c r="P53" s="720" t="s">
        <v>30</v>
      </c>
      <c r="Q53" s="720"/>
    </row>
    <row r="54" spans="1:17" ht="20.25">
      <c r="A54" s="739" t="s">
        <v>31</v>
      </c>
      <c r="B54" s="739"/>
      <c r="C54" s="390">
        <v>362</v>
      </c>
      <c r="D54" s="390">
        <v>165</v>
      </c>
      <c r="E54" s="390">
        <v>246</v>
      </c>
      <c r="F54" s="390">
        <v>119</v>
      </c>
      <c r="G54" s="390">
        <v>156</v>
      </c>
      <c r="H54" s="390">
        <v>33</v>
      </c>
      <c r="I54" s="390">
        <v>104</v>
      </c>
      <c r="J54" s="390">
        <v>10</v>
      </c>
      <c r="K54" s="390">
        <v>37</v>
      </c>
      <c r="L54" s="390">
        <v>3</v>
      </c>
      <c r="M54" s="386">
        <f t="shared" si="3"/>
        <v>905</v>
      </c>
      <c r="N54" s="386">
        <f t="shared" si="3"/>
        <v>330</v>
      </c>
      <c r="O54" s="386">
        <f t="shared" si="4"/>
        <v>1235</v>
      </c>
      <c r="P54" s="720" t="s">
        <v>32</v>
      </c>
      <c r="Q54" s="720"/>
    </row>
    <row r="55" spans="1:17" ht="20.25">
      <c r="A55" s="739" t="s">
        <v>33</v>
      </c>
      <c r="B55" s="739"/>
      <c r="C55" s="390">
        <v>87</v>
      </c>
      <c r="D55" s="390">
        <v>31</v>
      </c>
      <c r="E55" s="390">
        <v>45</v>
      </c>
      <c r="F55" s="390">
        <v>15</v>
      </c>
      <c r="G55" s="390">
        <v>53</v>
      </c>
      <c r="H55" s="390">
        <v>13</v>
      </c>
      <c r="I55" s="390">
        <v>40</v>
      </c>
      <c r="J55" s="390">
        <v>0</v>
      </c>
      <c r="K55" s="390">
        <v>31</v>
      </c>
      <c r="L55" s="390">
        <v>0</v>
      </c>
      <c r="M55" s="386">
        <f t="shared" si="3"/>
        <v>256</v>
      </c>
      <c r="N55" s="386">
        <f t="shared" si="3"/>
        <v>59</v>
      </c>
      <c r="O55" s="386">
        <f t="shared" si="4"/>
        <v>315</v>
      </c>
      <c r="P55" s="720" t="s">
        <v>34</v>
      </c>
      <c r="Q55" s="720"/>
    </row>
    <row r="56" spans="1:17" ht="20.25">
      <c r="A56" s="744" t="s">
        <v>35</v>
      </c>
      <c r="B56" s="744"/>
      <c r="C56" s="384">
        <v>2002</v>
      </c>
      <c r="D56" s="384">
        <v>621</v>
      </c>
      <c r="E56" s="384">
        <v>817</v>
      </c>
      <c r="F56" s="384">
        <v>267</v>
      </c>
      <c r="G56" s="384">
        <v>322</v>
      </c>
      <c r="H56" s="384">
        <v>72</v>
      </c>
      <c r="I56" s="384">
        <v>141</v>
      </c>
      <c r="J56" s="384">
        <v>23</v>
      </c>
      <c r="K56" s="384">
        <v>37</v>
      </c>
      <c r="L56" s="384">
        <v>3</v>
      </c>
      <c r="M56" s="386">
        <f t="shared" si="3"/>
        <v>3319</v>
      </c>
      <c r="N56" s="386">
        <f t="shared" si="3"/>
        <v>986</v>
      </c>
      <c r="O56" s="386">
        <f t="shared" si="4"/>
        <v>4305</v>
      </c>
      <c r="P56" s="729" t="s">
        <v>53</v>
      </c>
      <c r="Q56" s="729"/>
    </row>
    <row r="57" spans="1:17" ht="20.25">
      <c r="A57" s="745" t="s">
        <v>8</v>
      </c>
      <c r="B57" s="745"/>
      <c r="C57" s="398">
        <f t="shared" ref="C57:L57" si="5">SUM(C38:C56)</f>
        <v>6018</v>
      </c>
      <c r="D57" s="398">
        <f t="shared" si="5"/>
        <v>2341</v>
      </c>
      <c r="E57" s="398">
        <f t="shared" si="5"/>
        <v>2764</v>
      </c>
      <c r="F57" s="398">
        <f t="shared" si="5"/>
        <v>950</v>
      </c>
      <c r="G57" s="398">
        <f t="shared" si="5"/>
        <v>1239</v>
      </c>
      <c r="H57" s="398">
        <f t="shared" si="5"/>
        <v>347</v>
      </c>
      <c r="I57" s="398">
        <f t="shared" si="5"/>
        <v>566</v>
      </c>
      <c r="J57" s="398">
        <f t="shared" si="5"/>
        <v>108</v>
      </c>
      <c r="K57" s="398">
        <f t="shared" si="5"/>
        <v>185</v>
      </c>
      <c r="L57" s="398">
        <f t="shared" si="5"/>
        <v>34</v>
      </c>
      <c r="M57" s="397">
        <f>SUM(M38:M56)</f>
        <v>10772</v>
      </c>
      <c r="N57" s="397">
        <f>SUM(N38:N56)</f>
        <v>3780</v>
      </c>
      <c r="O57" s="397">
        <f>SUM(O38:O56)</f>
        <v>14552</v>
      </c>
      <c r="P57" s="705" t="s">
        <v>456</v>
      </c>
      <c r="Q57" s="705"/>
    </row>
    <row r="58" spans="1:17" ht="20.25">
      <c r="A58" s="404"/>
      <c r="B58" s="404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</row>
    <row r="59" spans="1:17" ht="20.25">
      <c r="A59" s="404"/>
      <c r="B59" s="404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</row>
    <row r="60" spans="1:17" ht="20.25">
      <c r="A60" s="742" t="s">
        <v>793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</row>
    <row r="61" spans="1:17" ht="306">
      <c r="A61" s="682" t="s">
        <v>794</v>
      </c>
      <c r="B61" s="682"/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</row>
    <row r="62" spans="1:17" ht="20.25">
      <c r="A62" s="737" t="s">
        <v>795</v>
      </c>
      <c r="B62" s="737"/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8" t="s">
        <v>796</v>
      </c>
      <c r="Q62" s="738"/>
    </row>
    <row r="63" spans="1:17" ht="20.25">
      <c r="A63" s="733" t="s">
        <v>0</v>
      </c>
      <c r="B63" s="733"/>
      <c r="C63" s="732" t="s">
        <v>791</v>
      </c>
      <c r="D63" s="732"/>
      <c r="E63" s="732" t="s">
        <v>785</v>
      </c>
      <c r="F63" s="732"/>
      <c r="G63" s="732" t="s">
        <v>273</v>
      </c>
      <c r="H63" s="732"/>
      <c r="I63" s="732" t="s">
        <v>792</v>
      </c>
      <c r="J63" s="732"/>
      <c r="K63" s="732" t="s">
        <v>797</v>
      </c>
      <c r="L63" s="732"/>
      <c r="M63" s="732" t="s">
        <v>8</v>
      </c>
      <c r="N63" s="732"/>
      <c r="O63" s="732"/>
      <c r="P63" s="733" t="s">
        <v>683</v>
      </c>
      <c r="Q63" s="733"/>
    </row>
    <row r="64" spans="1:17" ht="20.25">
      <c r="A64" s="734"/>
      <c r="B64" s="734"/>
      <c r="C64" s="736" t="s">
        <v>91</v>
      </c>
      <c r="D64" s="736"/>
      <c r="E64" s="736" t="s">
        <v>92</v>
      </c>
      <c r="F64" s="736"/>
      <c r="G64" s="736" t="s">
        <v>93</v>
      </c>
      <c r="H64" s="736"/>
      <c r="I64" s="736" t="s">
        <v>96</v>
      </c>
      <c r="J64" s="736"/>
      <c r="K64" s="736" t="s">
        <v>84</v>
      </c>
      <c r="L64" s="736"/>
      <c r="M64" s="736" t="s">
        <v>12</v>
      </c>
      <c r="N64" s="736"/>
      <c r="O64" s="736"/>
      <c r="P64" s="734"/>
      <c r="Q64" s="734"/>
    </row>
    <row r="65" spans="1:17" ht="20.25">
      <c r="A65" s="734"/>
      <c r="B65" s="734"/>
      <c r="C65" s="383" t="s">
        <v>88</v>
      </c>
      <c r="D65" s="383" t="s">
        <v>43</v>
      </c>
      <c r="E65" s="383" t="s">
        <v>88</v>
      </c>
      <c r="F65" s="383" t="s">
        <v>43</v>
      </c>
      <c r="G65" s="383" t="s">
        <v>88</v>
      </c>
      <c r="H65" s="383" t="s">
        <v>43</v>
      </c>
      <c r="I65" s="383" t="s">
        <v>88</v>
      </c>
      <c r="J65" s="383" t="s">
        <v>43</v>
      </c>
      <c r="K65" s="383" t="s">
        <v>88</v>
      </c>
      <c r="L65" s="383" t="s">
        <v>43</v>
      </c>
      <c r="M65" s="383" t="s">
        <v>88</v>
      </c>
      <c r="N65" s="383" t="s">
        <v>43</v>
      </c>
      <c r="O65" s="383" t="s">
        <v>94</v>
      </c>
      <c r="P65" s="734"/>
      <c r="Q65" s="734"/>
    </row>
    <row r="66" spans="1:17" ht="20.25">
      <c r="A66" s="735"/>
      <c r="B66" s="735"/>
      <c r="C66" s="384" t="s">
        <v>9</v>
      </c>
      <c r="D66" s="384" t="s">
        <v>10</v>
      </c>
      <c r="E66" s="384" t="s">
        <v>9</v>
      </c>
      <c r="F66" s="384" t="s">
        <v>10</v>
      </c>
      <c r="G66" s="384" t="s">
        <v>9</v>
      </c>
      <c r="H66" s="384" t="s">
        <v>10</v>
      </c>
      <c r="I66" s="384" t="s">
        <v>9</v>
      </c>
      <c r="J66" s="384" t="s">
        <v>10</v>
      </c>
      <c r="K66" s="384" t="s">
        <v>9</v>
      </c>
      <c r="L66" s="384" t="s">
        <v>10</v>
      </c>
      <c r="M66" s="384" t="s">
        <v>9</v>
      </c>
      <c r="N66" s="384" t="s">
        <v>10</v>
      </c>
      <c r="O66" s="384" t="s">
        <v>12</v>
      </c>
      <c r="P66" s="735"/>
      <c r="Q66" s="735"/>
    </row>
    <row r="67" spans="1:17" ht="20.25">
      <c r="A67" s="739" t="s">
        <v>14</v>
      </c>
      <c r="B67" s="739"/>
      <c r="C67" s="390">
        <v>62</v>
      </c>
      <c r="D67" s="390">
        <v>18</v>
      </c>
      <c r="E67" s="390">
        <v>27</v>
      </c>
      <c r="F67" s="390">
        <v>10</v>
      </c>
      <c r="G67" s="390">
        <v>33</v>
      </c>
      <c r="H67" s="390">
        <v>10</v>
      </c>
      <c r="I67" s="390">
        <v>17</v>
      </c>
      <c r="J67" s="390">
        <v>0</v>
      </c>
      <c r="K67" s="390">
        <v>30</v>
      </c>
      <c r="L67" s="390">
        <v>0</v>
      </c>
      <c r="M67" s="386">
        <f>SUM(C67,E67,G67,I67,K67)</f>
        <v>169</v>
      </c>
      <c r="N67" s="386">
        <f>SUM(D67,F67,H67,J67,L67)</f>
        <v>38</v>
      </c>
      <c r="O67" s="386">
        <f>SUM(M67:N67)</f>
        <v>207</v>
      </c>
      <c r="P67" s="716" t="s">
        <v>15</v>
      </c>
      <c r="Q67" s="716"/>
    </row>
    <row r="68" spans="1:17" ht="20.25">
      <c r="A68" s="739" t="s">
        <v>16</v>
      </c>
      <c r="B68" s="739"/>
      <c r="C68" s="390">
        <v>96</v>
      </c>
      <c r="D68" s="390">
        <v>52</v>
      </c>
      <c r="E68" s="390">
        <v>115</v>
      </c>
      <c r="F68" s="390">
        <v>61</v>
      </c>
      <c r="G68" s="390">
        <v>41</v>
      </c>
      <c r="H68" s="390">
        <v>16</v>
      </c>
      <c r="I68" s="390">
        <v>18</v>
      </c>
      <c r="J68" s="390">
        <v>5</v>
      </c>
      <c r="K68" s="390">
        <v>6</v>
      </c>
      <c r="L68" s="390">
        <v>2</v>
      </c>
      <c r="M68" s="386">
        <f t="shared" ref="M68:N85" si="6">SUM(C68,E68,G68,I68,K68)</f>
        <v>276</v>
      </c>
      <c r="N68" s="386">
        <f t="shared" si="6"/>
        <v>136</v>
      </c>
      <c r="O68" s="386">
        <f t="shared" ref="O68:O85" si="7">SUM(M68:N68)</f>
        <v>412</v>
      </c>
      <c r="P68" s="720" t="s">
        <v>17</v>
      </c>
      <c r="Q68" s="720"/>
    </row>
    <row r="69" spans="1:17" ht="20.25">
      <c r="A69" s="739" t="s">
        <v>18</v>
      </c>
      <c r="B69" s="739"/>
      <c r="C69" s="390">
        <v>49</v>
      </c>
      <c r="D69" s="390">
        <v>31</v>
      </c>
      <c r="E69" s="390">
        <v>15</v>
      </c>
      <c r="F69" s="390">
        <v>16</v>
      </c>
      <c r="G69" s="390">
        <v>2</v>
      </c>
      <c r="H69" s="390">
        <v>4</v>
      </c>
      <c r="I69" s="390">
        <v>4</v>
      </c>
      <c r="J69" s="390">
        <v>2</v>
      </c>
      <c r="K69" s="390">
        <v>0</v>
      </c>
      <c r="L69" s="390">
        <v>0</v>
      </c>
      <c r="M69" s="386">
        <f t="shared" si="6"/>
        <v>70</v>
      </c>
      <c r="N69" s="386">
        <f t="shared" si="6"/>
        <v>53</v>
      </c>
      <c r="O69" s="386">
        <f t="shared" si="7"/>
        <v>123</v>
      </c>
      <c r="P69" s="720" t="s">
        <v>19</v>
      </c>
      <c r="Q69" s="720"/>
    </row>
    <row r="70" spans="1:17" ht="59.25">
      <c r="A70" s="740" t="s">
        <v>20</v>
      </c>
      <c r="B70" s="391" t="s">
        <v>769</v>
      </c>
      <c r="C70" s="390">
        <v>416</v>
      </c>
      <c r="D70" s="390">
        <v>192</v>
      </c>
      <c r="E70" s="390">
        <v>138</v>
      </c>
      <c r="F70" s="390">
        <v>48</v>
      </c>
      <c r="G70" s="390">
        <v>57</v>
      </c>
      <c r="H70" s="390">
        <v>9</v>
      </c>
      <c r="I70" s="390">
        <v>18</v>
      </c>
      <c r="J70" s="390">
        <v>8</v>
      </c>
      <c r="K70" s="390">
        <v>1</v>
      </c>
      <c r="L70" s="390">
        <v>3</v>
      </c>
      <c r="M70" s="386">
        <f t="shared" si="6"/>
        <v>630</v>
      </c>
      <c r="N70" s="386">
        <f t="shared" si="6"/>
        <v>260</v>
      </c>
      <c r="O70" s="386">
        <f t="shared" si="7"/>
        <v>890</v>
      </c>
      <c r="P70" s="392" t="s">
        <v>44</v>
      </c>
      <c r="Q70" s="722" t="s">
        <v>455</v>
      </c>
    </row>
    <row r="71" spans="1:17" ht="20.25">
      <c r="A71" s="740"/>
      <c r="B71" s="391" t="s">
        <v>770</v>
      </c>
      <c r="C71" s="390">
        <v>533</v>
      </c>
      <c r="D71" s="390">
        <v>413</v>
      </c>
      <c r="E71" s="390">
        <v>305</v>
      </c>
      <c r="F71" s="390">
        <v>69</v>
      </c>
      <c r="G71" s="390">
        <v>106</v>
      </c>
      <c r="H71" s="390">
        <v>17</v>
      </c>
      <c r="I71" s="390">
        <v>37</v>
      </c>
      <c r="J71" s="390">
        <v>12</v>
      </c>
      <c r="K71" s="390">
        <v>4</v>
      </c>
      <c r="L71" s="390">
        <v>1</v>
      </c>
      <c r="M71" s="386">
        <f t="shared" si="6"/>
        <v>985</v>
      </c>
      <c r="N71" s="386">
        <f t="shared" si="6"/>
        <v>512</v>
      </c>
      <c r="O71" s="386">
        <f t="shared" si="7"/>
        <v>1497</v>
      </c>
      <c r="P71" s="392" t="s">
        <v>45</v>
      </c>
      <c r="Q71" s="723"/>
    </row>
    <row r="72" spans="1:17" ht="20.25">
      <c r="A72" s="740"/>
      <c r="B72" s="391" t="s">
        <v>771</v>
      </c>
      <c r="C72" s="390">
        <v>7</v>
      </c>
      <c r="D72" s="390">
        <v>12</v>
      </c>
      <c r="E72" s="390">
        <v>19</v>
      </c>
      <c r="F72" s="390">
        <v>1</v>
      </c>
      <c r="G72" s="390">
        <v>29</v>
      </c>
      <c r="H72" s="390">
        <v>8</v>
      </c>
      <c r="I72" s="390">
        <v>11</v>
      </c>
      <c r="J72" s="390">
        <v>1</v>
      </c>
      <c r="K72" s="390">
        <v>1</v>
      </c>
      <c r="L72" s="390">
        <v>1</v>
      </c>
      <c r="M72" s="386">
        <f t="shared" si="6"/>
        <v>67</v>
      </c>
      <c r="N72" s="386">
        <f t="shared" si="6"/>
        <v>23</v>
      </c>
      <c r="O72" s="386">
        <f t="shared" si="7"/>
        <v>90</v>
      </c>
      <c r="P72" s="392" t="s">
        <v>46</v>
      </c>
      <c r="Q72" s="723"/>
    </row>
    <row r="73" spans="1:17" ht="20.25">
      <c r="A73" s="740"/>
      <c r="B73" s="391" t="s">
        <v>457</v>
      </c>
      <c r="C73" s="390">
        <v>225</v>
      </c>
      <c r="D73" s="390">
        <v>99</v>
      </c>
      <c r="E73" s="390">
        <v>101</v>
      </c>
      <c r="F73" s="390">
        <v>55</v>
      </c>
      <c r="G73" s="390">
        <v>49</v>
      </c>
      <c r="H73" s="390">
        <v>16</v>
      </c>
      <c r="I73" s="390">
        <v>9</v>
      </c>
      <c r="J73" s="390">
        <v>3</v>
      </c>
      <c r="K73" s="390">
        <v>1</v>
      </c>
      <c r="L73" s="390">
        <v>4</v>
      </c>
      <c r="M73" s="386">
        <f t="shared" si="6"/>
        <v>385</v>
      </c>
      <c r="N73" s="386">
        <f t="shared" si="6"/>
        <v>177</v>
      </c>
      <c r="O73" s="386">
        <f t="shared" si="7"/>
        <v>562</v>
      </c>
      <c r="P73" s="392" t="s">
        <v>47</v>
      </c>
      <c r="Q73" s="723"/>
    </row>
    <row r="74" spans="1:17" ht="20.25">
      <c r="A74" s="740"/>
      <c r="B74" s="391" t="s">
        <v>458</v>
      </c>
      <c r="C74" s="390">
        <v>323</v>
      </c>
      <c r="D74" s="390">
        <v>145</v>
      </c>
      <c r="E74" s="390">
        <v>178</v>
      </c>
      <c r="F74" s="390">
        <v>67</v>
      </c>
      <c r="G74" s="390">
        <v>56</v>
      </c>
      <c r="H74" s="390">
        <v>38</v>
      </c>
      <c r="I74" s="390">
        <v>33</v>
      </c>
      <c r="J74" s="390">
        <v>13</v>
      </c>
      <c r="K74" s="390">
        <v>3</v>
      </c>
      <c r="L74" s="390">
        <v>6</v>
      </c>
      <c r="M74" s="386">
        <f t="shared" si="6"/>
        <v>593</v>
      </c>
      <c r="N74" s="386">
        <f t="shared" si="6"/>
        <v>269</v>
      </c>
      <c r="O74" s="386">
        <f t="shared" si="7"/>
        <v>862</v>
      </c>
      <c r="P74" s="392" t="s">
        <v>48</v>
      </c>
      <c r="Q74" s="723"/>
    </row>
    <row r="75" spans="1:17" ht="20.25">
      <c r="A75" s="740"/>
      <c r="B75" s="391" t="s">
        <v>459</v>
      </c>
      <c r="C75" s="390">
        <v>94</v>
      </c>
      <c r="D75" s="390">
        <v>76</v>
      </c>
      <c r="E75" s="390">
        <v>31</v>
      </c>
      <c r="F75" s="390">
        <v>44</v>
      </c>
      <c r="G75" s="390">
        <v>13</v>
      </c>
      <c r="H75" s="390">
        <v>15</v>
      </c>
      <c r="I75" s="390">
        <v>2</v>
      </c>
      <c r="J75" s="390">
        <v>3</v>
      </c>
      <c r="K75" s="390">
        <v>4</v>
      </c>
      <c r="L75" s="390">
        <v>6</v>
      </c>
      <c r="M75" s="386">
        <f t="shared" si="6"/>
        <v>144</v>
      </c>
      <c r="N75" s="386">
        <f t="shared" si="6"/>
        <v>144</v>
      </c>
      <c r="O75" s="386">
        <f t="shared" si="7"/>
        <v>288</v>
      </c>
      <c r="P75" s="392" t="s">
        <v>49</v>
      </c>
      <c r="Q75" s="724"/>
    </row>
    <row r="76" spans="1:17" ht="20.25">
      <c r="A76" s="403" t="s">
        <v>483</v>
      </c>
      <c r="B76" s="391"/>
      <c r="C76" s="390">
        <v>18</v>
      </c>
      <c r="D76" s="390">
        <v>4</v>
      </c>
      <c r="E76" s="390">
        <v>23</v>
      </c>
      <c r="F76" s="390">
        <v>12</v>
      </c>
      <c r="G76" s="390">
        <v>5</v>
      </c>
      <c r="H76" s="390">
        <v>1</v>
      </c>
      <c r="I76" s="390">
        <v>3</v>
      </c>
      <c r="J76" s="390">
        <v>2</v>
      </c>
      <c r="K76" s="390">
        <v>0</v>
      </c>
      <c r="L76" s="390">
        <v>0</v>
      </c>
      <c r="M76" s="386">
        <f t="shared" si="6"/>
        <v>49</v>
      </c>
      <c r="N76" s="386">
        <f t="shared" si="6"/>
        <v>19</v>
      </c>
      <c r="O76" s="386">
        <f t="shared" si="7"/>
        <v>68</v>
      </c>
      <c r="P76" s="702" t="s">
        <v>772</v>
      </c>
      <c r="Q76" s="702"/>
    </row>
    <row r="77" spans="1:17" ht="20.25">
      <c r="A77" s="739" t="s">
        <v>22</v>
      </c>
      <c r="B77" s="739"/>
      <c r="C77" s="390">
        <v>155</v>
      </c>
      <c r="D77" s="390">
        <v>52</v>
      </c>
      <c r="E77" s="390">
        <v>108</v>
      </c>
      <c r="F77" s="390">
        <v>33</v>
      </c>
      <c r="G77" s="390">
        <v>74</v>
      </c>
      <c r="H77" s="390">
        <v>27</v>
      </c>
      <c r="I77" s="390">
        <v>43</v>
      </c>
      <c r="J77" s="390">
        <v>13</v>
      </c>
      <c r="K77" s="390">
        <v>34</v>
      </c>
      <c r="L77" s="390">
        <v>12</v>
      </c>
      <c r="M77" s="386">
        <f t="shared" si="6"/>
        <v>414</v>
      </c>
      <c r="N77" s="386">
        <f t="shared" si="6"/>
        <v>137</v>
      </c>
      <c r="O77" s="386">
        <f t="shared" si="7"/>
        <v>551</v>
      </c>
      <c r="P77" s="720" t="s">
        <v>50</v>
      </c>
      <c r="Q77" s="720"/>
    </row>
    <row r="78" spans="1:17" ht="20.25">
      <c r="A78" s="739" t="s">
        <v>23</v>
      </c>
      <c r="B78" s="739"/>
      <c r="C78" s="390">
        <v>143</v>
      </c>
      <c r="D78" s="390">
        <v>105</v>
      </c>
      <c r="E78" s="390">
        <v>107</v>
      </c>
      <c r="F78" s="390">
        <v>40</v>
      </c>
      <c r="G78" s="390">
        <v>53</v>
      </c>
      <c r="H78" s="390">
        <v>21</v>
      </c>
      <c r="I78" s="390">
        <v>29</v>
      </c>
      <c r="J78" s="390">
        <v>7</v>
      </c>
      <c r="K78" s="390">
        <v>2</v>
      </c>
      <c r="L78" s="390">
        <v>0</v>
      </c>
      <c r="M78" s="386">
        <f t="shared" si="6"/>
        <v>334</v>
      </c>
      <c r="N78" s="386">
        <f t="shared" si="6"/>
        <v>173</v>
      </c>
      <c r="O78" s="386">
        <f t="shared" si="7"/>
        <v>507</v>
      </c>
      <c r="P78" s="720" t="s">
        <v>24</v>
      </c>
      <c r="Q78" s="720"/>
    </row>
    <row r="79" spans="1:17" ht="20.25">
      <c r="A79" s="739" t="s">
        <v>25</v>
      </c>
      <c r="B79" s="739"/>
      <c r="C79" s="390">
        <v>695</v>
      </c>
      <c r="D79" s="390">
        <v>323</v>
      </c>
      <c r="E79" s="390">
        <v>319</v>
      </c>
      <c r="F79" s="390">
        <v>159</v>
      </c>
      <c r="G79" s="390">
        <v>241</v>
      </c>
      <c r="H79" s="390">
        <v>56</v>
      </c>
      <c r="I79" s="390">
        <v>123</v>
      </c>
      <c r="J79" s="390">
        <v>31</v>
      </c>
      <c r="K79" s="390">
        <v>57</v>
      </c>
      <c r="L79" s="390">
        <v>15</v>
      </c>
      <c r="M79" s="386">
        <f t="shared" si="6"/>
        <v>1435</v>
      </c>
      <c r="N79" s="386">
        <f t="shared" si="6"/>
        <v>584</v>
      </c>
      <c r="O79" s="386">
        <f t="shared" si="7"/>
        <v>2019</v>
      </c>
      <c r="P79" s="720" t="s">
        <v>51</v>
      </c>
      <c r="Q79" s="720"/>
    </row>
    <row r="80" spans="1:17" ht="20.25">
      <c r="A80" s="739" t="s">
        <v>65</v>
      </c>
      <c r="B80" s="739"/>
      <c r="C80" s="390">
        <v>194</v>
      </c>
      <c r="D80" s="390">
        <v>103</v>
      </c>
      <c r="E80" s="390">
        <v>157</v>
      </c>
      <c r="F80" s="390">
        <v>57</v>
      </c>
      <c r="G80" s="390">
        <v>129</v>
      </c>
      <c r="H80" s="390">
        <v>32</v>
      </c>
      <c r="I80" s="390">
        <v>41</v>
      </c>
      <c r="J80" s="390">
        <v>13</v>
      </c>
      <c r="K80" s="390">
        <v>16</v>
      </c>
      <c r="L80" s="390">
        <v>5</v>
      </c>
      <c r="M80" s="386">
        <f t="shared" si="6"/>
        <v>537</v>
      </c>
      <c r="N80" s="386">
        <f t="shared" si="6"/>
        <v>210</v>
      </c>
      <c r="O80" s="386">
        <f t="shared" si="7"/>
        <v>747</v>
      </c>
      <c r="P80" s="720" t="s">
        <v>52</v>
      </c>
      <c r="Q80" s="720"/>
    </row>
    <row r="81" spans="1:17" ht="20.25">
      <c r="A81" s="739" t="s">
        <v>27</v>
      </c>
      <c r="B81" s="739"/>
      <c r="C81" s="390">
        <v>102</v>
      </c>
      <c r="D81" s="390">
        <v>38</v>
      </c>
      <c r="E81" s="390">
        <v>73</v>
      </c>
      <c r="F81" s="390">
        <v>7</v>
      </c>
      <c r="G81" s="390">
        <v>35</v>
      </c>
      <c r="H81" s="390">
        <v>3</v>
      </c>
      <c r="I81" s="390">
        <v>24</v>
      </c>
      <c r="J81" s="390">
        <v>3</v>
      </c>
      <c r="K81" s="390">
        <v>38</v>
      </c>
      <c r="L81" s="390">
        <v>4</v>
      </c>
      <c r="M81" s="386">
        <f t="shared" si="6"/>
        <v>272</v>
      </c>
      <c r="N81" s="386">
        <f t="shared" si="6"/>
        <v>55</v>
      </c>
      <c r="O81" s="386">
        <f t="shared" si="7"/>
        <v>327</v>
      </c>
      <c r="P81" s="720" t="s">
        <v>28</v>
      </c>
      <c r="Q81" s="720"/>
    </row>
    <row r="82" spans="1:17" ht="20.25">
      <c r="A82" s="739" t="s">
        <v>29</v>
      </c>
      <c r="B82" s="739"/>
      <c r="C82" s="390">
        <v>91</v>
      </c>
      <c r="D82" s="390">
        <v>42</v>
      </c>
      <c r="E82" s="390">
        <v>37</v>
      </c>
      <c r="F82" s="390">
        <v>23</v>
      </c>
      <c r="G82" s="390">
        <v>31</v>
      </c>
      <c r="H82" s="390">
        <v>15</v>
      </c>
      <c r="I82" s="390">
        <v>13</v>
      </c>
      <c r="J82" s="390">
        <v>4</v>
      </c>
      <c r="K82" s="390">
        <v>0</v>
      </c>
      <c r="L82" s="390">
        <v>2</v>
      </c>
      <c r="M82" s="386">
        <f t="shared" si="6"/>
        <v>172</v>
      </c>
      <c r="N82" s="386">
        <f t="shared" si="6"/>
        <v>86</v>
      </c>
      <c r="O82" s="386">
        <f t="shared" si="7"/>
        <v>258</v>
      </c>
      <c r="P82" s="720" t="s">
        <v>30</v>
      </c>
      <c r="Q82" s="720"/>
    </row>
    <row r="83" spans="1:17" ht="20.25">
      <c r="A83" s="739" t="s">
        <v>31</v>
      </c>
      <c r="B83" s="739"/>
      <c r="C83" s="390">
        <v>326</v>
      </c>
      <c r="D83" s="390">
        <v>263</v>
      </c>
      <c r="E83" s="390">
        <v>304</v>
      </c>
      <c r="F83" s="390">
        <v>210</v>
      </c>
      <c r="G83" s="390">
        <v>196</v>
      </c>
      <c r="H83" s="390">
        <v>104</v>
      </c>
      <c r="I83" s="390">
        <v>130</v>
      </c>
      <c r="J83" s="390">
        <v>47</v>
      </c>
      <c r="K83" s="390">
        <v>92</v>
      </c>
      <c r="L83" s="390">
        <v>26</v>
      </c>
      <c r="M83" s="386">
        <f t="shared" si="6"/>
        <v>1048</v>
      </c>
      <c r="N83" s="386">
        <f t="shared" si="6"/>
        <v>650</v>
      </c>
      <c r="O83" s="386">
        <f t="shared" si="7"/>
        <v>1698</v>
      </c>
      <c r="P83" s="720" t="s">
        <v>32</v>
      </c>
      <c r="Q83" s="720"/>
    </row>
    <row r="84" spans="1:17" ht="20.25">
      <c r="A84" s="739" t="s">
        <v>33</v>
      </c>
      <c r="B84" s="739"/>
      <c r="C84" s="390">
        <v>68</v>
      </c>
      <c r="D84" s="390">
        <v>51</v>
      </c>
      <c r="E84" s="390">
        <v>75</v>
      </c>
      <c r="F84" s="390">
        <v>11</v>
      </c>
      <c r="G84" s="390">
        <v>55</v>
      </c>
      <c r="H84" s="390">
        <v>18</v>
      </c>
      <c r="I84" s="390">
        <v>57</v>
      </c>
      <c r="J84" s="390">
        <v>2</v>
      </c>
      <c r="K84" s="390">
        <v>32</v>
      </c>
      <c r="L84" s="390">
        <v>0</v>
      </c>
      <c r="M84" s="386">
        <f t="shared" si="6"/>
        <v>287</v>
      </c>
      <c r="N84" s="386">
        <f t="shared" si="6"/>
        <v>82</v>
      </c>
      <c r="O84" s="386">
        <f t="shared" si="7"/>
        <v>369</v>
      </c>
      <c r="P84" s="720" t="s">
        <v>34</v>
      </c>
      <c r="Q84" s="720"/>
    </row>
    <row r="85" spans="1:17" ht="20.25">
      <c r="A85" s="744" t="s">
        <v>35</v>
      </c>
      <c r="B85" s="744"/>
      <c r="C85" s="384">
        <v>2067</v>
      </c>
      <c r="D85" s="384">
        <v>731</v>
      </c>
      <c r="E85" s="384">
        <v>1141</v>
      </c>
      <c r="F85" s="384">
        <v>317</v>
      </c>
      <c r="G85" s="384">
        <v>528</v>
      </c>
      <c r="H85" s="384">
        <v>138</v>
      </c>
      <c r="I85" s="384">
        <v>251</v>
      </c>
      <c r="J85" s="384">
        <v>56</v>
      </c>
      <c r="K85" s="384">
        <v>102</v>
      </c>
      <c r="L85" s="384">
        <v>19</v>
      </c>
      <c r="M85" s="386">
        <f t="shared" si="6"/>
        <v>4089</v>
      </c>
      <c r="N85" s="386">
        <f t="shared" si="6"/>
        <v>1261</v>
      </c>
      <c r="O85" s="386">
        <f t="shared" si="7"/>
        <v>5350</v>
      </c>
      <c r="P85" s="729" t="s">
        <v>53</v>
      </c>
      <c r="Q85" s="729"/>
    </row>
    <row r="86" spans="1:17" ht="20.25">
      <c r="A86" s="745" t="s">
        <v>8</v>
      </c>
      <c r="B86" s="745"/>
      <c r="C86" s="398">
        <f t="shared" ref="C86:L86" si="8">SUM(C67:C85)</f>
        <v>5664</v>
      </c>
      <c r="D86" s="398">
        <f t="shared" si="8"/>
        <v>2750</v>
      </c>
      <c r="E86" s="398">
        <f t="shared" si="8"/>
        <v>3273</v>
      </c>
      <c r="F86" s="398">
        <f t="shared" si="8"/>
        <v>1240</v>
      </c>
      <c r="G86" s="398">
        <f t="shared" si="8"/>
        <v>1733</v>
      </c>
      <c r="H86" s="398">
        <f t="shared" si="8"/>
        <v>548</v>
      </c>
      <c r="I86" s="398">
        <f t="shared" si="8"/>
        <v>863</v>
      </c>
      <c r="J86" s="398">
        <f t="shared" si="8"/>
        <v>225</v>
      </c>
      <c r="K86" s="398">
        <f t="shared" si="8"/>
        <v>423</v>
      </c>
      <c r="L86" s="398">
        <f t="shared" si="8"/>
        <v>106</v>
      </c>
      <c r="M86" s="397">
        <f>SUM(M67:M85)</f>
        <v>11956</v>
      </c>
      <c r="N86" s="397">
        <f>SUM(N67:N85)</f>
        <v>4869</v>
      </c>
      <c r="O86" s="397">
        <f>SUM(O67:O85)</f>
        <v>16825</v>
      </c>
      <c r="P86" s="705" t="s">
        <v>456</v>
      </c>
      <c r="Q86" s="705"/>
    </row>
    <row r="87" spans="1:17" ht="20.25">
      <c r="A87" s="404"/>
      <c r="B87" s="404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383"/>
      <c r="Q87" s="383"/>
    </row>
    <row r="88" spans="1:17" ht="20.25">
      <c r="A88" s="404"/>
      <c r="B88" s="404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383"/>
      <c r="Q88" s="383"/>
    </row>
    <row r="89" spans="1:17" ht="20.25">
      <c r="A89" s="743" t="s">
        <v>798</v>
      </c>
      <c r="B89" s="743"/>
      <c r="C89" s="743"/>
      <c r="D89" s="743"/>
      <c r="E89" s="743"/>
      <c r="F89" s="743"/>
      <c r="G89" s="743"/>
      <c r="H89" s="743"/>
      <c r="I89" s="743"/>
      <c r="J89" s="743"/>
      <c r="K89" s="743"/>
      <c r="L89" s="743"/>
      <c r="M89" s="743"/>
      <c r="N89" s="743"/>
      <c r="O89" s="743"/>
      <c r="P89" s="743"/>
      <c r="Q89" s="743"/>
    </row>
    <row r="90" spans="1:17" ht="306">
      <c r="A90" s="682" t="s">
        <v>799</v>
      </c>
      <c r="B90" s="682"/>
      <c r="C90" s="682"/>
      <c r="D90" s="682"/>
      <c r="E90" s="682"/>
      <c r="F90" s="682"/>
      <c r="G90" s="682"/>
      <c r="H90" s="682"/>
      <c r="I90" s="682"/>
      <c r="J90" s="682"/>
      <c r="K90" s="682"/>
      <c r="L90" s="682"/>
      <c r="M90" s="682"/>
      <c r="N90" s="682"/>
      <c r="O90" s="682"/>
      <c r="P90" s="682"/>
      <c r="Q90" s="682"/>
    </row>
    <row r="91" spans="1:17" ht="20.25">
      <c r="A91" s="737" t="s">
        <v>800</v>
      </c>
      <c r="B91" s="737"/>
      <c r="C91" s="737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738" t="s">
        <v>801</v>
      </c>
      <c r="Q91" s="738"/>
    </row>
    <row r="92" spans="1:17" ht="20.25">
      <c r="A92" s="733" t="s">
        <v>0</v>
      </c>
      <c r="B92" s="733"/>
      <c r="C92" s="732" t="s">
        <v>785</v>
      </c>
      <c r="D92" s="732"/>
      <c r="E92" s="732" t="s">
        <v>786</v>
      </c>
      <c r="F92" s="732"/>
      <c r="G92" s="732" t="s">
        <v>275</v>
      </c>
      <c r="H92" s="732"/>
      <c r="I92" s="732" t="s">
        <v>797</v>
      </c>
      <c r="J92" s="732"/>
      <c r="K92" s="732" t="s">
        <v>802</v>
      </c>
      <c r="L92" s="732"/>
      <c r="M92" s="732" t="s">
        <v>8</v>
      </c>
      <c r="N92" s="732"/>
      <c r="O92" s="732"/>
      <c r="P92" s="733" t="s">
        <v>683</v>
      </c>
      <c r="Q92" s="733"/>
    </row>
    <row r="93" spans="1:17" ht="20.25">
      <c r="A93" s="734"/>
      <c r="B93" s="734"/>
      <c r="C93" s="736" t="s">
        <v>92</v>
      </c>
      <c r="D93" s="736"/>
      <c r="E93" s="736" t="s">
        <v>93</v>
      </c>
      <c r="F93" s="736"/>
      <c r="G93" s="736" t="s">
        <v>96</v>
      </c>
      <c r="H93" s="736"/>
      <c r="I93" s="736" t="s">
        <v>84</v>
      </c>
      <c r="J93" s="736"/>
      <c r="K93" s="736" t="s">
        <v>85</v>
      </c>
      <c r="L93" s="736"/>
      <c r="M93" s="736" t="s">
        <v>12</v>
      </c>
      <c r="N93" s="736"/>
      <c r="O93" s="736"/>
      <c r="P93" s="734"/>
      <c r="Q93" s="734"/>
    </row>
    <row r="94" spans="1:17" ht="20.25">
      <c r="A94" s="734"/>
      <c r="B94" s="734"/>
      <c r="C94" s="383" t="s">
        <v>88</v>
      </c>
      <c r="D94" s="383" t="s">
        <v>43</v>
      </c>
      <c r="E94" s="383" t="s">
        <v>88</v>
      </c>
      <c r="F94" s="383" t="s">
        <v>43</v>
      </c>
      <c r="G94" s="383" t="s">
        <v>88</v>
      </c>
      <c r="H94" s="383" t="s">
        <v>43</v>
      </c>
      <c r="I94" s="383" t="s">
        <v>88</v>
      </c>
      <c r="J94" s="383" t="s">
        <v>43</v>
      </c>
      <c r="K94" s="383" t="s">
        <v>88</v>
      </c>
      <c r="L94" s="383" t="s">
        <v>43</v>
      </c>
      <c r="M94" s="383" t="s">
        <v>88</v>
      </c>
      <c r="N94" s="383" t="s">
        <v>43</v>
      </c>
      <c r="O94" s="383" t="s">
        <v>94</v>
      </c>
      <c r="P94" s="734"/>
      <c r="Q94" s="734"/>
    </row>
    <row r="95" spans="1:17" ht="20.25">
      <c r="A95" s="735"/>
      <c r="B95" s="735"/>
      <c r="C95" s="384" t="s">
        <v>9</v>
      </c>
      <c r="D95" s="384" t="s">
        <v>10</v>
      </c>
      <c r="E95" s="384" t="s">
        <v>9</v>
      </c>
      <c r="F95" s="384" t="s">
        <v>10</v>
      </c>
      <c r="G95" s="384" t="s">
        <v>9</v>
      </c>
      <c r="H95" s="384" t="s">
        <v>10</v>
      </c>
      <c r="I95" s="384" t="s">
        <v>9</v>
      </c>
      <c r="J95" s="384" t="s">
        <v>10</v>
      </c>
      <c r="K95" s="384" t="s">
        <v>9</v>
      </c>
      <c r="L95" s="384" t="s">
        <v>10</v>
      </c>
      <c r="M95" s="384" t="s">
        <v>9</v>
      </c>
      <c r="N95" s="384" t="s">
        <v>10</v>
      </c>
      <c r="O95" s="384" t="s">
        <v>12</v>
      </c>
      <c r="P95" s="735"/>
      <c r="Q95" s="735"/>
    </row>
    <row r="96" spans="1:17" ht="20.25">
      <c r="A96" s="741" t="s">
        <v>14</v>
      </c>
      <c r="B96" s="741"/>
      <c r="C96" s="386">
        <v>22</v>
      </c>
      <c r="D96" s="386">
        <v>18</v>
      </c>
      <c r="E96" s="386">
        <v>40</v>
      </c>
      <c r="F96" s="386">
        <v>1</v>
      </c>
      <c r="G96" s="386">
        <v>2</v>
      </c>
      <c r="H96" s="386">
        <v>0</v>
      </c>
      <c r="I96" s="386">
        <v>13</v>
      </c>
      <c r="J96" s="386">
        <v>1</v>
      </c>
      <c r="K96" s="386">
        <v>1</v>
      </c>
      <c r="L96" s="386">
        <v>0</v>
      </c>
      <c r="M96" s="386">
        <f>SUM(C96,E96,G96,I96,K96)</f>
        <v>78</v>
      </c>
      <c r="N96" s="386">
        <f>SUM(D96,F96,H96,J96,L96)</f>
        <v>20</v>
      </c>
      <c r="O96" s="386">
        <f>SUM(M96:N96)</f>
        <v>98</v>
      </c>
      <c r="P96" s="716" t="s">
        <v>15</v>
      </c>
      <c r="Q96" s="716"/>
    </row>
    <row r="97" spans="1:17" ht="20.25">
      <c r="A97" s="739" t="s">
        <v>16</v>
      </c>
      <c r="B97" s="739"/>
      <c r="C97" s="390">
        <v>44</v>
      </c>
      <c r="D97" s="390">
        <v>40</v>
      </c>
      <c r="E97" s="390">
        <v>63</v>
      </c>
      <c r="F97" s="390">
        <v>41</v>
      </c>
      <c r="G97" s="390">
        <v>11</v>
      </c>
      <c r="H97" s="390">
        <v>5</v>
      </c>
      <c r="I97" s="390">
        <v>1</v>
      </c>
      <c r="J97" s="390">
        <v>2</v>
      </c>
      <c r="K97" s="390">
        <v>1</v>
      </c>
      <c r="L97" s="390">
        <v>2</v>
      </c>
      <c r="M97" s="386">
        <f t="shared" ref="M97:N114" si="9">SUM(C97,E97,G97,I97,K97)</f>
        <v>120</v>
      </c>
      <c r="N97" s="386">
        <f t="shared" si="9"/>
        <v>90</v>
      </c>
      <c r="O97" s="386">
        <f t="shared" ref="O97:O114" si="10">SUM(M97:N97)</f>
        <v>210</v>
      </c>
      <c r="P97" s="720" t="s">
        <v>17</v>
      </c>
      <c r="Q97" s="720"/>
    </row>
    <row r="98" spans="1:17" ht="20.25">
      <c r="A98" s="739" t="s">
        <v>18</v>
      </c>
      <c r="B98" s="739"/>
      <c r="C98" s="390">
        <v>16</v>
      </c>
      <c r="D98" s="390">
        <v>21</v>
      </c>
      <c r="E98" s="390">
        <v>4</v>
      </c>
      <c r="F98" s="390">
        <v>6</v>
      </c>
      <c r="G98" s="390">
        <v>2</v>
      </c>
      <c r="H98" s="390">
        <v>4</v>
      </c>
      <c r="I98" s="390">
        <v>0</v>
      </c>
      <c r="J98" s="390">
        <v>0</v>
      </c>
      <c r="K98" s="390">
        <v>0</v>
      </c>
      <c r="L98" s="390">
        <v>0</v>
      </c>
      <c r="M98" s="386">
        <f t="shared" si="9"/>
        <v>22</v>
      </c>
      <c r="N98" s="386">
        <f t="shared" si="9"/>
        <v>31</v>
      </c>
      <c r="O98" s="386">
        <f t="shared" si="10"/>
        <v>53</v>
      </c>
      <c r="P98" s="720" t="s">
        <v>19</v>
      </c>
      <c r="Q98" s="720"/>
    </row>
    <row r="99" spans="1:17" ht="59.25">
      <c r="A99" s="740" t="s">
        <v>20</v>
      </c>
      <c r="B99" s="391" t="s">
        <v>769</v>
      </c>
      <c r="C99" s="390">
        <v>148</v>
      </c>
      <c r="D99" s="390">
        <v>87</v>
      </c>
      <c r="E99" s="390">
        <v>31</v>
      </c>
      <c r="F99" s="390">
        <v>17</v>
      </c>
      <c r="G99" s="390">
        <v>3</v>
      </c>
      <c r="H99" s="390">
        <v>9</v>
      </c>
      <c r="I99" s="390">
        <v>0</v>
      </c>
      <c r="J99" s="390">
        <v>2</v>
      </c>
      <c r="K99" s="390">
        <v>0</v>
      </c>
      <c r="L99" s="390">
        <v>2</v>
      </c>
      <c r="M99" s="386">
        <f t="shared" si="9"/>
        <v>182</v>
      </c>
      <c r="N99" s="386">
        <f t="shared" si="9"/>
        <v>117</v>
      </c>
      <c r="O99" s="386">
        <f t="shared" si="10"/>
        <v>299</v>
      </c>
      <c r="P99" s="392" t="s">
        <v>44</v>
      </c>
      <c r="Q99" s="722" t="s">
        <v>455</v>
      </c>
    </row>
    <row r="100" spans="1:17" ht="20.25">
      <c r="A100" s="740"/>
      <c r="B100" s="391" t="s">
        <v>770</v>
      </c>
      <c r="C100" s="390">
        <v>209</v>
      </c>
      <c r="D100" s="390">
        <v>315</v>
      </c>
      <c r="E100" s="390">
        <v>152</v>
      </c>
      <c r="F100" s="390">
        <v>32</v>
      </c>
      <c r="G100" s="390">
        <v>17</v>
      </c>
      <c r="H100" s="390">
        <v>13</v>
      </c>
      <c r="I100" s="390">
        <v>2</v>
      </c>
      <c r="J100" s="390">
        <v>4</v>
      </c>
      <c r="K100" s="390">
        <v>0</v>
      </c>
      <c r="L100" s="390">
        <v>0</v>
      </c>
      <c r="M100" s="386">
        <f t="shared" si="9"/>
        <v>380</v>
      </c>
      <c r="N100" s="386">
        <f t="shared" si="9"/>
        <v>364</v>
      </c>
      <c r="O100" s="386">
        <f t="shared" si="10"/>
        <v>744</v>
      </c>
      <c r="P100" s="392" t="s">
        <v>45</v>
      </c>
      <c r="Q100" s="723"/>
    </row>
    <row r="101" spans="1:17" ht="20.25">
      <c r="A101" s="740"/>
      <c r="B101" s="391" t="s">
        <v>771</v>
      </c>
      <c r="C101" s="390">
        <v>11</v>
      </c>
      <c r="D101" s="390">
        <v>2</v>
      </c>
      <c r="E101" s="390">
        <v>7</v>
      </c>
      <c r="F101" s="390">
        <v>2</v>
      </c>
      <c r="G101" s="390">
        <v>0</v>
      </c>
      <c r="H101" s="390">
        <v>1</v>
      </c>
      <c r="I101" s="390">
        <v>0</v>
      </c>
      <c r="J101" s="390">
        <v>1</v>
      </c>
      <c r="K101" s="390">
        <v>0</v>
      </c>
      <c r="L101" s="390">
        <v>0</v>
      </c>
      <c r="M101" s="386">
        <f t="shared" si="9"/>
        <v>18</v>
      </c>
      <c r="N101" s="386">
        <f t="shared" si="9"/>
        <v>6</v>
      </c>
      <c r="O101" s="386">
        <f t="shared" si="10"/>
        <v>24</v>
      </c>
      <c r="P101" s="392" t="s">
        <v>46</v>
      </c>
      <c r="Q101" s="723"/>
    </row>
    <row r="102" spans="1:17" ht="20.25">
      <c r="A102" s="740"/>
      <c r="B102" s="391" t="s">
        <v>457</v>
      </c>
      <c r="C102" s="390">
        <v>141</v>
      </c>
      <c r="D102" s="390">
        <v>84</v>
      </c>
      <c r="E102" s="390">
        <v>51</v>
      </c>
      <c r="F102" s="390">
        <v>31</v>
      </c>
      <c r="G102" s="390">
        <v>9</v>
      </c>
      <c r="H102" s="390">
        <v>6</v>
      </c>
      <c r="I102" s="390">
        <v>2</v>
      </c>
      <c r="J102" s="390">
        <v>0</v>
      </c>
      <c r="K102" s="390">
        <v>0</v>
      </c>
      <c r="L102" s="390">
        <v>1</v>
      </c>
      <c r="M102" s="386">
        <f t="shared" si="9"/>
        <v>203</v>
      </c>
      <c r="N102" s="386">
        <f t="shared" si="9"/>
        <v>122</v>
      </c>
      <c r="O102" s="386">
        <f t="shared" si="10"/>
        <v>325</v>
      </c>
      <c r="P102" s="392" t="s">
        <v>47</v>
      </c>
      <c r="Q102" s="723"/>
    </row>
    <row r="103" spans="1:17" ht="20.25">
      <c r="A103" s="740"/>
      <c r="B103" s="391" t="s">
        <v>458</v>
      </c>
      <c r="C103" s="390">
        <v>78</v>
      </c>
      <c r="D103" s="390">
        <v>67</v>
      </c>
      <c r="E103" s="390">
        <v>58</v>
      </c>
      <c r="F103" s="390">
        <v>45</v>
      </c>
      <c r="G103" s="390">
        <v>12</v>
      </c>
      <c r="H103" s="390">
        <v>12</v>
      </c>
      <c r="I103" s="390">
        <v>5</v>
      </c>
      <c r="J103" s="390">
        <v>0</v>
      </c>
      <c r="K103" s="390">
        <v>1</v>
      </c>
      <c r="L103" s="390">
        <v>2</v>
      </c>
      <c r="M103" s="386">
        <f t="shared" si="9"/>
        <v>154</v>
      </c>
      <c r="N103" s="386">
        <f t="shared" si="9"/>
        <v>126</v>
      </c>
      <c r="O103" s="386">
        <f t="shared" si="10"/>
        <v>280</v>
      </c>
      <c r="P103" s="392" t="s">
        <v>48</v>
      </c>
      <c r="Q103" s="723"/>
    </row>
    <row r="104" spans="1:17" ht="20.25">
      <c r="A104" s="740"/>
      <c r="B104" s="391" t="s">
        <v>459</v>
      </c>
      <c r="C104" s="390">
        <v>58</v>
      </c>
      <c r="D104" s="390">
        <v>71</v>
      </c>
      <c r="E104" s="390">
        <v>39</v>
      </c>
      <c r="F104" s="390">
        <v>6</v>
      </c>
      <c r="G104" s="390">
        <v>9</v>
      </c>
      <c r="H104" s="390">
        <v>1</v>
      </c>
      <c r="I104" s="390">
        <v>1</v>
      </c>
      <c r="J104" s="390">
        <v>2</v>
      </c>
      <c r="K104" s="390">
        <v>0</v>
      </c>
      <c r="L104" s="390">
        <v>0</v>
      </c>
      <c r="M104" s="386">
        <f t="shared" si="9"/>
        <v>107</v>
      </c>
      <c r="N104" s="386">
        <f t="shared" si="9"/>
        <v>80</v>
      </c>
      <c r="O104" s="386">
        <f t="shared" si="10"/>
        <v>187</v>
      </c>
      <c r="P104" s="392" t="s">
        <v>49</v>
      </c>
      <c r="Q104" s="724"/>
    </row>
    <row r="105" spans="1:17" ht="20.25">
      <c r="A105" s="390" t="s">
        <v>483</v>
      </c>
      <c r="B105" s="391"/>
      <c r="C105" s="390">
        <v>15</v>
      </c>
      <c r="D105" s="390">
        <v>16</v>
      </c>
      <c r="E105" s="390">
        <v>20</v>
      </c>
      <c r="F105" s="390">
        <v>22</v>
      </c>
      <c r="G105" s="390">
        <v>6</v>
      </c>
      <c r="H105" s="390">
        <v>3</v>
      </c>
      <c r="I105" s="390">
        <v>0</v>
      </c>
      <c r="J105" s="390">
        <v>3</v>
      </c>
      <c r="K105" s="390">
        <v>0</v>
      </c>
      <c r="L105" s="390">
        <v>1</v>
      </c>
      <c r="M105" s="386">
        <f t="shared" si="9"/>
        <v>41</v>
      </c>
      <c r="N105" s="386">
        <f t="shared" si="9"/>
        <v>45</v>
      </c>
      <c r="O105" s="386">
        <f t="shared" si="10"/>
        <v>86</v>
      </c>
      <c r="P105" s="702" t="s">
        <v>772</v>
      </c>
      <c r="Q105" s="702"/>
    </row>
    <row r="106" spans="1:17" ht="20.25">
      <c r="A106" s="739" t="s">
        <v>22</v>
      </c>
      <c r="B106" s="739"/>
      <c r="C106" s="390">
        <v>88</v>
      </c>
      <c r="D106" s="390">
        <v>42</v>
      </c>
      <c r="E106" s="390">
        <v>24</v>
      </c>
      <c r="F106" s="390">
        <v>36</v>
      </c>
      <c r="G106" s="390">
        <v>28</v>
      </c>
      <c r="H106" s="390">
        <v>8</v>
      </c>
      <c r="I106" s="390">
        <v>3</v>
      </c>
      <c r="J106" s="390">
        <v>2</v>
      </c>
      <c r="K106" s="390">
        <v>6</v>
      </c>
      <c r="L106" s="390">
        <v>1</v>
      </c>
      <c r="M106" s="386">
        <f t="shared" si="9"/>
        <v>149</v>
      </c>
      <c r="N106" s="386">
        <f t="shared" si="9"/>
        <v>89</v>
      </c>
      <c r="O106" s="386">
        <f t="shared" si="10"/>
        <v>238</v>
      </c>
      <c r="P106" s="720" t="s">
        <v>50</v>
      </c>
      <c r="Q106" s="720"/>
    </row>
    <row r="107" spans="1:17" ht="20.25">
      <c r="A107" s="739" t="s">
        <v>23</v>
      </c>
      <c r="B107" s="739"/>
      <c r="C107" s="390">
        <v>72</v>
      </c>
      <c r="D107" s="390">
        <v>77</v>
      </c>
      <c r="E107" s="390">
        <v>41</v>
      </c>
      <c r="F107" s="390">
        <v>21</v>
      </c>
      <c r="G107" s="390">
        <v>9</v>
      </c>
      <c r="H107" s="390">
        <v>5</v>
      </c>
      <c r="I107" s="390">
        <v>2</v>
      </c>
      <c r="J107" s="390">
        <v>9</v>
      </c>
      <c r="K107" s="390">
        <v>1</v>
      </c>
      <c r="L107" s="390">
        <v>0</v>
      </c>
      <c r="M107" s="386">
        <f t="shared" si="9"/>
        <v>125</v>
      </c>
      <c r="N107" s="386">
        <f t="shared" si="9"/>
        <v>112</v>
      </c>
      <c r="O107" s="386">
        <f t="shared" si="10"/>
        <v>237</v>
      </c>
      <c r="P107" s="720" t="s">
        <v>24</v>
      </c>
      <c r="Q107" s="720"/>
    </row>
    <row r="108" spans="1:17" ht="20.25">
      <c r="A108" s="739" t="s">
        <v>25</v>
      </c>
      <c r="B108" s="739"/>
      <c r="C108" s="390">
        <v>478</v>
      </c>
      <c r="D108" s="390">
        <v>341</v>
      </c>
      <c r="E108" s="390">
        <v>87</v>
      </c>
      <c r="F108" s="390">
        <v>79</v>
      </c>
      <c r="G108" s="390">
        <v>27</v>
      </c>
      <c r="H108" s="390">
        <v>25</v>
      </c>
      <c r="I108" s="390">
        <v>8</v>
      </c>
      <c r="J108" s="390">
        <v>13</v>
      </c>
      <c r="K108" s="390">
        <v>2</v>
      </c>
      <c r="L108" s="390">
        <v>2</v>
      </c>
      <c r="M108" s="386">
        <f t="shared" si="9"/>
        <v>602</v>
      </c>
      <c r="N108" s="386">
        <f t="shared" si="9"/>
        <v>460</v>
      </c>
      <c r="O108" s="386">
        <f t="shared" si="10"/>
        <v>1062</v>
      </c>
      <c r="P108" s="720" t="s">
        <v>51</v>
      </c>
      <c r="Q108" s="720"/>
    </row>
    <row r="109" spans="1:17" ht="20.25">
      <c r="A109" s="739" t="s">
        <v>65</v>
      </c>
      <c r="B109" s="739"/>
      <c r="C109" s="390">
        <v>69</v>
      </c>
      <c r="D109" s="390">
        <v>72</v>
      </c>
      <c r="E109" s="390">
        <v>57</v>
      </c>
      <c r="F109" s="390">
        <v>42</v>
      </c>
      <c r="G109" s="390">
        <v>44</v>
      </c>
      <c r="H109" s="390">
        <v>26</v>
      </c>
      <c r="I109" s="390">
        <v>20</v>
      </c>
      <c r="J109" s="390">
        <v>19</v>
      </c>
      <c r="K109" s="390">
        <v>3</v>
      </c>
      <c r="L109" s="390">
        <v>1</v>
      </c>
      <c r="M109" s="386">
        <f t="shared" si="9"/>
        <v>193</v>
      </c>
      <c r="N109" s="386">
        <f t="shared" si="9"/>
        <v>160</v>
      </c>
      <c r="O109" s="386">
        <f t="shared" si="10"/>
        <v>353</v>
      </c>
      <c r="P109" s="720" t="s">
        <v>52</v>
      </c>
      <c r="Q109" s="720"/>
    </row>
    <row r="110" spans="1:17" ht="20.25">
      <c r="A110" s="739" t="s">
        <v>27</v>
      </c>
      <c r="B110" s="739"/>
      <c r="C110" s="390">
        <v>45</v>
      </c>
      <c r="D110" s="390">
        <v>27</v>
      </c>
      <c r="E110" s="390">
        <v>12</v>
      </c>
      <c r="F110" s="390">
        <v>7</v>
      </c>
      <c r="G110" s="390">
        <v>6</v>
      </c>
      <c r="H110" s="390">
        <v>3</v>
      </c>
      <c r="I110" s="390">
        <v>1</v>
      </c>
      <c r="J110" s="390">
        <v>1</v>
      </c>
      <c r="K110" s="390">
        <v>1</v>
      </c>
      <c r="L110" s="390">
        <v>1</v>
      </c>
      <c r="M110" s="386">
        <f t="shared" si="9"/>
        <v>65</v>
      </c>
      <c r="N110" s="386">
        <f t="shared" si="9"/>
        <v>39</v>
      </c>
      <c r="O110" s="386">
        <f t="shared" si="10"/>
        <v>104</v>
      </c>
      <c r="P110" s="720" t="s">
        <v>28</v>
      </c>
      <c r="Q110" s="720"/>
    </row>
    <row r="111" spans="1:17" ht="20.25">
      <c r="A111" s="739" t="s">
        <v>29</v>
      </c>
      <c r="B111" s="739"/>
      <c r="C111" s="390">
        <v>31</v>
      </c>
      <c r="D111" s="390">
        <v>21</v>
      </c>
      <c r="E111" s="390">
        <v>12</v>
      </c>
      <c r="F111" s="390">
        <v>10</v>
      </c>
      <c r="G111" s="390">
        <v>5</v>
      </c>
      <c r="H111" s="390">
        <v>5</v>
      </c>
      <c r="I111" s="390">
        <v>5</v>
      </c>
      <c r="J111" s="390">
        <v>0</v>
      </c>
      <c r="K111" s="390">
        <v>3</v>
      </c>
      <c r="L111" s="390">
        <v>1</v>
      </c>
      <c r="M111" s="386">
        <f t="shared" si="9"/>
        <v>56</v>
      </c>
      <c r="N111" s="386">
        <f t="shared" si="9"/>
        <v>37</v>
      </c>
      <c r="O111" s="386">
        <f t="shared" si="10"/>
        <v>93</v>
      </c>
      <c r="P111" s="720" t="s">
        <v>30</v>
      </c>
      <c r="Q111" s="720"/>
    </row>
    <row r="112" spans="1:17" ht="20.25">
      <c r="A112" s="739" t="s">
        <v>31</v>
      </c>
      <c r="B112" s="739"/>
      <c r="C112" s="390">
        <v>146</v>
      </c>
      <c r="D112" s="390">
        <v>164</v>
      </c>
      <c r="E112" s="390">
        <v>138</v>
      </c>
      <c r="F112" s="390">
        <v>107</v>
      </c>
      <c r="G112" s="390">
        <v>73</v>
      </c>
      <c r="H112" s="390">
        <v>34</v>
      </c>
      <c r="I112" s="390">
        <v>25</v>
      </c>
      <c r="J112" s="390">
        <v>13</v>
      </c>
      <c r="K112" s="390">
        <v>17</v>
      </c>
      <c r="L112" s="390">
        <v>8</v>
      </c>
      <c r="M112" s="386">
        <f t="shared" si="9"/>
        <v>399</v>
      </c>
      <c r="N112" s="386">
        <f t="shared" si="9"/>
        <v>326</v>
      </c>
      <c r="O112" s="386">
        <f t="shared" si="10"/>
        <v>725</v>
      </c>
      <c r="P112" s="720" t="s">
        <v>32</v>
      </c>
      <c r="Q112" s="720"/>
    </row>
    <row r="113" spans="1:17" ht="20.25">
      <c r="A113" s="739" t="s">
        <v>33</v>
      </c>
      <c r="B113" s="739"/>
      <c r="C113" s="390">
        <v>26</v>
      </c>
      <c r="D113" s="390">
        <v>21</v>
      </c>
      <c r="E113" s="390">
        <v>24</v>
      </c>
      <c r="F113" s="390">
        <v>11</v>
      </c>
      <c r="G113" s="390">
        <v>48</v>
      </c>
      <c r="H113" s="390">
        <v>0</v>
      </c>
      <c r="I113" s="390">
        <v>10</v>
      </c>
      <c r="J113" s="390">
        <v>0</v>
      </c>
      <c r="K113" s="390">
        <v>0</v>
      </c>
      <c r="L113" s="390">
        <v>1</v>
      </c>
      <c r="M113" s="386">
        <f t="shared" si="9"/>
        <v>108</v>
      </c>
      <c r="N113" s="386">
        <f t="shared" si="9"/>
        <v>33</v>
      </c>
      <c r="O113" s="386">
        <f t="shared" si="10"/>
        <v>141</v>
      </c>
      <c r="P113" s="720" t="s">
        <v>34</v>
      </c>
      <c r="Q113" s="720"/>
    </row>
    <row r="114" spans="1:17" ht="20.25">
      <c r="A114" s="746" t="s">
        <v>35</v>
      </c>
      <c r="B114" s="746"/>
      <c r="C114" s="394">
        <v>923</v>
      </c>
      <c r="D114" s="394">
        <v>547</v>
      </c>
      <c r="E114" s="394">
        <v>380</v>
      </c>
      <c r="F114" s="394">
        <v>218</v>
      </c>
      <c r="G114" s="394">
        <v>180</v>
      </c>
      <c r="H114" s="394">
        <v>43</v>
      </c>
      <c r="I114" s="394">
        <v>43</v>
      </c>
      <c r="J114" s="394">
        <v>26</v>
      </c>
      <c r="K114" s="394">
        <v>15</v>
      </c>
      <c r="L114" s="394">
        <v>7</v>
      </c>
      <c r="M114" s="386">
        <f t="shared" si="9"/>
        <v>1541</v>
      </c>
      <c r="N114" s="386">
        <f t="shared" si="9"/>
        <v>841</v>
      </c>
      <c r="O114" s="386">
        <f t="shared" si="10"/>
        <v>2382</v>
      </c>
      <c r="P114" s="729" t="s">
        <v>53</v>
      </c>
      <c r="Q114" s="729"/>
    </row>
    <row r="115" spans="1:17" ht="20.25">
      <c r="A115" s="747" t="s">
        <v>8</v>
      </c>
      <c r="B115" s="747"/>
      <c r="C115" s="397">
        <f t="shared" ref="C115:L115" si="11">SUM(C96:C114)</f>
        <v>2620</v>
      </c>
      <c r="D115" s="397">
        <f t="shared" si="11"/>
        <v>2033</v>
      </c>
      <c r="E115" s="397">
        <f t="shared" si="11"/>
        <v>1240</v>
      </c>
      <c r="F115" s="397">
        <f t="shared" si="11"/>
        <v>734</v>
      </c>
      <c r="G115" s="397">
        <f t="shared" si="11"/>
        <v>491</v>
      </c>
      <c r="H115" s="397">
        <f t="shared" si="11"/>
        <v>203</v>
      </c>
      <c r="I115" s="397">
        <f t="shared" si="11"/>
        <v>141</v>
      </c>
      <c r="J115" s="397">
        <f t="shared" si="11"/>
        <v>98</v>
      </c>
      <c r="K115" s="397">
        <f t="shared" si="11"/>
        <v>51</v>
      </c>
      <c r="L115" s="397">
        <f t="shared" si="11"/>
        <v>30</v>
      </c>
      <c r="M115" s="397">
        <f>SUM(M96:M114)</f>
        <v>4543</v>
      </c>
      <c r="N115" s="397">
        <f>SUM(N96:N114)</f>
        <v>3098</v>
      </c>
      <c r="O115" s="397">
        <f>SUM(O96:O114)</f>
        <v>7641</v>
      </c>
      <c r="P115" s="705" t="s">
        <v>456</v>
      </c>
      <c r="Q115" s="705"/>
    </row>
    <row r="116" spans="1:17" ht="20.25">
      <c r="A116" s="404"/>
      <c r="B116" s="404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383"/>
      <c r="Q116" s="383"/>
    </row>
    <row r="117" spans="1:17" ht="20.25">
      <c r="A117" s="404"/>
      <c r="B117" s="404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383"/>
      <c r="Q117" s="383"/>
    </row>
    <row r="118" spans="1:17" ht="20.25">
      <c r="A118" s="742" t="s">
        <v>803</v>
      </c>
      <c r="B118" s="748"/>
      <c r="C118" s="748"/>
      <c r="D118" s="748"/>
      <c r="E118" s="748"/>
      <c r="F118" s="748"/>
      <c r="G118" s="748"/>
      <c r="H118" s="748"/>
      <c r="I118" s="748"/>
      <c r="J118" s="748"/>
      <c r="K118" s="748"/>
      <c r="L118" s="748"/>
      <c r="M118" s="748"/>
      <c r="N118" s="748"/>
      <c r="O118" s="749"/>
      <c r="P118" s="380"/>
      <c r="Q118" s="380"/>
    </row>
    <row r="119" spans="1:17" ht="306">
      <c r="A119" s="682" t="s">
        <v>804</v>
      </c>
      <c r="B119" s="682"/>
      <c r="C119" s="682"/>
      <c r="D119" s="682"/>
      <c r="E119" s="682"/>
      <c r="F119" s="682"/>
      <c r="G119" s="682"/>
      <c r="H119" s="682"/>
      <c r="I119" s="682"/>
      <c r="J119" s="682"/>
      <c r="K119" s="682"/>
      <c r="L119" s="682"/>
      <c r="M119" s="682"/>
      <c r="N119" s="682"/>
      <c r="O119" s="682"/>
      <c r="P119" s="682"/>
      <c r="Q119" s="682"/>
    </row>
    <row r="120" spans="1:17" ht="20.25">
      <c r="A120" s="737" t="s">
        <v>805</v>
      </c>
      <c r="B120" s="737"/>
      <c r="C120" s="737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738" t="s">
        <v>806</v>
      </c>
      <c r="Q120" s="738"/>
    </row>
    <row r="121" spans="1:17" ht="20.25">
      <c r="A121" s="733" t="s">
        <v>0</v>
      </c>
      <c r="B121" s="733"/>
      <c r="C121" s="732" t="s">
        <v>785</v>
      </c>
      <c r="D121" s="732"/>
      <c r="E121" s="732" t="s">
        <v>786</v>
      </c>
      <c r="F121" s="732"/>
      <c r="G121" s="732" t="s">
        <v>275</v>
      </c>
      <c r="H121" s="732"/>
      <c r="I121" s="732" t="s">
        <v>797</v>
      </c>
      <c r="J121" s="732"/>
      <c r="K121" s="732" t="s">
        <v>802</v>
      </c>
      <c r="L121" s="732"/>
      <c r="M121" s="732" t="s">
        <v>8</v>
      </c>
      <c r="N121" s="732"/>
      <c r="O121" s="732"/>
      <c r="P121" s="733" t="s">
        <v>683</v>
      </c>
      <c r="Q121" s="733"/>
    </row>
    <row r="122" spans="1:17" ht="20.25">
      <c r="A122" s="734"/>
      <c r="B122" s="734"/>
      <c r="C122" s="736" t="s">
        <v>92</v>
      </c>
      <c r="D122" s="736"/>
      <c r="E122" s="736" t="s">
        <v>93</v>
      </c>
      <c r="F122" s="736"/>
      <c r="G122" s="736" t="s">
        <v>96</v>
      </c>
      <c r="H122" s="736"/>
      <c r="I122" s="736" t="s">
        <v>84</v>
      </c>
      <c r="J122" s="736"/>
      <c r="K122" s="736" t="s">
        <v>85</v>
      </c>
      <c r="L122" s="736"/>
      <c r="M122" s="736" t="s">
        <v>12</v>
      </c>
      <c r="N122" s="736"/>
      <c r="O122" s="736"/>
      <c r="P122" s="734"/>
      <c r="Q122" s="734"/>
    </row>
    <row r="123" spans="1:17" ht="20.25">
      <c r="A123" s="734"/>
      <c r="B123" s="734"/>
      <c r="C123" s="383" t="s">
        <v>88</v>
      </c>
      <c r="D123" s="383" t="s">
        <v>43</v>
      </c>
      <c r="E123" s="383" t="s">
        <v>88</v>
      </c>
      <c r="F123" s="383" t="s">
        <v>43</v>
      </c>
      <c r="G123" s="383" t="s">
        <v>88</v>
      </c>
      <c r="H123" s="383" t="s">
        <v>43</v>
      </c>
      <c r="I123" s="383" t="s">
        <v>88</v>
      </c>
      <c r="J123" s="383" t="s">
        <v>43</v>
      </c>
      <c r="K123" s="383" t="s">
        <v>88</v>
      </c>
      <c r="L123" s="383" t="s">
        <v>43</v>
      </c>
      <c r="M123" s="383" t="s">
        <v>88</v>
      </c>
      <c r="N123" s="383" t="s">
        <v>43</v>
      </c>
      <c r="O123" s="383" t="s">
        <v>94</v>
      </c>
      <c r="P123" s="734"/>
      <c r="Q123" s="734"/>
    </row>
    <row r="124" spans="1:17" ht="20.25">
      <c r="A124" s="735"/>
      <c r="B124" s="735"/>
      <c r="C124" s="384" t="s">
        <v>9</v>
      </c>
      <c r="D124" s="384" t="s">
        <v>10</v>
      </c>
      <c r="E124" s="384" t="s">
        <v>9</v>
      </c>
      <c r="F124" s="384" t="s">
        <v>10</v>
      </c>
      <c r="G124" s="384" t="s">
        <v>9</v>
      </c>
      <c r="H124" s="384" t="s">
        <v>10</v>
      </c>
      <c r="I124" s="384" t="s">
        <v>9</v>
      </c>
      <c r="J124" s="384" t="s">
        <v>10</v>
      </c>
      <c r="K124" s="384" t="s">
        <v>9</v>
      </c>
      <c r="L124" s="384" t="s">
        <v>10</v>
      </c>
      <c r="M124" s="384" t="s">
        <v>9</v>
      </c>
      <c r="N124" s="384" t="s">
        <v>10</v>
      </c>
      <c r="O124" s="384" t="s">
        <v>12</v>
      </c>
      <c r="P124" s="735"/>
      <c r="Q124" s="735"/>
    </row>
    <row r="125" spans="1:17" ht="20.25">
      <c r="A125" s="741" t="s">
        <v>14</v>
      </c>
      <c r="B125" s="741"/>
      <c r="C125" s="386">
        <v>0</v>
      </c>
      <c r="D125" s="386">
        <v>0</v>
      </c>
      <c r="E125" s="386">
        <v>0</v>
      </c>
      <c r="F125" s="386">
        <v>0</v>
      </c>
      <c r="G125" s="386">
        <v>0</v>
      </c>
      <c r="H125" s="386">
        <v>0</v>
      </c>
      <c r="I125" s="386">
        <v>0</v>
      </c>
      <c r="J125" s="386">
        <v>0</v>
      </c>
      <c r="K125" s="386">
        <v>0</v>
      </c>
      <c r="L125" s="386">
        <v>0</v>
      </c>
      <c r="M125" s="386">
        <f>SUM(C125,E125,G125,I125,K125)</f>
        <v>0</v>
      </c>
      <c r="N125" s="386">
        <f t="shared" ref="N125:N143" si="12">SUM(D125,F125,H125,J125,L125)</f>
        <v>0</v>
      </c>
      <c r="O125" s="386">
        <f>SUM(M125:N125)</f>
        <v>0</v>
      </c>
      <c r="P125" s="716" t="s">
        <v>15</v>
      </c>
      <c r="Q125" s="716"/>
    </row>
    <row r="126" spans="1:17" ht="20.25">
      <c r="A126" s="739" t="s">
        <v>16</v>
      </c>
      <c r="B126" s="739"/>
      <c r="C126" s="390">
        <v>0</v>
      </c>
      <c r="D126" s="390">
        <v>1</v>
      </c>
      <c r="E126" s="390">
        <v>0</v>
      </c>
      <c r="F126" s="390">
        <v>2</v>
      </c>
      <c r="G126" s="390">
        <v>0</v>
      </c>
      <c r="H126" s="390">
        <v>1</v>
      </c>
      <c r="I126" s="390">
        <v>0</v>
      </c>
      <c r="J126" s="390">
        <v>0</v>
      </c>
      <c r="K126" s="390">
        <v>0</v>
      </c>
      <c r="L126" s="390">
        <v>2</v>
      </c>
      <c r="M126" s="386">
        <f t="shared" ref="M126:M143" si="13">SUM(C126,E126,G126,I126,K126)</f>
        <v>0</v>
      </c>
      <c r="N126" s="386">
        <f t="shared" si="12"/>
        <v>6</v>
      </c>
      <c r="O126" s="386">
        <f t="shared" ref="O126:O143" si="14">SUM(M126:N126)</f>
        <v>6</v>
      </c>
      <c r="P126" s="720" t="s">
        <v>17</v>
      </c>
      <c r="Q126" s="720"/>
    </row>
    <row r="127" spans="1:17" ht="20.25">
      <c r="A127" s="739" t="s">
        <v>18</v>
      </c>
      <c r="B127" s="739"/>
      <c r="C127" s="390">
        <v>0</v>
      </c>
      <c r="D127" s="390">
        <v>0</v>
      </c>
      <c r="E127" s="390">
        <v>0</v>
      </c>
      <c r="F127" s="390">
        <v>0</v>
      </c>
      <c r="G127" s="390">
        <v>0</v>
      </c>
      <c r="H127" s="390">
        <v>0</v>
      </c>
      <c r="I127" s="390">
        <v>0</v>
      </c>
      <c r="J127" s="390">
        <v>0</v>
      </c>
      <c r="K127" s="390">
        <v>0</v>
      </c>
      <c r="L127" s="390">
        <v>0</v>
      </c>
      <c r="M127" s="386">
        <f t="shared" si="13"/>
        <v>0</v>
      </c>
      <c r="N127" s="386">
        <f t="shared" si="12"/>
        <v>0</v>
      </c>
      <c r="O127" s="386">
        <f t="shared" si="14"/>
        <v>0</v>
      </c>
      <c r="P127" s="720" t="s">
        <v>19</v>
      </c>
      <c r="Q127" s="720"/>
    </row>
    <row r="128" spans="1:17" ht="59.25">
      <c r="A128" s="740" t="s">
        <v>20</v>
      </c>
      <c r="B128" s="391" t="s">
        <v>769</v>
      </c>
      <c r="C128" s="390">
        <v>15</v>
      </c>
      <c r="D128" s="390">
        <v>23</v>
      </c>
      <c r="E128" s="390">
        <v>2</v>
      </c>
      <c r="F128" s="390">
        <v>1</v>
      </c>
      <c r="G128" s="390">
        <v>3</v>
      </c>
      <c r="H128" s="390">
        <v>0</v>
      </c>
      <c r="I128" s="390">
        <v>0</v>
      </c>
      <c r="J128" s="390">
        <v>0</v>
      </c>
      <c r="K128" s="390">
        <v>0</v>
      </c>
      <c r="L128" s="390">
        <v>0</v>
      </c>
      <c r="M128" s="386">
        <f t="shared" si="13"/>
        <v>20</v>
      </c>
      <c r="N128" s="386">
        <f t="shared" si="12"/>
        <v>24</v>
      </c>
      <c r="O128" s="386">
        <f t="shared" si="14"/>
        <v>44</v>
      </c>
      <c r="P128" s="392" t="s">
        <v>44</v>
      </c>
      <c r="Q128" s="722" t="s">
        <v>455</v>
      </c>
    </row>
    <row r="129" spans="1:17" ht="20.25">
      <c r="A129" s="740"/>
      <c r="B129" s="391" t="s">
        <v>770</v>
      </c>
      <c r="C129" s="390">
        <v>9</v>
      </c>
      <c r="D129" s="390">
        <v>17</v>
      </c>
      <c r="E129" s="390">
        <v>5</v>
      </c>
      <c r="F129" s="390">
        <v>14</v>
      </c>
      <c r="G129" s="390">
        <v>1</v>
      </c>
      <c r="H129" s="390">
        <v>3</v>
      </c>
      <c r="I129" s="390">
        <v>0</v>
      </c>
      <c r="J129" s="390">
        <v>1</v>
      </c>
      <c r="K129" s="390">
        <v>0</v>
      </c>
      <c r="L129" s="390">
        <v>0</v>
      </c>
      <c r="M129" s="386">
        <f t="shared" si="13"/>
        <v>15</v>
      </c>
      <c r="N129" s="386">
        <f t="shared" si="12"/>
        <v>35</v>
      </c>
      <c r="O129" s="386">
        <f t="shared" si="14"/>
        <v>50</v>
      </c>
      <c r="P129" s="392" t="s">
        <v>45</v>
      </c>
      <c r="Q129" s="723"/>
    </row>
    <row r="130" spans="1:17" ht="20.25">
      <c r="A130" s="740"/>
      <c r="B130" s="391" t="s">
        <v>771</v>
      </c>
      <c r="C130" s="390">
        <v>0</v>
      </c>
      <c r="D130" s="390">
        <v>2</v>
      </c>
      <c r="E130" s="390">
        <v>0</v>
      </c>
      <c r="F130" s="390">
        <v>2</v>
      </c>
      <c r="G130" s="390">
        <v>0</v>
      </c>
      <c r="H130" s="390">
        <v>0</v>
      </c>
      <c r="I130" s="390">
        <v>0</v>
      </c>
      <c r="J130" s="390">
        <v>0</v>
      </c>
      <c r="K130" s="390">
        <v>0</v>
      </c>
      <c r="L130" s="390">
        <v>0</v>
      </c>
      <c r="M130" s="386">
        <f t="shared" si="13"/>
        <v>0</v>
      </c>
      <c r="N130" s="386">
        <f t="shared" si="12"/>
        <v>4</v>
      </c>
      <c r="O130" s="386">
        <f t="shared" si="14"/>
        <v>4</v>
      </c>
      <c r="P130" s="392" t="s">
        <v>46</v>
      </c>
      <c r="Q130" s="723"/>
    </row>
    <row r="131" spans="1:17" ht="20.25">
      <c r="A131" s="740"/>
      <c r="B131" s="391" t="s">
        <v>457</v>
      </c>
      <c r="C131" s="390">
        <v>7</v>
      </c>
      <c r="D131" s="390">
        <v>13</v>
      </c>
      <c r="E131" s="390">
        <v>7</v>
      </c>
      <c r="F131" s="390">
        <v>5</v>
      </c>
      <c r="G131" s="390">
        <v>3</v>
      </c>
      <c r="H131" s="390">
        <v>3</v>
      </c>
      <c r="I131" s="390">
        <v>0</v>
      </c>
      <c r="J131" s="390">
        <v>2</v>
      </c>
      <c r="K131" s="390">
        <v>0</v>
      </c>
      <c r="L131" s="390">
        <v>0</v>
      </c>
      <c r="M131" s="386">
        <f t="shared" si="13"/>
        <v>17</v>
      </c>
      <c r="N131" s="386">
        <f t="shared" si="12"/>
        <v>23</v>
      </c>
      <c r="O131" s="386">
        <f t="shared" si="14"/>
        <v>40</v>
      </c>
      <c r="P131" s="392" t="s">
        <v>47</v>
      </c>
      <c r="Q131" s="723"/>
    </row>
    <row r="132" spans="1:17" ht="20.25">
      <c r="A132" s="740"/>
      <c r="B132" s="391" t="s">
        <v>458</v>
      </c>
      <c r="C132" s="390">
        <v>0</v>
      </c>
      <c r="D132" s="390">
        <v>5</v>
      </c>
      <c r="E132" s="390">
        <v>3</v>
      </c>
      <c r="F132" s="390">
        <v>4</v>
      </c>
      <c r="G132" s="390">
        <v>1</v>
      </c>
      <c r="H132" s="390">
        <v>3</v>
      </c>
      <c r="I132" s="390">
        <v>0</v>
      </c>
      <c r="J132" s="390">
        <v>1</v>
      </c>
      <c r="K132" s="390">
        <v>0</v>
      </c>
      <c r="L132" s="390">
        <v>1</v>
      </c>
      <c r="M132" s="386">
        <f t="shared" si="13"/>
        <v>4</v>
      </c>
      <c r="N132" s="386">
        <f t="shared" si="12"/>
        <v>14</v>
      </c>
      <c r="O132" s="386">
        <f t="shared" si="14"/>
        <v>18</v>
      </c>
      <c r="P132" s="392" t="s">
        <v>48</v>
      </c>
      <c r="Q132" s="723"/>
    </row>
    <row r="133" spans="1:17" ht="20.25">
      <c r="A133" s="740"/>
      <c r="B133" s="391" t="s">
        <v>459</v>
      </c>
      <c r="C133" s="390">
        <v>2</v>
      </c>
      <c r="D133" s="390">
        <v>3</v>
      </c>
      <c r="E133" s="390">
        <v>0</v>
      </c>
      <c r="F133" s="390">
        <v>2</v>
      </c>
      <c r="G133" s="390">
        <v>0</v>
      </c>
      <c r="H133" s="390">
        <v>1</v>
      </c>
      <c r="I133" s="390">
        <v>1</v>
      </c>
      <c r="J133" s="390">
        <v>0</v>
      </c>
      <c r="K133" s="390">
        <v>0</v>
      </c>
      <c r="L133" s="390">
        <v>0</v>
      </c>
      <c r="M133" s="386">
        <f t="shared" si="13"/>
        <v>3</v>
      </c>
      <c r="N133" s="386">
        <f t="shared" si="12"/>
        <v>6</v>
      </c>
      <c r="O133" s="386">
        <f t="shared" si="14"/>
        <v>9</v>
      </c>
      <c r="P133" s="392" t="s">
        <v>49</v>
      </c>
      <c r="Q133" s="724"/>
    </row>
    <row r="134" spans="1:17" ht="20.25">
      <c r="A134" s="390" t="s">
        <v>483</v>
      </c>
      <c r="B134" s="391"/>
      <c r="C134" s="390">
        <v>22</v>
      </c>
      <c r="D134" s="390">
        <v>10</v>
      </c>
      <c r="E134" s="390">
        <v>28</v>
      </c>
      <c r="F134" s="390">
        <v>17</v>
      </c>
      <c r="G134" s="390">
        <v>22</v>
      </c>
      <c r="H134" s="390">
        <v>8</v>
      </c>
      <c r="I134" s="390">
        <v>12</v>
      </c>
      <c r="J134" s="390">
        <v>0</v>
      </c>
      <c r="K134" s="390">
        <v>0</v>
      </c>
      <c r="L134" s="390">
        <v>0</v>
      </c>
      <c r="M134" s="386">
        <f t="shared" si="13"/>
        <v>84</v>
      </c>
      <c r="N134" s="386">
        <f t="shared" si="12"/>
        <v>35</v>
      </c>
      <c r="O134" s="386">
        <f t="shared" si="14"/>
        <v>119</v>
      </c>
      <c r="P134" s="702" t="s">
        <v>772</v>
      </c>
      <c r="Q134" s="702"/>
    </row>
    <row r="135" spans="1:17" ht="20.25">
      <c r="A135" s="739" t="s">
        <v>22</v>
      </c>
      <c r="B135" s="739"/>
      <c r="C135" s="390">
        <v>0</v>
      </c>
      <c r="D135" s="390">
        <v>4</v>
      </c>
      <c r="E135" s="390">
        <v>0</v>
      </c>
      <c r="F135" s="390">
        <v>6</v>
      </c>
      <c r="G135" s="390">
        <v>1</v>
      </c>
      <c r="H135" s="390">
        <v>2</v>
      </c>
      <c r="I135" s="390">
        <v>1</v>
      </c>
      <c r="J135" s="390">
        <v>3</v>
      </c>
      <c r="K135" s="390">
        <v>5</v>
      </c>
      <c r="L135" s="390">
        <v>0</v>
      </c>
      <c r="M135" s="386">
        <f t="shared" si="13"/>
        <v>7</v>
      </c>
      <c r="N135" s="386">
        <f t="shared" si="12"/>
        <v>15</v>
      </c>
      <c r="O135" s="386">
        <f t="shared" si="14"/>
        <v>22</v>
      </c>
      <c r="P135" s="720" t="s">
        <v>50</v>
      </c>
      <c r="Q135" s="720"/>
    </row>
    <row r="136" spans="1:17" ht="20.25">
      <c r="A136" s="739" t="s">
        <v>23</v>
      </c>
      <c r="B136" s="739"/>
      <c r="C136" s="390">
        <v>2</v>
      </c>
      <c r="D136" s="390">
        <v>0</v>
      </c>
      <c r="E136" s="390">
        <v>8</v>
      </c>
      <c r="F136" s="390">
        <v>0</v>
      </c>
      <c r="G136" s="390">
        <v>6</v>
      </c>
      <c r="H136" s="390">
        <v>0</v>
      </c>
      <c r="I136" s="390">
        <v>1</v>
      </c>
      <c r="J136" s="390">
        <v>0</v>
      </c>
      <c r="K136" s="390">
        <v>0</v>
      </c>
      <c r="L136" s="390">
        <v>0</v>
      </c>
      <c r="M136" s="386">
        <f t="shared" si="13"/>
        <v>17</v>
      </c>
      <c r="N136" s="386">
        <f t="shared" si="12"/>
        <v>0</v>
      </c>
      <c r="O136" s="386">
        <f t="shared" si="14"/>
        <v>17</v>
      </c>
      <c r="P136" s="720" t="s">
        <v>24</v>
      </c>
      <c r="Q136" s="720"/>
    </row>
    <row r="137" spans="1:17" ht="20.25">
      <c r="A137" s="739" t="s">
        <v>25</v>
      </c>
      <c r="B137" s="739"/>
      <c r="C137" s="390">
        <v>11</v>
      </c>
      <c r="D137" s="390">
        <v>4</v>
      </c>
      <c r="E137" s="390">
        <v>3</v>
      </c>
      <c r="F137" s="390">
        <v>3</v>
      </c>
      <c r="G137" s="390">
        <v>0</v>
      </c>
      <c r="H137" s="390">
        <v>3</v>
      </c>
      <c r="I137" s="390">
        <v>1</v>
      </c>
      <c r="J137" s="390">
        <v>1</v>
      </c>
      <c r="K137" s="390">
        <v>1</v>
      </c>
      <c r="L137" s="390">
        <v>0</v>
      </c>
      <c r="M137" s="386">
        <f t="shared" si="13"/>
        <v>16</v>
      </c>
      <c r="N137" s="386">
        <f t="shared" si="12"/>
        <v>11</v>
      </c>
      <c r="O137" s="386">
        <f t="shared" si="14"/>
        <v>27</v>
      </c>
      <c r="P137" s="720" t="s">
        <v>51</v>
      </c>
      <c r="Q137" s="720"/>
    </row>
    <row r="138" spans="1:17" ht="20.25">
      <c r="A138" s="739" t="s">
        <v>65</v>
      </c>
      <c r="B138" s="739"/>
      <c r="C138" s="390">
        <v>11</v>
      </c>
      <c r="D138" s="390">
        <v>9</v>
      </c>
      <c r="E138" s="390">
        <v>9</v>
      </c>
      <c r="F138" s="390">
        <v>17</v>
      </c>
      <c r="G138" s="390">
        <v>8</v>
      </c>
      <c r="H138" s="390">
        <v>13</v>
      </c>
      <c r="I138" s="390">
        <v>15</v>
      </c>
      <c r="J138" s="390">
        <v>5</v>
      </c>
      <c r="K138" s="390">
        <v>3</v>
      </c>
      <c r="L138" s="390">
        <v>3</v>
      </c>
      <c r="M138" s="386">
        <f t="shared" si="13"/>
        <v>46</v>
      </c>
      <c r="N138" s="386">
        <f t="shared" si="12"/>
        <v>47</v>
      </c>
      <c r="O138" s="386">
        <f t="shared" si="14"/>
        <v>93</v>
      </c>
      <c r="P138" s="720" t="s">
        <v>52</v>
      </c>
      <c r="Q138" s="720"/>
    </row>
    <row r="139" spans="1:17" ht="20.25">
      <c r="A139" s="739" t="s">
        <v>27</v>
      </c>
      <c r="B139" s="739"/>
      <c r="C139" s="390">
        <v>0</v>
      </c>
      <c r="D139" s="390">
        <v>0</v>
      </c>
      <c r="E139" s="390">
        <v>0</v>
      </c>
      <c r="F139" s="390">
        <v>0</v>
      </c>
      <c r="G139" s="390">
        <v>0</v>
      </c>
      <c r="H139" s="390">
        <v>0</v>
      </c>
      <c r="I139" s="390">
        <v>0</v>
      </c>
      <c r="J139" s="390">
        <v>0</v>
      </c>
      <c r="K139" s="390">
        <v>0</v>
      </c>
      <c r="L139" s="390">
        <v>0</v>
      </c>
      <c r="M139" s="386">
        <f t="shared" si="13"/>
        <v>0</v>
      </c>
      <c r="N139" s="386">
        <f t="shared" si="12"/>
        <v>0</v>
      </c>
      <c r="O139" s="386">
        <f t="shared" si="14"/>
        <v>0</v>
      </c>
      <c r="P139" s="720" t="s">
        <v>28</v>
      </c>
      <c r="Q139" s="720"/>
    </row>
    <row r="140" spans="1:17" ht="20.25">
      <c r="A140" s="739" t="s">
        <v>29</v>
      </c>
      <c r="B140" s="739"/>
      <c r="C140" s="390">
        <v>0</v>
      </c>
      <c r="D140" s="390">
        <v>0</v>
      </c>
      <c r="E140" s="390">
        <v>0</v>
      </c>
      <c r="F140" s="390">
        <v>0</v>
      </c>
      <c r="G140" s="390">
        <v>0</v>
      </c>
      <c r="H140" s="390">
        <v>0</v>
      </c>
      <c r="I140" s="390">
        <v>0</v>
      </c>
      <c r="J140" s="390">
        <v>0</v>
      </c>
      <c r="K140" s="390">
        <v>0</v>
      </c>
      <c r="L140" s="390">
        <v>0</v>
      </c>
      <c r="M140" s="386">
        <f t="shared" si="13"/>
        <v>0</v>
      </c>
      <c r="N140" s="386">
        <f t="shared" si="12"/>
        <v>0</v>
      </c>
      <c r="O140" s="386">
        <f t="shared" si="14"/>
        <v>0</v>
      </c>
      <c r="P140" s="720" t="s">
        <v>30</v>
      </c>
      <c r="Q140" s="720"/>
    </row>
    <row r="141" spans="1:17" ht="20.25">
      <c r="A141" s="739" t="s">
        <v>31</v>
      </c>
      <c r="B141" s="739"/>
      <c r="C141" s="390">
        <v>7</v>
      </c>
      <c r="D141" s="390">
        <v>14</v>
      </c>
      <c r="E141" s="390">
        <v>4</v>
      </c>
      <c r="F141" s="390">
        <v>2</v>
      </c>
      <c r="G141" s="390">
        <v>1</v>
      </c>
      <c r="H141" s="390">
        <v>0</v>
      </c>
      <c r="I141" s="390">
        <v>3</v>
      </c>
      <c r="J141" s="390">
        <v>0</v>
      </c>
      <c r="K141" s="390">
        <v>1</v>
      </c>
      <c r="L141" s="390">
        <v>1</v>
      </c>
      <c r="M141" s="386">
        <f t="shared" si="13"/>
        <v>16</v>
      </c>
      <c r="N141" s="386">
        <f t="shared" si="12"/>
        <v>17</v>
      </c>
      <c r="O141" s="386">
        <f t="shared" si="14"/>
        <v>33</v>
      </c>
      <c r="P141" s="720" t="s">
        <v>32</v>
      </c>
      <c r="Q141" s="720"/>
    </row>
    <row r="142" spans="1:17" ht="20.25">
      <c r="A142" s="739" t="s">
        <v>33</v>
      </c>
      <c r="B142" s="739"/>
      <c r="C142" s="390">
        <v>8</v>
      </c>
      <c r="D142" s="390">
        <v>3</v>
      </c>
      <c r="E142" s="390">
        <v>15</v>
      </c>
      <c r="F142" s="390">
        <v>3</v>
      </c>
      <c r="G142" s="390">
        <v>12</v>
      </c>
      <c r="H142" s="390">
        <v>0</v>
      </c>
      <c r="I142" s="390">
        <v>2</v>
      </c>
      <c r="J142" s="390">
        <v>0</v>
      </c>
      <c r="K142" s="390">
        <v>0</v>
      </c>
      <c r="L142" s="390">
        <v>0</v>
      </c>
      <c r="M142" s="386">
        <f t="shared" si="13"/>
        <v>37</v>
      </c>
      <c r="N142" s="386">
        <f t="shared" si="12"/>
        <v>6</v>
      </c>
      <c r="O142" s="386">
        <f t="shared" si="14"/>
        <v>43</v>
      </c>
      <c r="P142" s="720" t="s">
        <v>34</v>
      </c>
      <c r="Q142" s="720"/>
    </row>
    <row r="143" spans="1:17" ht="20.25">
      <c r="A143" s="744" t="s">
        <v>35</v>
      </c>
      <c r="B143" s="744"/>
      <c r="C143" s="384">
        <v>114</v>
      </c>
      <c r="D143" s="384">
        <v>58</v>
      </c>
      <c r="E143" s="384">
        <v>43</v>
      </c>
      <c r="F143" s="384">
        <v>32</v>
      </c>
      <c r="G143" s="384">
        <v>11</v>
      </c>
      <c r="H143" s="384">
        <v>5</v>
      </c>
      <c r="I143" s="384">
        <v>3</v>
      </c>
      <c r="J143" s="384">
        <v>2</v>
      </c>
      <c r="K143" s="384">
        <v>4</v>
      </c>
      <c r="L143" s="384">
        <v>0</v>
      </c>
      <c r="M143" s="386">
        <f t="shared" si="13"/>
        <v>175</v>
      </c>
      <c r="N143" s="386">
        <f t="shared" si="12"/>
        <v>97</v>
      </c>
      <c r="O143" s="386">
        <f t="shared" si="14"/>
        <v>272</v>
      </c>
      <c r="P143" s="729" t="s">
        <v>53</v>
      </c>
      <c r="Q143" s="729"/>
    </row>
    <row r="144" spans="1:17" ht="20.25">
      <c r="A144" s="745" t="s">
        <v>8</v>
      </c>
      <c r="B144" s="745"/>
      <c r="C144" s="398">
        <f t="shared" ref="C144:L144" si="15">SUM(C125:C143)</f>
        <v>208</v>
      </c>
      <c r="D144" s="398">
        <f t="shared" si="15"/>
        <v>166</v>
      </c>
      <c r="E144" s="398">
        <f t="shared" si="15"/>
        <v>127</v>
      </c>
      <c r="F144" s="398">
        <f t="shared" si="15"/>
        <v>110</v>
      </c>
      <c r="G144" s="398">
        <f t="shared" si="15"/>
        <v>69</v>
      </c>
      <c r="H144" s="398">
        <f t="shared" si="15"/>
        <v>42</v>
      </c>
      <c r="I144" s="398">
        <f t="shared" si="15"/>
        <v>39</v>
      </c>
      <c r="J144" s="398">
        <f t="shared" si="15"/>
        <v>15</v>
      </c>
      <c r="K144" s="398">
        <f t="shared" si="15"/>
        <v>14</v>
      </c>
      <c r="L144" s="398">
        <f t="shared" si="15"/>
        <v>7</v>
      </c>
      <c r="M144" s="397">
        <f>SUM(M125:M143)</f>
        <v>457</v>
      </c>
      <c r="N144" s="397">
        <f>SUM(N125:N143)</f>
        <v>340</v>
      </c>
      <c r="O144" s="397">
        <f>SUM(O125:O143)</f>
        <v>797</v>
      </c>
      <c r="P144" s="705" t="s">
        <v>456</v>
      </c>
      <c r="Q144" s="705"/>
    </row>
    <row r="145" spans="1:17" ht="20.25">
      <c r="A145" s="407"/>
      <c r="B145" s="407"/>
      <c r="C145" s="408"/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  <c r="P145" s="733"/>
      <c r="Q145" s="733"/>
    </row>
    <row r="146" spans="1:17" ht="20.25">
      <c r="A146" s="407"/>
      <c r="B146" s="407"/>
      <c r="C146" s="408"/>
      <c r="D146" s="408"/>
      <c r="E146" s="408"/>
      <c r="F146" s="408"/>
      <c r="G146" s="408"/>
      <c r="H146" s="408"/>
      <c r="I146" s="408"/>
      <c r="J146" s="408"/>
      <c r="K146" s="408"/>
      <c r="L146" s="408"/>
      <c r="M146" s="408"/>
      <c r="N146" s="408"/>
      <c r="O146" s="408"/>
      <c r="P146" s="734"/>
      <c r="Q146" s="734"/>
    </row>
    <row r="147" spans="1:17" ht="20.25">
      <c r="A147" s="743" t="s">
        <v>807</v>
      </c>
      <c r="B147" s="743"/>
      <c r="C147" s="743"/>
      <c r="D147" s="743"/>
      <c r="E147" s="743"/>
      <c r="F147" s="743"/>
      <c r="G147" s="743"/>
      <c r="H147" s="743"/>
      <c r="I147" s="743"/>
      <c r="J147" s="743"/>
      <c r="K147" s="743"/>
      <c r="L147" s="743"/>
      <c r="M147" s="743"/>
      <c r="N147" s="743"/>
      <c r="O147" s="743"/>
      <c r="P147" s="743"/>
      <c r="Q147" s="743"/>
    </row>
    <row r="148" spans="1:17" ht="324">
      <c r="A148" s="682" t="s">
        <v>808</v>
      </c>
      <c r="B148" s="682"/>
      <c r="C148" s="682"/>
      <c r="D148" s="682"/>
      <c r="E148" s="682"/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</row>
    <row r="149" spans="1:17" ht="20.25">
      <c r="A149" s="737" t="s">
        <v>809</v>
      </c>
      <c r="B149" s="737"/>
      <c r="C149" s="737"/>
      <c r="D149" s="743"/>
      <c r="E149" s="743"/>
      <c r="F149" s="743"/>
      <c r="G149" s="743"/>
      <c r="H149" s="743"/>
      <c r="I149" s="743"/>
      <c r="J149" s="743"/>
      <c r="K149" s="743"/>
      <c r="L149" s="743"/>
      <c r="M149" s="743"/>
      <c r="N149" s="743"/>
      <c r="O149" s="743"/>
      <c r="P149" s="750" t="s">
        <v>810</v>
      </c>
      <c r="Q149" s="750"/>
    </row>
    <row r="150" spans="1:17" ht="20.25">
      <c r="A150" s="733" t="s">
        <v>0</v>
      </c>
      <c r="B150" s="733"/>
      <c r="C150" s="732" t="s">
        <v>786</v>
      </c>
      <c r="D150" s="732"/>
      <c r="E150" s="732" t="s">
        <v>792</v>
      </c>
      <c r="F150" s="732"/>
      <c r="G150" s="732" t="s">
        <v>74</v>
      </c>
      <c r="H150" s="732"/>
      <c r="I150" s="732" t="s">
        <v>802</v>
      </c>
      <c r="J150" s="732"/>
      <c r="K150" s="732" t="s">
        <v>811</v>
      </c>
      <c r="L150" s="732"/>
      <c r="M150" s="732" t="s">
        <v>8</v>
      </c>
      <c r="N150" s="732"/>
      <c r="O150" s="732"/>
      <c r="P150" s="733" t="s">
        <v>683</v>
      </c>
      <c r="Q150" s="733"/>
    </row>
    <row r="151" spans="1:17" ht="20.25">
      <c r="A151" s="734"/>
      <c r="B151" s="734"/>
      <c r="C151" s="736" t="s">
        <v>93</v>
      </c>
      <c r="D151" s="736"/>
      <c r="E151" s="736" t="s">
        <v>96</v>
      </c>
      <c r="F151" s="736"/>
      <c r="G151" s="736" t="s">
        <v>84</v>
      </c>
      <c r="H151" s="736"/>
      <c r="I151" s="736" t="s">
        <v>85</v>
      </c>
      <c r="J151" s="736"/>
      <c r="K151" s="736" t="s">
        <v>86</v>
      </c>
      <c r="L151" s="736"/>
      <c r="M151" s="736" t="s">
        <v>12</v>
      </c>
      <c r="N151" s="736"/>
      <c r="O151" s="736"/>
      <c r="P151" s="734"/>
      <c r="Q151" s="734"/>
    </row>
    <row r="152" spans="1:17" ht="20.25">
      <c r="A152" s="734"/>
      <c r="B152" s="734"/>
      <c r="C152" s="383" t="s">
        <v>88</v>
      </c>
      <c r="D152" s="383" t="s">
        <v>43</v>
      </c>
      <c r="E152" s="383" t="s">
        <v>88</v>
      </c>
      <c r="F152" s="383" t="s">
        <v>43</v>
      </c>
      <c r="G152" s="383" t="s">
        <v>88</v>
      </c>
      <c r="H152" s="383" t="s">
        <v>43</v>
      </c>
      <c r="I152" s="383" t="s">
        <v>88</v>
      </c>
      <c r="J152" s="383" t="s">
        <v>43</v>
      </c>
      <c r="K152" s="383" t="s">
        <v>88</v>
      </c>
      <c r="L152" s="383" t="s">
        <v>43</v>
      </c>
      <c r="M152" s="383" t="s">
        <v>88</v>
      </c>
      <c r="N152" s="383" t="s">
        <v>43</v>
      </c>
      <c r="O152" s="383" t="s">
        <v>94</v>
      </c>
      <c r="P152" s="734"/>
      <c r="Q152" s="734"/>
    </row>
    <row r="153" spans="1:17" ht="20.25">
      <c r="A153" s="735"/>
      <c r="B153" s="735"/>
      <c r="C153" s="385" t="s">
        <v>9</v>
      </c>
      <c r="D153" s="385" t="s">
        <v>10</v>
      </c>
      <c r="E153" s="385" t="s">
        <v>9</v>
      </c>
      <c r="F153" s="385" t="s">
        <v>10</v>
      </c>
      <c r="G153" s="385" t="s">
        <v>9</v>
      </c>
      <c r="H153" s="385" t="s">
        <v>10</v>
      </c>
      <c r="I153" s="385" t="s">
        <v>9</v>
      </c>
      <c r="J153" s="385" t="s">
        <v>10</v>
      </c>
      <c r="K153" s="385" t="s">
        <v>9</v>
      </c>
      <c r="L153" s="385" t="s">
        <v>10</v>
      </c>
      <c r="M153" s="385" t="s">
        <v>9</v>
      </c>
      <c r="N153" s="385" t="s">
        <v>10</v>
      </c>
      <c r="O153" s="385" t="s">
        <v>12</v>
      </c>
      <c r="P153" s="735"/>
      <c r="Q153" s="735"/>
    </row>
    <row r="154" spans="1:17" ht="20.25">
      <c r="A154" s="751" t="s">
        <v>14</v>
      </c>
      <c r="B154" s="751"/>
      <c r="C154" s="409">
        <f t="shared" ref="C154:O169" si="16">SUM(C183,C212)</f>
        <v>36</v>
      </c>
      <c r="D154" s="409">
        <f t="shared" si="16"/>
        <v>6</v>
      </c>
      <c r="E154" s="409">
        <f t="shared" si="16"/>
        <v>10</v>
      </c>
      <c r="F154" s="409">
        <f t="shared" si="16"/>
        <v>10</v>
      </c>
      <c r="G154" s="409">
        <f t="shared" si="16"/>
        <v>14</v>
      </c>
      <c r="H154" s="409">
        <f t="shared" si="16"/>
        <v>0</v>
      </c>
      <c r="I154" s="409">
        <f t="shared" si="16"/>
        <v>0</v>
      </c>
      <c r="J154" s="409">
        <f t="shared" si="16"/>
        <v>0</v>
      </c>
      <c r="K154" s="409">
        <f t="shared" si="16"/>
        <v>0</v>
      </c>
      <c r="L154" s="409">
        <f t="shared" si="16"/>
        <v>0</v>
      </c>
      <c r="M154" s="409">
        <f t="shared" si="16"/>
        <v>60</v>
      </c>
      <c r="N154" s="409">
        <f t="shared" si="16"/>
        <v>16</v>
      </c>
      <c r="O154" s="409">
        <f t="shared" si="16"/>
        <v>76</v>
      </c>
      <c r="P154" s="752" t="s">
        <v>15</v>
      </c>
      <c r="Q154" s="752"/>
    </row>
    <row r="155" spans="1:17" ht="20.25">
      <c r="A155" s="739" t="s">
        <v>16</v>
      </c>
      <c r="B155" s="739"/>
      <c r="C155" s="390">
        <f t="shared" si="16"/>
        <v>47</v>
      </c>
      <c r="D155" s="390">
        <f t="shared" si="16"/>
        <v>26</v>
      </c>
      <c r="E155" s="390">
        <f t="shared" si="16"/>
        <v>73</v>
      </c>
      <c r="F155" s="390">
        <f t="shared" si="16"/>
        <v>37</v>
      </c>
      <c r="G155" s="390">
        <f t="shared" si="16"/>
        <v>20</v>
      </c>
      <c r="H155" s="390">
        <f t="shared" si="16"/>
        <v>11</v>
      </c>
      <c r="I155" s="390">
        <f t="shared" si="16"/>
        <v>9</v>
      </c>
      <c r="J155" s="390">
        <f t="shared" si="16"/>
        <v>6</v>
      </c>
      <c r="K155" s="390">
        <f t="shared" si="16"/>
        <v>3</v>
      </c>
      <c r="L155" s="390">
        <f t="shared" si="16"/>
        <v>0</v>
      </c>
      <c r="M155" s="390">
        <f t="shared" si="16"/>
        <v>152</v>
      </c>
      <c r="N155" s="390">
        <f t="shared" si="16"/>
        <v>80</v>
      </c>
      <c r="O155" s="390">
        <f t="shared" si="16"/>
        <v>232</v>
      </c>
      <c r="P155" s="720" t="s">
        <v>17</v>
      </c>
      <c r="Q155" s="720"/>
    </row>
    <row r="156" spans="1:17" ht="20.25">
      <c r="A156" s="739" t="s">
        <v>18</v>
      </c>
      <c r="B156" s="739"/>
      <c r="C156" s="390">
        <f t="shared" si="16"/>
        <v>19</v>
      </c>
      <c r="D156" s="390">
        <f t="shared" si="16"/>
        <v>22</v>
      </c>
      <c r="E156" s="390">
        <f t="shared" si="16"/>
        <v>2</v>
      </c>
      <c r="F156" s="390">
        <f t="shared" si="16"/>
        <v>6</v>
      </c>
      <c r="G156" s="390">
        <f t="shared" si="16"/>
        <v>0</v>
      </c>
      <c r="H156" s="390">
        <f t="shared" si="16"/>
        <v>3</v>
      </c>
      <c r="I156" s="390">
        <f t="shared" si="16"/>
        <v>0</v>
      </c>
      <c r="J156" s="390">
        <f t="shared" si="16"/>
        <v>4</v>
      </c>
      <c r="K156" s="390">
        <f t="shared" si="16"/>
        <v>0</v>
      </c>
      <c r="L156" s="390">
        <f t="shared" si="16"/>
        <v>0</v>
      </c>
      <c r="M156" s="390">
        <f t="shared" si="16"/>
        <v>21</v>
      </c>
      <c r="N156" s="390">
        <f t="shared" si="16"/>
        <v>35</v>
      </c>
      <c r="O156" s="390">
        <f t="shared" si="16"/>
        <v>56</v>
      </c>
      <c r="P156" s="720" t="s">
        <v>19</v>
      </c>
      <c r="Q156" s="720"/>
    </row>
    <row r="157" spans="1:17" ht="59.25">
      <c r="A157" s="740" t="s">
        <v>20</v>
      </c>
      <c r="B157" s="391" t="s">
        <v>769</v>
      </c>
      <c r="C157" s="390">
        <f t="shared" si="16"/>
        <v>183</v>
      </c>
      <c r="D157" s="390">
        <f t="shared" si="16"/>
        <v>76</v>
      </c>
      <c r="E157" s="390">
        <f t="shared" si="16"/>
        <v>32</v>
      </c>
      <c r="F157" s="390">
        <f t="shared" si="16"/>
        <v>21</v>
      </c>
      <c r="G157" s="390">
        <f t="shared" si="16"/>
        <v>23</v>
      </c>
      <c r="H157" s="390">
        <f t="shared" si="16"/>
        <v>10</v>
      </c>
      <c r="I157" s="390">
        <f t="shared" si="16"/>
        <v>4</v>
      </c>
      <c r="J157" s="390">
        <f t="shared" si="16"/>
        <v>8</v>
      </c>
      <c r="K157" s="390">
        <f t="shared" si="16"/>
        <v>3</v>
      </c>
      <c r="L157" s="390">
        <f t="shared" si="16"/>
        <v>0</v>
      </c>
      <c r="M157" s="390">
        <f t="shared" si="16"/>
        <v>245</v>
      </c>
      <c r="N157" s="390">
        <f t="shared" si="16"/>
        <v>115</v>
      </c>
      <c r="O157" s="390">
        <f t="shared" si="16"/>
        <v>360</v>
      </c>
      <c r="P157" s="392" t="s">
        <v>44</v>
      </c>
      <c r="Q157" s="722" t="s">
        <v>455</v>
      </c>
    </row>
    <row r="158" spans="1:17" ht="20.25">
      <c r="A158" s="740"/>
      <c r="B158" s="391" t="s">
        <v>770</v>
      </c>
      <c r="C158" s="390">
        <f t="shared" si="16"/>
        <v>170</v>
      </c>
      <c r="D158" s="390">
        <f t="shared" si="16"/>
        <v>271</v>
      </c>
      <c r="E158" s="390">
        <f t="shared" si="16"/>
        <v>115</v>
      </c>
      <c r="F158" s="390">
        <f t="shared" si="16"/>
        <v>35</v>
      </c>
      <c r="G158" s="390">
        <f t="shared" si="16"/>
        <v>14</v>
      </c>
      <c r="H158" s="390">
        <f t="shared" si="16"/>
        <v>2</v>
      </c>
      <c r="I158" s="390">
        <f t="shared" si="16"/>
        <v>7</v>
      </c>
      <c r="J158" s="390">
        <f t="shared" si="16"/>
        <v>2</v>
      </c>
      <c r="K158" s="390">
        <f t="shared" si="16"/>
        <v>0</v>
      </c>
      <c r="L158" s="390">
        <f t="shared" si="16"/>
        <v>0</v>
      </c>
      <c r="M158" s="390">
        <f t="shared" si="16"/>
        <v>306</v>
      </c>
      <c r="N158" s="390">
        <f t="shared" si="16"/>
        <v>310</v>
      </c>
      <c r="O158" s="390">
        <f t="shared" si="16"/>
        <v>616</v>
      </c>
      <c r="P158" s="392" t="s">
        <v>45</v>
      </c>
      <c r="Q158" s="723"/>
    </row>
    <row r="159" spans="1:17" ht="20.25">
      <c r="A159" s="740"/>
      <c r="B159" s="391" t="s">
        <v>771</v>
      </c>
      <c r="C159" s="390">
        <f t="shared" si="16"/>
        <v>11</v>
      </c>
      <c r="D159" s="390">
        <f t="shared" si="16"/>
        <v>3</v>
      </c>
      <c r="E159" s="390">
        <f t="shared" si="16"/>
        <v>3</v>
      </c>
      <c r="F159" s="390">
        <f t="shared" si="16"/>
        <v>2</v>
      </c>
      <c r="G159" s="390">
        <f t="shared" si="16"/>
        <v>1</v>
      </c>
      <c r="H159" s="390">
        <f t="shared" si="16"/>
        <v>1</v>
      </c>
      <c r="I159" s="390">
        <f t="shared" si="16"/>
        <v>0</v>
      </c>
      <c r="J159" s="390">
        <f t="shared" si="16"/>
        <v>0</v>
      </c>
      <c r="K159" s="390">
        <f t="shared" si="16"/>
        <v>0</v>
      </c>
      <c r="L159" s="390">
        <f t="shared" si="16"/>
        <v>0</v>
      </c>
      <c r="M159" s="390">
        <f t="shared" si="16"/>
        <v>15</v>
      </c>
      <c r="N159" s="390">
        <f t="shared" si="16"/>
        <v>6</v>
      </c>
      <c r="O159" s="390">
        <f t="shared" si="16"/>
        <v>21</v>
      </c>
      <c r="P159" s="392" t="s">
        <v>46</v>
      </c>
      <c r="Q159" s="723"/>
    </row>
    <row r="160" spans="1:17" ht="20.25">
      <c r="A160" s="740"/>
      <c r="B160" s="391" t="s">
        <v>457</v>
      </c>
      <c r="C160" s="390">
        <f t="shared" si="16"/>
        <v>132</v>
      </c>
      <c r="D160" s="390">
        <f t="shared" si="16"/>
        <v>45</v>
      </c>
      <c r="E160" s="390">
        <f t="shared" si="16"/>
        <v>44</v>
      </c>
      <c r="F160" s="390">
        <f t="shared" si="16"/>
        <v>37</v>
      </c>
      <c r="G160" s="390">
        <f t="shared" si="16"/>
        <v>15</v>
      </c>
      <c r="H160" s="390">
        <f t="shared" si="16"/>
        <v>4</v>
      </c>
      <c r="I160" s="390">
        <f t="shared" si="16"/>
        <v>2</v>
      </c>
      <c r="J160" s="390">
        <f t="shared" si="16"/>
        <v>3</v>
      </c>
      <c r="K160" s="390">
        <f t="shared" si="16"/>
        <v>0</v>
      </c>
      <c r="L160" s="390">
        <f t="shared" si="16"/>
        <v>1</v>
      </c>
      <c r="M160" s="390">
        <f t="shared" si="16"/>
        <v>193</v>
      </c>
      <c r="N160" s="390">
        <f t="shared" si="16"/>
        <v>90</v>
      </c>
      <c r="O160" s="390">
        <f t="shared" si="16"/>
        <v>283</v>
      </c>
      <c r="P160" s="392" t="s">
        <v>47</v>
      </c>
      <c r="Q160" s="723"/>
    </row>
    <row r="161" spans="1:17" ht="20.25">
      <c r="A161" s="740"/>
      <c r="B161" s="391" t="s">
        <v>458</v>
      </c>
      <c r="C161" s="390">
        <f t="shared" si="16"/>
        <v>62</v>
      </c>
      <c r="D161" s="390">
        <f t="shared" si="16"/>
        <v>58</v>
      </c>
      <c r="E161" s="390">
        <f t="shared" si="16"/>
        <v>41</v>
      </c>
      <c r="F161" s="390">
        <f t="shared" si="16"/>
        <v>21</v>
      </c>
      <c r="G161" s="390">
        <f t="shared" si="16"/>
        <v>41</v>
      </c>
      <c r="H161" s="390">
        <f t="shared" si="16"/>
        <v>6</v>
      </c>
      <c r="I161" s="390">
        <f t="shared" si="16"/>
        <v>12</v>
      </c>
      <c r="J161" s="390">
        <f t="shared" si="16"/>
        <v>9</v>
      </c>
      <c r="K161" s="390">
        <f t="shared" si="16"/>
        <v>1</v>
      </c>
      <c r="L161" s="390">
        <f t="shared" si="16"/>
        <v>9</v>
      </c>
      <c r="M161" s="390">
        <f t="shared" si="16"/>
        <v>157</v>
      </c>
      <c r="N161" s="390">
        <f t="shared" si="16"/>
        <v>103</v>
      </c>
      <c r="O161" s="390">
        <f t="shared" si="16"/>
        <v>260</v>
      </c>
      <c r="P161" s="392" t="s">
        <v>48</v>
      </c>
      <c r="Q161" s="723"/>
    </row>
    <row r="162" spans="1:17" ht="20.25">
      <c r="A162" s="740"/>
      <c r="B162" s="391" t="s">
        <v>459</v>
      </c>
      <c r="C162" s="390">
        <f t="shared" si="16"/>
        <v>75</v>
      </c>
      <c r="D162" s="390">
        <f t="shared" si="16"/>
        <v>11</v>
      </c>
      <c r="E162" s="390">
        <f t="shared" si="16"/>
        <v>62</v>
      </c>
      <c r="F162" s="390">
        <f t="shared" si="16"/>
        <v>5</v>
      </c>
      <c r="G162" s="390">
        <f t="shared" si="16"/>
        <v>2</v>
      </c>
      <c r="H162" s="390">
        <f t="shared" si="16"/>
        <v>4</v>
      </c>
      <c r="I162" s="390">
        <f t="shared" si="16"/>
        <v>3</v>
      </c>
      <c r="J162" s="390">
        <f t="shared" si="16"/>
        <v>0</v>
      </c>
      <c r="K162" s="390">
        <f t="shared" si="16"/>
        <v>0</v>
      </c>
      <c r="L162" s="390">
        <f t="shared" si="16"/>
        <v>0</v>
      </c>
      <c r="M162" s="390">
        <f t="shared" si="16"/>
        <v>142</v>
      </c>
      <c r="N162" s="390">
        <f t="shared" si="16"/>
        <v>20</v>
      </c>
      <c r="O162" s="390">
        <f t="shared" si="16"/>
        <v>162</v>
      </c>
      <c r="P162" s="392" t="s">
        <v>49</v>
      </c>
      <c r="Q162" s="724"/>
    </row>
    <row r="163" spans="1:17" ht="20.25">
      <c r="A163" s="390" t="s">
        <v>483</v>
      </c>
      <c r="B163" s="391"/>
      <c r="C163" s="390">
        <f t="shared" si="16"/>
        <v>20</v>
      </c>
      <c r="D163" s="390">
        <f t="shared" si="16"/>
        <v>18</v>
      </c>
      <c r="E163" s="390">
        <f t="shared" si="16"/>
        <v>30</v>
      </c>
      <c r="F163" s="390">
        <f t="shared" si="16"/>
        <v>32</v>
      </c>
      <c r="G163" s="390">
        <f t="shared" si="16"/>
        <v>8</v>
      </c>
      <c r="H163" s="390">
        <f t="shared" si="16"/>
        <v>3</v>
      </c>
      <c r="I163" s="390">
        <f t="shared" si="16"/>
        <v>0</v>
      </c>
      <c r="J163" s="390">
        <f t="shared" si="16"/>
        <v>3</v>
      </c>
      <c r="K163" s="390">
        <f t="shared" si="16"/>
        <v>0</v>
      </c>
      <c r="L163" s="390">
        <f t="shared" si="16"/>
        <v>0</v>
      </c>
      <c r="M163" s="390">
        <f t="shared" si="16"/>
        <v>58</v>
      </c>
      <c r="N163" s="390">
        <f t="shared" si="16"/>
        <v>56</v>
      </c>
      <c r="O163" s="390">
        <f t="shared" si="16"/>
        <v>114</v>
      </c>
      <c r="P163" s="702" t="s">
        <v>772</v>
      </c>
      <c r="Q163" s="702"/>
    </row>
    <row r="164" spans="1:17" ht="20.25">
      <c r="A164" s="739" t="s">
        <v>22</v>
      </c>
      <c r="B164" s="739"/>
      <c r="C164" s="390">
        <f t="shared" si="16"/>
        <v>78</v>
      </c>
      <c r="D164" s="390">
        <f t="shared" si="16"/>
        <v>35</v>
      </c>
      <c r="E164" s="390">
        <f t="shared" si="16"/>
        <v>23</v>
      </c>
      <c r="F164" s="390">
        <f t="shared" si="16"/>
        <v>33</v>
      </c>
      <c r="G164" s="390">
        <f t="shared" si="16"/>
        <v>16</v>
      </c>
      <c r="H164" s="390">
        <f t="shared" si="16"/>
        <v>18</v>
      </c>
      <c r="I164" s="390">
        <f t="shared" si="16"/>
        <v>7</v>
      </c>
      <c r="J164" s="390">
        <f t="shared" si="16"/>
        <v>8</v>
      </c>
      <c r="K164" s="390">
        <f t="shared" si="16"/>
        <v>7</v>
      </c>
      <c r="L164" s="390">
        <f t="shared" si="16"/>
        <v>6</v>
      </c>
      <c r="M164" s="390">
        <f t="shared" si="16"/>
        <v>131</v>
      </c>
      <c r="N164" s="390">
        <f t="shared" si="16"/>
        <v>100</v>
      </c>
      <c r="O164" s="390">
        <f t="shared" si="16"/>
        <v>231</v>
      </c>
      <c r="P164" s="720" t="s">
        <v>50</v>
      </c>
      <c r="Q164" s="720"/>
    </row>
    <row r="165" spans="1:17" ht="20.25">
      <c r="A165" s="739" t="s">
        <v>23</v>
      </c>
      <c r="B165" s="739"/>
      <c r="C165" s="390">
        <f t="shared" si="16"/>
        <v>37</v>
      </c>
      <c r="D165" s="390">
        <f t="shared" si="16"/>
        <v>41</v>
      </c>
      <c r="E165" s="390">
        <f t="shared" si="16"/>
        <v>35</v>
      </c>
      <c r="F165" s="390">
        <f t="shared" si="16"/>
        <v>17</v>
      </c>
      <c r="G165" s="390">
        <f t="shared" si="16"/>
        <v>11</v>
      </c>
      <c r="H165" s="390">
        <f t="shared" si="16"/>
        <v>5</v>
      </c>
      <c r="I165" s="390">
        <f t="shared" si="16"/>
        <v>7</v>
      </c>
      <c r="J165" s="390">
        <f t="shared" si="16"/>
        <v>6</v>
      </c>
      <c r="K165" s="390">
        <f t="shared" si="16"/>
        <v>5</v>
      </c>
      <c r="L165" s="390">
        <f t="shared" si="16"/>
        <v>1</v>
      </c>
      <c r="M165" s="390">
        <f t="shared" si="16"/>
        <v>95</v>
      </c>
      <c r="N165" s="390">
        <f t="shared" si="16"/>
        <v>70</v>
      </c>
      <c r="O165" s="390">
        <f t="shared" si="16"/>
        <v>165</v>
      </c>
      <c r="P165" s="720" t="s">
        <v>24</v>
      </c>
      <c r="Q165" s="720"/>
    </row>
    <row r="166" spans="1:17" ht="20.25">
      <c r="A166" s="739" t="s">
        <v>25</v>
      </c>
      <c r="B166" s="739"/>
      <c r="C166" s="390">
        <f t="shared" si="16"/>
        <v>502</v>
      </c>
      <c r="D166" s="390">
        <f t="shared" si="16"/>
        <v>428</v>
      </c>
      <c r="E166" s="390">
        <f t="shared" si="16"/>
        <v>104</v>
      </c>
      <c r="F166" s="390">
        <f t="shared" si="16"/>
        <v>81</v>
      </c>
      <c r="G166" s="390">
        <f t="shared" si="16"/>
        <v>40</v>
      </c>
      <c r="H166" s="390">
        <f t="shared" si="16"/>
        <v>31</v>
      </c>
      <c r="I166" s="390">
        <f t="shared" si="16"/>
        <v>20</v>
      </c>
      <c r="J166" s="390">
        <f t="shared" si="16"/>
        <v>15</v>
      </c>
      <c r="K166" s="390">
        <f t="shared" si="16"/>
        <v>9</v>
      </c>
      <c r="L166" s="390">
        <f t="shared" si="16"/>
        <v>9</v>
      </c>
      <c r="M166" s="390">
        <f t="shared" si="16"/>
        <v>675</v>
      </c>
      <c r="N166" s="390">
        <f t="shared" si="16"/>
        <v>564</v>
      </c>
      <c r="O166" s="390">
        <f t="shared" si="16"/>
        <v>1239</v>
      </c>
      <c r="P166" s="720" t="s">
        <v>51</v>
      </c>
      <c r="Q166" s="720"/>
    </row>
    <row r="167" spans="1:17" ht="20.25">
      <c r="A167" s="739" t="s">
        <v>65</v>
      </c>
      <c r="B167" s="739"/>
      <c r="C167" s="390">
        <f t="shared" si="16"/>
        <v>93</v>
      </c>
      <c r="D167" s="390">
        <f t="shared" si="16"/>
        <v>54</v>
      </c>
      <c r="E167" s="390">
        <f t="shared" si="16"/>
        <v>51</v>
      </c>
      <c r="F167" s="390">
        <f t="shared" si="16"/>
        <v>53</v>
      </c>
      <c r="G167" s="390">
        <f t="shared" si="16"/>
        <v>34</v>
      </c>
      <c r="H167" s="390">
        <f t="shared" si="16"/>
        <v>9</v>
      </c>
      <c r="I167" s="390">
        <f t="shared" si="16"/>
        <v>11</v>
      </c>
      <c r="J167" s="390">
        <f t="shared" si="16"/>
        <v>3</v>
      </c>
      <c r="K167" s="390">
        <f t="shared" si="16"/>
        <v>0</v>
      </c>
      <c r="L167" s="390">
        <f t="shared" si="16"/>
        <v>0</v>
      </c>
      <c r="M167" s="390">
        <f t="shared" si="16"/>
        <v>189</v>
      </c>
      <c r="N167" s="390">
        <f t="shared" si="16"/>
        <v>119</v>
      </c>
      <c r="O167" s="390">
        <f t="shared" si="16"/>
        <v>308</v>
      </c>
      <c r="P167" s="720" t="s">
        <v>52</v>
      </c>
      <c r="Q167" s="720"/>
    </row>
    <row r="168" spans="1:17" ht="20.25">
      <c r="A168" s="739" t="s">
        <v>27</v>
      </c>
      <c r="B168" s="739"/>
      <c r="C168" s="390">
        <f t="shared" si="16"/>
        <v>49</v>
      </c>
      <c r="D168" s="390">
        <f t="shared" si="16"/>
        <v>42</v>
      </c>
      <c r="E168" s="390">
        <f t="shared" si="16"/>
        <v>11</v>
      </c>
      <c r="F168" s="390">
        <f t="shared" si="16"/>
        <v>6</v>
      </c>
      <c r="G168" s="390">
        <f t="shared" si="16"/>
        <v>3</v>
      </c>
      <c r="H168" s="390">
        <f t="shared" si="16"/>
        <v>3</v>
      </c>
      <c r="I168" s="390">
        <f t="shared" si="16"/>
        <v>1</v>
      </c>
      <c r="J168" s="390">
        <f t="shared" si="16"/>
        <v>2</v>
      </c>
      <c r="K168" s="390">
        <f t="shared" si="16"/>
        <v>0</v>
      </c>
      <c r="L168" s="390">
        <f t="shared" si="16"/>
        <v>1</v>
      </c>
      <c r="M168" s="390">
        <f t="shared" si="16"/>
        <v>64</v>
      </c>
      <c r="N168" s="390">
        <f t="shared" si="16"/>
        <v>54</v>
      </c>
      <c r="O168" s="390">
        <f t="shared" si="16"/>
        <v>118</v>
      </c>
      <c r="P168" s="720" t="s">
        <v>28</v>
      </c>
      <c r="Q168" s="720"/>
    </row>
    <row r="169" spans="1:17" ht="20.25">
      <c r="A169" s="739" t="s">
        <v>29</v>
      </c>
      <c r="B169" s="739"/>
      <c r="C169" s="390">
        <f t="shared" si="16"/>
        <v>32</v>
      </c>
      <c r="D169" s="390">
        <f t="shared" si="16"/>
        <v>11</v>
      </c>
      <c r="E169" s="390">
        <f t="shared" si="16"/>
        <v>6</v>
      </c>
      <c r="F169" s="390">
        <f t="shared" si="16"/>
        <v>14</v>
      </c>
      <c r="G169" s="390">
        <f t="shared" si="16"/>
        <v>6</v>
      </c>
      <c r="H169" s="390">
        <f t="shared" si="16"/>
        <v>10</v>
      </c>
      <c r="I169" s="390">
        <f t="shared" si="16"/>
        <v>5</v>
      </c>
      <c r="J169" s="390">
        <f t="shared" si="16"/>
        <v>4</v>
      </c>
      <c r="K169" s="390">
        <f t="shared" si="16"/>
        <v>7</v>
      </c>
      <c r="L169" s="390">
        <f t="shared" si="16"/>
        <v>3</v>
      </c>
      <c r="M169" s="390">
        <f t="shared" si="16"/>
        <v>56</v>
      </c>
      <c r="N169" s="390">
        <f t="shared" si="16"/>
        <v>42</v>
      </c>
      <c r="O169" s="390">
        <f t="shared" si="16"/>
        <v>98</v>
      </c>
      <c r="P169" s="720" t="s">
        <v>30</v>
      </c>
      <c r="Q169" s="720"/>
    </row>
    <row r="170" spans="1:17" ht="20.25">
      <c r="A170" s="739" t="s">
        <v>31</v>
      </c>
      <c r="B170" s="739"/>
      <c r="C170" s="390">
        <f t="shared" ref="C170:O172" si="17">SUM(C199,C228)</f>
        <v>160</v>
      </c>
      <c r="D170" s="390">
        <f t="shared" si="17"/>
        <v>173</v>
      </c>
      <c r="E170" s="390">
        <f t="shared" si="17"/>
        <v>133</v>
      </c>
      <c r="F170" s="390">
        <f t="shared" si="17"/>
        <v>85</v>
      </c>
      <c r="G170" s="390">
        <f t="shared" si="17"/>
        <v>102</v>
      </c>
      <c r="H170" s="390">
        <f t="shared" si="17"/>
        <v>48</v>
      </c>
      <c r="I170" s="390">
        <f t="shared" si="17"/>
        <v>54</v>
      </c>
      <c r="J170" s="390">
        <f t="shared" si="17"/>
        <v>23</v>
      </c>
      <c r="K170" s="390">
        <f t="shared" si="17"/>
        <v>28</v>
      </c>
      <c r="L170" s="390">
        <f t="shared" si="17"/>
        <v>5</v>
      </c>
      <c r="M170" s="390">
        <f t="shared" si="17"/>
        <v>477</v>
      </c>
      <c r="N170" s="390">
        <f t="shared" si="17"/>
        <v>334</v>
      </c>
      <c r="O170" s="390">
        <f t="shared" si="17"/>
        <v>811</v>
      </c>
      <c r="P170" s="720" t="s">
        <v>32</v>
      </c>
      <c r="Q170" s="720"/>
    </row>
    <row r="171" spans="1:17" ht="20.25">
      <c r="A171" s="739" t="s">
        <v>33</v>
      </c>
      <c r="B171" s="739"/>
      <c r="C171" s="390">
        <f t="shared" si="17"/>
        <v>21</v>
      </c>
      <c r="D171" s="390">
        <f t="shared" si="17"/>
        <v>12</v>
      </c>
      <c r="E171" s="390">
        <f t="shared" si="17"/>
        <v>8</v>
      </c>
      <c r="F171" s="390">
        <f t="shared" si="17"/>
        <v>8</v>
      </c>
      <c r="G171" s="390">
        <f t="shared" si="17"/>
        <v>8</v>
      </c>
      <c r="H171" s="390">
        <f t="shared" si="17"/>
        <v>7</v>
      </c>
      <c r="I171" s="390">
        <f t="shared" si="17"/>
        <v>6</v>
      </c>
      <c r="J171" s="390">
        <f t="shared" si="17"/>
        <v>0</v>
      </c>
      <c r="K171" s="390">
        <f t="shared" si="17"/>
        <v>4</v>
      </c>
      <c r="L171" s="390">
        <f t="shared" si="17"/>
        <v>0</v>
      </c>
      <c r="M171" s="390">
        <f t="shared" si="17"/>
        <v>47</v>
      </c>
      <c r="N171" s="390">
        <f t="shared" si="17"/>
        <v>27</v>
      </c>
      <c r="O171" s="390">
        <f t="shared" si="17"/>
        <v>74</v>
      </c>
      <c r="P171" s="720" t="s">
        <v>34</v>
      </c>
      <c r="Q171" s="720"/>
    </row>
    <row r="172" spans="1:17" ht="20.25">
      <c r="A172" s="746" t="s">
        <v>35</v>
      </c>
      <c r="B172" s="746"/>
      <c r="C172" s="383">
        <f t="shared" si="17"/>
        <v>1138</v>
      </c>
      <c r="D172" s="383">
        <f t="shared" si="17"/>
        <v>575</v>
      </c>
      <c r="E172" s="383">
        <f t="shared" si="17"/>
        <v>386</v>
      </c>
      <c r="F172" s="383">
        <f t="shared" si="17"/>
        <v>296</v>
      </c>
      <c r="G172" s="383">
        <f t="shared" si="17"/>
        <v>187</v>
      </c>
      <c r="H172" s="383">
        <f t="shared" si="17"/>
        <v>89</v>
      </c>
      <c r="I172" s="383">
        <f t="shared" si="17"/>
        <v>87</v>
      </c>
      <c r="J172" s="383">
        <f t="shared" si="17"/>
        <v>39</v>
      </c>
      <c r="K172" s="383">
        <f t="shared" si="17"/>
        <v>43</v>
      </c>
      <c r="L172" s="383">
        <f t="shared" si="17"/>
        <v>11</v>
      </c>
      <c r="M172" s="383">
        <f t="shared" si="17"/>
        <v>1841</v>
      </c>
      <c r="N172" s="386">
        <f t="shared" si="17"/>
        <v>1010</v>
      </c>
      <c r="O172" s="386">
        <f t="shared" si="17"/>
        <v>2851</v>
      </c>
      <c r="P172" s="753" t="s">
        <v>53</v>
      </c>
      <c r="Q172" s="753"/>
    </row>
    <row r="173" spans="1:17" ht="20.25">
      <c r="A173" s="747" t="s">
        <v>8</v>
      </c>
      <c r="B173" s="747"/>
      <c r="C173" s="397">
        <f t="shared" ref="C173:L173" si="18">SUM(C154:C172)</f>
        <v>2865</v>
      </c>
      <c r="D173" s="397">
        <f t="shared" si="18"/>
        <v>1907</v>
      </c>
      <c r="E173" s="397">
        <f t="shared" si="18"/>
        <v>1169</v>
      </c>
      <c r="F173" s="397">
        <f t="shared" si="18"/>
        <v>799</v>
      </c>
      <c r="G173" s="397">
        <f t="shared" si="18"/>
        <v>545</v>
      </c>
      <c r="H173" s="397">
        <f t="shared" si="18"/>
        <v>264</v>
      </c>
      <c r="I173" s="397">
        <f t="shared" si="18"/>
        <v>235</v>
      </c>
      <c r="J173" s="397">
        <f t="shared" si="18"/>
        <v>135</v>
      </c>
      <c r="K173" s="397">
        <f t="shared" si="18"/>
        <v>110</v>
      </c>
      <c r="L173" s="397">
        <f t="shared" si="18"/>
        <v>46</v>
      </c>
      <c r="M173" s="397">
        <f>SUM(M154:M172)</f>
        <v>4924</v>
      </c>
      <c r="N173" s="397">
        <f>SUM(N154:N172)</f>
        <v>3151</v>
      </c>
      <c r="O173" s="397">
        <f>SUM(O154:O172)</f>
        <v>8075</v>
      </c>
      <c r="P173" s="705" t="s">
        <v>456</v>
      </c>
      <c r="Q173" s="705"/>
    </row>
    <row r="174" spans="1:17" ht="20.25">
      <c r="A174" s="404"/>
      <c r="B174" s="404"/>
      <c r="C174" s="408"/>
      <c r="D174" s="408"/>
      <c r="E174" s="408"/>
      <c r="F174" s="408"/>
      <c r="G174" s="408"/>
      <c r="H174" s="408"/>
      <c r="I174" s="408"/>
      <c r="J174" s="408"/>
      <c r="K174" s="408"/>
      <c r="L174" s="408"/>
      <c r="M174" s="408"/>
      <c r="N174" s="408"/>
      <c r="O174" s="408"/>
    </row>
    <row r="175" spans="1:17" ht="20.25">
      <c r="A175" s="404"/>
      <c r="B175" s="404"/>
      <c r="C175" s="408"/>
      <c r="D175" s="408"/>
      <c r="E175" s="408"/>
      <c r="F175" s="408"/>
      <c r="G175" s="408"/>
      <c r="H175" s="408"/>
      <c r="I175" s="408"/>
      <c r="J175" s="408"/>
      <c r="K175" s="408"/>
      <c r="L175" s="408"/>
      <c r="M175" s="408"/>
      <c r="N175" s="408"/>
      <c r="O175" s="408"/>
    </row>
    <row r="176" spans="1:17" ht="20.25">
      <c r="A176" s="743" t="s">
        <v>812</v>
      </c>
      <c r="B176" s="743"/>
      <c r="C176" s="743"/>
      <c r="D176" s="743"/>
      <c r="E176" s="743"/>
      <c r="F176" s="743"/>
      <c r="G176" s="743"/>
      <c r="H176" s="743"/>
      <c r="I176" s="743"/>
      <c r="J176" s="743"/>
      <c r="K176" s="743"/>
      <c r="L176" s="743"/>
      <c r="M176" s="743"/>
      <c r="N176" s="743"/>
      <c r="O176" s="743"/>
      <c r="P176" s="743"/>
      <c r="Q176" s="743"/>
    </row>
    <row r="177" spans="1:17" ht="324">
      <c r="A177" s="682" t="s">
        <v>813</v>
      </c>
      <c r="B177" s="682"/>
      <c r="C177" s="682"/>
      <c r="D177" s="682"/>
      <c r="E177" s="682"/>
      <c r="F177" s="682"/>
      <c r="G177" s="682"/>
      <c r="H177" s="682"/>
      <c r="I177" s="682"/>
      <c r="J177" s="682"/>
      <c r="K177" s="682"/>
      <c r="L177" s="682"/>
      <c r="M177" s="682"/>
      <c r="N177" s="682"/>
      <c r="O177" s="682"/>
      <c r="P177" s="682"/>
      <c r="Q177" s="682"/>
    </row>
    <row r="178" spans="1:17" ht="20.25">
      <c r="A178" s="737" t="s">
        <v>814</v>
      </c>
      <c r="B178" s="737"/>
      <c r="C178" s="737"/>
      <c r="D178" s="743"/>
      <c r="E178" s="743"/>
      <c r="F178" s="743"/>
      <c r="G178" s="743"/>
      <c r="H178" s="743"/>
      <c r="I178" s="743"/>
      <c r="J178" s="743"/>
      <c r="K178" s="743"/>
      <c r="L178" s="743"/>
      <c r="M178" s="743"/>
      <c r="N178" s="743"/>
      <c r="O178" s="743"/>
      <c r="P178" s="750" t="s">
        <v>815</v>
      </c>
      <c r="Q178" s="750"/>
    </row>
    <row r="179" spans="1:17" ht="20.25">
      <c r="A179" s="733" t="s">
        <v>0</v>
      </c>
      <c r="B179" s="733"/>
      <c r="C179" s="732" t="s">
        <v>786</v>
      </c>
      <c r="D179" s="732"/>
      <c r="E179" s="732" t="s">
        <v>792</v>
      </c>
      <c r="F179" s="732"/>
      <c r="G179" s="732" t="s">
        <v>74</v>
      </c>
      <c r="H179" s="732"/>
      <c r="I179" s="732" t="s">
        <v>802</v>
      </c>
      <c r="J179" s="732"/>
      <c r="K179" s="732" t="s">
        <v>811</v>
      </c>
      <c r="L179" s="732"/>
      <c r="M179" s="732" t="s">
        <v>8</v>
      </c>
      <c r="N179" s="732"/>
      <c r="O179" s="732"/>
      <c r="P179" s="733" t="s">
        <v>683</v>
      </c>
      <c r="Q179" s="733"/>
    </row>
    <row r="180" spans="1:17" ht="20.25">
      <c r="A180" s="734"/>
      <c r="B180" s="734"/>
      <c r="C180" s="736" t="s">
        <v>93</v>
      </c>
      <c r="D180" s="736"/>
      <c r="E180" s="736" t="s">
        <v>96</v>
      </c>
      <c r="F180" s="736"/>
      <c r="G180" s="736" t="s">
        <v>84</v>
      </c>
      <c r="H180" s="736"/>
      <c r="I180" s="736" t="s">
        <v>85</v>
      </c>
      <c r="J180" s="736"/>
      <c r="K180" s="736" t="s">
        <v>86</v>
      </c>
      <c r="L180" s="736"/>
      <c r="M180" s="736" t="s">
        <v>12</v>
      </c>
      <c r="N180" s="736"/>
      <c r="O180" s="736"/>
      <c r="P180" s="734"/>
      <c r="Q180" s="734"/>
    </row>
    <row r="181" spans="1:17" ht="20.25">
      <c r="A181" s="734"/>
      <c r="B181" s="734"/>
      <c r="C181" s="383" t="s">
        <v>88</v>
      </c>
      <c r="D181" s="383" t="s">
        <v>43</v>
      </c>
      <c r="E181" s="383" t="s">
        <v>88</v>
      </c>
      <c r="F181" s="383" t="s">
        <v>43</v>
      </c>
      <c r="G181" s="383" t="s">
        <v>88</v>
      </c>
      <c r="H181" s="383" t="s">
        <v>43</v>
      </c>
      <c r="I181" s="383" t="s">
        <v>88</v>
      </c>
      <c r="J181" s="383" t="s">
        <v>43</v>
      </c>
      <c r="K181" s="383" t="s">
        <v>88</v>
      </c>
      <c r="L181" s="383" t="s">
        <v>43</v>
      </c>
      <c r="M181" s="383" t="s">
        <v>88</v>
      </c>
      <c r="N181" s="383" t="s">
        <v>43</v>
      </c>
      <c r="O181" s="383" t="s">
        <v>94</v>
      </c>
      <c r="P181" s="734"/>
      <c r="Q181" s="734"/>
    </row>
    <row r="182" spans="1:17" ht="20.25">
      <c r="A182" s="735"/>
      <c r="B182" s="735"/>
      <c r="C182" s="385" t="s">
        <v>9</v>
      </c>
      <c r="D182" s="385" t="s">
        <v>10</v>
      </c>
      <c r="E182" s="385" t="s">
        <v>9</v>
      </c>
      <c r="F182" s="385" t="s">
        <v>10</v>
      </c>
      <c r="G182" s="385" t="s">
        <v>9</v>
      </c>
      <c r="H182" s="385" t="s">
        <v>10</v>
      </c>
      <c r="I182" s="385" t="s">
        <v>9</v>
      </c>
      <c r="J182" s="385" t="s">
        <v>10</v>
      </c>
      <c r="K182" s="385" t="s">
        <v>9</v>
      </c>
      <c r="L182" s="385" t="s">
        <v>10</v>
      </c>
      <c r="M182" s="385" t="s">
        <v>9</v>
      </c>
      <c r="N182" s="385" t="s">
        <v>10</v>
      </c>
      <c r="O182" s="385" t="s">
        <v>12</v>
      </c>
      <c r="P182" s="735"/>
      <c r="Q182" s="735"/>
    </row>
    <row r="183" spans="1:17" ht="20.25">
      <c r="A183" s="751" t="s">
        <v>14</v>
      </c>
      <c r="B183" s="751"/>
      <c r="C183" s="410">
        <v>1</v>
      </c>
      <c r="D183" s="410">
        <v>0</v>
      </c>
      <c r="E183" s="410">
        <v>0</v>
      </c>
      <c r="F183" s="410">
        <v>0</v>
      </c>
      <c r="G183" s="410">
        <v>0</v>
      </c>
      <c r="H183" s="410">
        <v>0</v>
      </c>
      <c r="I183" s="410">
        <v>0</v>
      </c>
      <c r="J183" s="410">
        <v>0</v>
      </c>
      <c r="K183" s="410">
        <v>0</v>
      </c>
      <c r="L183" s="410">
        <v>0</v>
      </c>
      <c r="M183" s="409">
        <f>SUM(C183,E183,G183,I183,K183)</f>
        <v>1</v>
      </c>
      <c r="N183" s="409">
        <f>SUM(D183,F183,H183,J183,L183)</f>
        <v>0</v>
      </c>
      <c r="O183" s="409">
        <f>SUM(M183:N183)</f>
        <v>1</v>
      </c>
      <c r="P183" s="752" t="s">
        <v>15</v>
      </c>
      <c r="Q183" s="752"/>
    </row>
    <row r="184" spans="1:17" ht="20.25">
      <c r="A184" s="739" t="s">
        <v>16</v>
      </c>
      <c r="B184" s="739"/>
      <c r="C184" s="390">
        <v>35</v>
      </c>
      <c r="D184" s="390">
        <v>19</v>
      </c>
      <c r="E184" s="390">
        <v>64</v>
      </c>
      <c r="F184" s="390">
        <v>34</v>
      </c>
      <c r="G184" s="390">
        <v>17</v>
      </c>
      <c r="H184" s="390">
        <v>6</v>
      </c>
      <c r="I184" s="390">
        <v>9</v>
      </c>
      <c r="J184" s="390">
        <v>2</v>
      </c>
      <c r="K184" s="390">
        <v>3</v>
      </c>
      <c r="L184" s="390">
        <v>0</v>
      </c>
      <c r="M184" s="390">
        <f t="shared" ref="M184:N201" si="19">SUM(C184,E184,G184,I184,K184)</f>
        <v>128</v>
      </c>
      <c r="N184" s="390">
        <f t="shared" si="19"/>
        <v>61</v>
      </c>
      <c r="O184" s="390">
        <f t="shared" ref="O184:O201" si="20">SUM(M184:N184)</f>
        <v>189</v>
      </c>
      <c r="P184" s="720" t="s">
        <v>17</v>
      </c>
      <c r="Q184" s="720"/>
    </row>
    <row r="185" spans="1:17" ht="20.25">
      <c r="A185" s="739" t="s">
        <v>18</v>
      </c>
      <c r="B185" s="739"/>
      <c r="C185" s="390">
        <v>13</v>
      </c>
      <c r="D185" s="390">
        <v>20</v>
      </c>
      <c r="E185" s="390">
        <v>0</v>
      </c>
      <c r="F185" s="390">
        <v>6</v>
      </c>
      <c r="G185" s="390">
        <v>0</v>
      </c>
      <c r="H185" s="390">
        <v>3</v>
      </c>
      <c r="I185" s="390">
        <v>0</v>
      </c>
      <c r="J185" s="390">
        <v>4</v>
      </c>
      <c r="K185" s="390">
        <v>0</v>
      </c>
      <c r="L185" s="390">
        <v>0</v>
      </c>
      <c r="M185" s="390">
        <f t="shared" si="19"/>
        <v>13</v>
      </c>
      <c r="N185" s="390">
        <f t="shared" si="19"/>
        <v>33</v>
      </c>
      <c r="O185" s="390">
        <f t="shared" si="20"/>
        <v>46</v>
      </c>
      <c r="P185" s="720" t="s">
        <v>19</v>
      </c>
      <c r="Q185" s="720"/>
    </row>
    <row r="186" spans="1:17" ht="59.25">
      <c r="A186" s="740" t="s">
        <v>20</v>
      </c>
      <c r="B186" s="391" t="s">
        <v>769</v>
      </c>
      <c r="C186" s="390">
        <v>80</v>
      </c>
      <c r="D186" s="390">
        <v>10</v>
      </c>
      <c r="E186" s="390">
        <v>14</v>
      </c>
      <c r="F186" s="390">
        <v>3</v>
      </c>
      <c r="G186" s="390">
        <v>6</v>
      </c>
      <c r="H186" s="390">
        <v>1</v>
      </c>
      <c r="I186" s="390">
        <v>1</v>
      </c>
      <c r="J186" s="390">
        <v>0</v>
      </c>
      <c r="K186" s="390">
        <v>1</v>
      </c>
      <c r="L186" s="390">
        <v>0</v>
      </c>
      <c r="M186" s="390">
        <f t="shared" si="19"/>
        <v>102</v>
      </c>
      <c r="N186" s="390">
        <f t="shared" si="19"/>
        <v>14</v>
      </c>
      <c r="O186" s="390">
        <f t="shared" si="20"/>
        <v>116</v>
      </c>
      <c r="P186" s="392" t="s">
        <v>44</v>
      </c>
      <c r="Q186" s="722" t="s">
        <v>455</v>
      </c>
    </row>
    <row r="187" spans="1:17" ht="20.25">
      <c r="A187" s="740"/>
      <c r="B187" s="391" t="s">
        <v>770</v>
      </c>
      <c r="C187" s="390">
        <v>103</v>
      </c>
      <c r="D187" s="390">
        <v>205</v>
      </c>
      <c r="E187" s="390">
        <v>63</v>
      </c>
      <c r="F187" s="390">
        <v>26</v>
      </c>
      <c r="G187" s="390">
        <v>8</v>
      </c>
      <c r="H187" s="390">
        <v>2</v>
      </c>
      <c r="I187" s="390">
        <v>3</v>
      </c>
      <c r="J187" s="390">
        <v>2</v>
      </c>
      <c r="K187" s="390">
        <v>0</v>
      </c>
      <c r="L187" s="390">
        <v>0</v>
      </c>
      <c r="M187" s="390">
        <f t="shared" si="19"/>
        <v>177</v>
      </c>
      <c r="N187" s="390">
        <f t="shared" si="19"/>
        <v>235</v>
      </c>
      <c r="O187" s="390">
        <f t="shared" si="20"/>
        <v>412</v>
      </c>
      <c r="P187" s="392" t="s">
        <v>45</v>
      </c>
      <c r="Q187" s="723"/>
    </row>
    <row r="188" spans="1:17" ht="20.25">
      <c r="A188" s="740"/>
      <c r="B188" s="391" t="s">
        <v>771</v>
      </c>
      <c r="C188" s="390">
        <v>11</v>
      </c>
      <c r="D188" s="390">
        <v>3</v>
      </c>
      <c r="E188" s="390">
        <v>3</v>
      </c>
      <c r="F188" s="390">
        <v>2</v>
      </c>
      <c r="G188" s="390">
        <v>1</v>
      </c>
      <c r="H188" s="390">
        <v>1</v>
      </c>
      <c r="I188" s="390">
        <v>0</v>
      </c>
      <c r="J188" s="390">
        <v>0</v>
      </c>
      <c r="K188" s="390">
        <v>0</v>
      </c>
      <c r="L188" s="390">
        <v>0</v>
      </c>
      <c r="M188" s="390">
        <f t="shared" si="19"/>
        <v>15</v>
      </c>
      <c r="N188" s="390">
        <f t="shared" si="19"/>
        <v>6</v>
      </c>
      <c r="O188" s="390">
        <f t="shared" si="20"/>
        <v>21</v>
      </c>
      <c r="P188" s="392" t="s">
        <v>46</v>
      </c>
      <c r="Q188" s="723"/>
    </row>
    <row r="189" spans="1:17" ht="20.25">
      <c r="A189" s="740"/>
      <c r="B189" s="391" t="s">
        <v>457</v>
      </c>
      <c r="C189" s="390">
        <v>61</v>
      </c>
      <c r="D189" s="390">
        <v>35</v>
      </c>
      <c r="E189" s="390">
        <v>18</v>
      </c>
      <c r="F189" s="390">
        <v>30</v>
      </c>
      <c r="G189" s="390">
        <v>3</v>
      </c>
      <c r="H189" s="390">
        <v>4</v>
      </c>
      <c r="I189" s="390">
        <v>0</v>
      </c>
      <c r="J189" s="390">
        <v>2</v>
      </c>
      <c r="K189" s="390">
        <v>0</v>
      </c>
      <c r="L189" s="390">
        <v>1</v>
      </c>
      <c r="M189" s="390">
        <f t="shared" si="19"/>
        <v>82</v>
      </c>
      <c r="N189" s="390">
        <f t="shared" si="19"/>
        <v>72</v>
      </c>
      <c r="O189" s="390">
        <f t="shared" si="20"/>
        <v>154</v>
      </c>
      <c r="P189" s="392" t="s">
        <v>47</v>
      </c>
      <c r="Q189" s="723"/>
    </row>
    <row r="190" spans="1:17" ht="20.25">
      <c r="A190" s="740"/>
      <c r="B190" s="391" t="s">
        <v>458</v>
      </c>
      <c r="C190" s="390">
        <v>39</v>
      </c>
      <c r="D190" s="390">
        <v>48</v>
      </c>
      <c r="E190" s="390">
        <v>28</v>
      </c>
      <c r="F190" s="390">
        <v>18</v>
      </c>
      <c r="G190" s="390">
        <v>18</v>
      </c>
      <c r="H190" s="390">
        <v>6</v>
      </c>
      <c r="I190" s="390">
        <v>3</v>
      </c>
      <c r="J190" s="390">
        <v>9</v>
      </c>
      <c r="K190" s="390">
        <v>0</v>
      </c>
      <c r="L190" s="390">
        <v>8</v>
      </c>
      <c r="M190" s="390">
        <f t="shared" si="19"/>
        <v>88</v>
      </c>
      <c r="N190" s="390">
        <f t="shared" si="19"/>
        <v>89</v>
      </c>
      <c r="O190" s="390">
        <f t="shared" si="20"/>
        <v>177</v>
      </c>
      <c r="P190" s="392" t="s">
        <v>48</v>
      </c>
      <c r="Q190" s="723"/>
    </row>
    <row r="191" spans="1:17" ht="20.25">
      <c r="A191" s="740"/>
      <c r="B191" s="391" t="s">
        <v>459</v>
      </c>
      <c r="C191" s="390">
        <v>61</v>
      </c>
      <c r="D191" s="390">
        <v>8</v>
      </c>
      <c r="E191" s="390">
        <v>31</v>
      </c>
      <c r="F191" s="390">
        <v>4</v>
      </c>
      <c r="G191" s="390">
        <v>1</v>
      </c>
      <c r="H191" s="390">
        <v>2</v>
      </c>
      <c r="I191" s="390">
        <v>2</v>
      </c>
      <c r="J191" s="390">
        <v>0</v>
      </c>
      <c r="K191" s="390">
        <v>0</v>
      </c>
      <c r="L191" s="390">
        <v>0</v>
      </c>
      <c r="M191" s="390">
        <f t="shared" si="19"/>
        <v>95</v>
      </c>
      <c r="N191" s="390">
        <f t="shared" si="19"/>
        <v>14</v>
      </c>
      <c r="O191" s="390">
        <f t="shared" si="20"/>
        <v>109</v>
      </c>
      <c r="P191" s="392" t="s">
        <v>49</v>
      </c>
      <c r="Q191" s="724"/>
    </row>
    <row r="192" spans="1:17" ht="20.25">
      <c r="A192" s="403" t="s">
        <v>483</v>
      </c>
      <c r="B192" s="391"/>
      <c r="C192" s="390">
        <v>13</v>
      </c>
      <c r="D192" s="390">
        <v>12</v>
      </c>
      <c r="E192" s="390">
        <v>18</v>
      </c>
      <c r="F192" s="390">
        <v>19</v>
      </c>
      <c r="G192" s="390">
        <v>7</v>
      </c>
      <c r="H192" s="390">
        <v>3</v>
      </c>
      <c r="I192" s="390">
        <v>0</v>
      </c>
      <c r="J192" s="390">
        <v>2</v>
      </c>
      <c r="K192" s="390">
        <v>0</v>
      </c>
      <c r="L192" s="390">
        <v>0</v>
      </c>
      <c r="M192" s="390">
        <f t="shared" si="19"/>
        <v>38</v>
      </c>
      <c r="N192" s="390">
        <f t="shared" si="19"/>
        <v>36</v>
      </c>
      <c r="O192" s="390">
        <f t="shared" si="20"/>
        <v>74</v>
      </c>
      <c r="P192" s="702" t="s">
        <v>772</v>
      </c>
      <c r="Q192" s="702"/>
    </row>
    <row r="193" spans="1:17" ht="20.25">
      <c r="A193" s="739" t="s">
        <v>22</v>
      </c>
      <c r="B193" s="739"/>
      <c r="C193" s="390">
        <v>56</v>
      </c>
      <c r="D193" s="390">
        <v>27</v>
      </c>
      <c r="E193" s="390">
        <v>14</v>
      </c>
      <c r="F193" s="390">
        <v>19</v>
      </c>
      <c r="G193" s="390">
        <v>8</v>
      </c>
      <c r="H193" s="390">
        <v>12</v>
      </c>
      <c r="I193" s="390">
        <v>4</v>
      </c>
      <c r="J193" s="390">
        <v>5</v>
      </c>
      <c r="K193" s="390">
        <v>5</v>
      </c>
      <c r="L193" s="390">
        <v>2</v>
      </c>
      <c r="M193" s="390">
        <f t="shared" si="19"/>
        <v>87</v>
      </c>
      <c r="N193" s="390">
        <f t="shared" si="19"/>
        <v>65</v>
      </c>
      <c r="O193" s="390">
        <f t="shared" si="20"/>
        <v>152</v>
      </c>
      <c r="P193" s="720" t="s">
        <v>50</v>
      </c>
      <c r="Q193" s="720"/>
    </row>
    <row r="194" spans="1:17" ht="20.25">
      <c r="A194" s="739" t="s">
        <v>23</v>
      </c>
      <c r="B194" s="739"/>
      <c r="C194" s="390">
        <v>18</v>
      </c>
      <c r="D194" s="390">
        <v>37</v>
      </c>
      <c r="E194" s="390">
        <v>12</v>
      </c>
      <c r="F194" s="390">
        <v>17</v>
      </c>
      <c r="G194" s="390">
        <v>5</v>
      </c>
      <c r="H194" s="390">
        <v>4</v>
      </c>
      <c r="I194" s="390">
        <v>2</v>
      </c>
      <c r="J194" s="390">
        <v>5</v>
      </c>
      <c r="K194" s="390">
        <v>2</v>
      </c>
      <c r="L194" s="390">
        <v>1</v>
      </c>
      <c r="M194" s="390">
        <f t="shared" si="19"/>
        <v>39</v>
      </c>
      <c r="N194" s="390">
        <f t="shared" si="19"/>
        <v>64</v>
      </c>
      <c r="O194" s="390">
        <f t="shared" si="20"/>
        <v>103</v>
      </c>
      <c r="P194" s="720" t="s">
        <v>24</v>
      </c>
      <c r="Q194" s="720"/>
    </row>
    <row r="195" spans="1:17" ht="20.25">
      <c r="A195" s="739" t="s">
        <v>25</v>
      </c>
      <c r="B195" s="739"/>
      <c r="C195" s="390">
        <v>393</v>
      </c>
      <c r="D195" s="390">
        <v>393</v>
      </c>
      <c r="E195" s="390">
        <v>64</v>
      </c>
      <c r="F195" s="390">
        <v>74</v>
      </c>
      <c r="G195" s="390">
        <v>27</v>
      </c>
      <c r="H195" s="390">
        <v>26</v>
      </c>
      <c r="I195" s="390">
        <v>16</v>
      </c>
      <c r="J195" s="390">
        <v>11</v>
      </c>
      <c r="K195" s="390">
        <v>6</v>
      </c>
      <c r="L195" s="390">
        <v>8</v>
      </c>
      <c r="M195" s="390">
        <f t="shared" si="19"/>
        <v>506</v>
      </c>
      <c r="N195" s="390">
        <f t="shared" si="19"/>
        <v>512</v>
      </c>
      <c r="O195" s="390">
        <f t="shared" si="20"/>
        <v>1018</v>
      </c>
      <c r="P195" s="720" t="s">
        <v>51</v>
      </c>
      <c r="Q195" s="720"/>
    </row>
    <row r="196" spans="1:17" ht="20.25">
      <c r="A196" s="739" t="s">
        <v>65</v>
      </c>
      <c r="B196" s="739"/>
      <c r="C196" s="390">
        <v>63</v>
      </c>
      <c r="D196" s="390">
        <v>39</v>
      </c>
      <c r="E196" s="390">
        <v>34</v>
      </c>
      <c r="F196" s="390">
        <v>39</v>
      </c>
      <c r="G196" s="390">
        <v>23</v>
      </c>
      <c r="H196" s="390">
        <v>9</v>
      </c>
      <c r="I196" s="390">
        <v>11</v>
      </c>
      <c r="J196" s="390">
        <v>3</v>
      </c>
      <c r="K196" s="390">
        <v>0</v>
      </c>
      <c r="L196" s="390">
        <v>0</v>
      </c>
      <c r="M196" s="390">
        <f t="shared" si="19"/>
        <v>131</v>
      </c>
      <c r="N196" s="390">
        <f t="shared" si="19"/>
        <v>90</v>
      </c>
      <c r="O196" s="390">
        <f t="shared" si="20"/>
        <v>221</v>
      </c>
      <c r="P196" s="720" t="s">
        <v>52</v>
      </c>
      <c r="Q196" s="720"/>
    </row>
    <row r="197" spans="1:17" ht="20.25">
      <c r="A197" s="739" t="s">
        <v>27</v>
      </c>
      <c r="B197" s="739"/>
      <c r="C197" s="390">
        <v>23</v>
      </c>
      <c r="D197" s="390">
        <v>39</v>
      </c>
      <c r="E197" s="390">
        <v>3</v>
      </c>
      <c r="F197" s="390">
        <v>5</v>
      </c>
      <c r="G197" s="390">
        <v>0</v>
      </c>
      <c r="H197" s="390">
        <v>1</v>
      </c>
      <c r="I197" s="390">
        <v>0</v>
      </c>
      <c r="J197" s="390">
        <v>2</v>
      </c>
      <c r="K197" s="390">
        <v>0</v>
      </c>
      <c r="L197" s="390">
        <v>1</v>
      </c>
      <c r="M197" s="390">
        <f t="shared" si="19"/>
        <v>26</v>
      </c>
      <c r="N197" s="390">
        <f t="shared" si="19"/>
        <v>48</v>
      </c>
      <c r="O197" s="390">
        <f t="shared" si="20"/>
        <v>74</v>
      </c>
      <c r="P197" s="720" t="s">
        <v>28</v>
      </c>
      <c r="Q197" s="720"/>
    </row>
    <row r="198" spans="1:17" ht="20.25">
      <c r="A198" s="739" t="s">
        <v>29</v>
      </c>
      <c r="B198" s="739"/>
      <c r="C198" s="390">
        <v>0</v>
      </c>
      <c r="D198" s="390">
        <v>0</v>
      </c>
      <c r="E198" s="390">
        <v>0</v>
      </c>
      <c r="F198" s="390">
        <v>0</v>
      </c>
      <c r="G198" s="390">
        <v>0</v>
      </c>
      <c r="H198" s="390">
        <v>0</v>
      </c>
      <c r="I198" s="390">
        <v>0</v>
      </c>
      <c r="J198" s="390">
        <v>0</v>
      </c>
      <c r="K198" s="390">
        <v>0</v>
      </c>
      <c r="L198" s="390">
        <v>0</v>
      </c>
      <c r="M198" s="390">
        <f t="shared" si="19"/>
        <v>0</v>
      </c>
      <c r="N198" s="390">
        <f t="shared" si="19"/>
        <v>0</v>
      </c>
      <c r="O198" s="390">
        <f t="shared" si="20"/>
        <v>0</v>
      </c>
      <c r="P198" s="720" t="s">
        <v>30</v>
      </c>
      <c r="Q198" s="720"/>
    </row>
    <row r="199" spans="1:17" ht="20.25">
      <c r="A199" s="739" t="s">
        <v>31</v>
      </c>
      <c r="B199" s="739"/>
      <c r="C199" s="390">
        <v>127</v>
      </c>
      <c r="D199" s="390">
        <v>139</v>
      </c>
      <c r="E199" s="390">
        <v>98</v>
      </c>
      <c r="F199" s="390">
        <v>78</v>
      </c>
      <c r="G199" s="390">
        <v>76</v>
      </c>
      <c r="H199" s="390">
        <v>42</v>
      </c>
      <c r="I199" s="390">
        <v>42</v>
      </c>
      <c r="J199" s="390">
        <v>20</v>
      </c>
      <c r="K199" s="390">
        <v>18</v>
      </c>
      <c r="L199" s="390">
        <v>5</v>
      </c>
      <c r="M199" s="390">
        <f t="shared" si="19"/>
        <v>361</v>
      </c>
      <c r="N199" s="390">
        <f t="shared" si="19"/>
        <v>284</v>
      </c>
      <c r="O199" s="390">
        <f t="shared" si="20"/>
        <v>645</v>
      </c>
      <c r="P199" s="720" t="s">
        <v>32</v>
      </c>
      <c r="Q199" s="720"/>
    </row>
    <row r="200" spans="1:17" ht="20.25">
      <c r="A200" s="739" t="s">
        <v>33</v>
      </c>
      <c r="B200" s="739"/>
      <c r="C200" s="390">
        <v>11</v>
      </c>
      <c r="D200" s="390">
        <v>12</v>
      </c>
      <c r="E200" s="390">
        <v>4</v>
      </c>
      <c r="F200" s="390">
        <v>6</v>
      </c>
      <c r="G200" s="390">
        <v>4</v>
      </c>
      <c r="H200" s="390">
        <v>5</v>
      </c>
      <c r="I200" s="390">
        <v>1</v>
      </c>
      <c r="J200" s="390">
        <v>0</v>
      </c>
      <c r="K200" s="390">
        <v>3</v>
      </c>
      <c r="L200" s="390">
        <v>0</v>
      </c>
      <c r="M200" s="390">
        <f t="shared" si="19"/>
        <v>23</v>
      </c>
      <c r="N200" s="390">
        <f t="shared" si="19"/>
        <v>23</v>
      </c>
      <c r="O200" s="390">
        <f t="shared" si="20"/>
        <v>46</v>
      </c>
      <c r="P200" s="720" t="s">
        <v>34</v>
      </c>
      <c r="Q200" s="720"/>
    </row>
    <row r="201" spans="1:17" ht="20.25">
      <c r="A201" s="754" t="s">
        <v>35</v>
      </c>
      <c r="B201" s="754"/>
      <c r="C201" s="396">
        <v>476</v>
      </c>
      <c r="D201" s="396">
        <v>413</v>
      </c>
      <c r="E201" s="396">
        <v>114</v>
      </c>
      <c r="F201" s="396">
        <v>170</v>
      </c>
      <c r="G201" s="396">
        <v>42</v>
      </c>
      <c r="H201" s="396">
        <v>41</v>
      </c>
      <c r="I201" s="396">
        <v>22</v>
      </c>
      <c r="J201" s="396">
        <v>13</v>
      </c>
      <c r="K201" s="396">
        <v>7</v>
      </c>
      <c r="L201" s="396">
        <v>4</v>
      </c>
      <c r="M201" s="386">
        <f t="shared" si="19"/>
        <v>661</v>
      </c>
      <c r="N201" s="386">
        <f t="shared" si="19"/>
        <v>641</v>
      </c>
      <c r="O201" s="386">
        <f t="shared" si="20"/>
        <v>1302</v>
      </c>
      <c r="P201" s="753" t="s">
        <v>53</v>
      </c>
      <c r="Q201" s="753"/>
    </row>
    <row r="202" spans="1:17" ht="20.25">
      <c r="A202" s="745" t="s">
        <v>8</v>
      </c>
      <c r="B202" s="745"/>
      <c r="C202" s="398">
        <f t="shared" ref="C202:L202" si="21">SUM(C183:C201)</f>
        <v>1584</v>
      </c>
      <c r="D202" s="398">
        <f t="shared" si="21"/>
        <v>1459</v>
      </c>
      <c r="E202" s="398">
        <f t="shared" si="21"/>
        <v>582</v>
      </c>
      <c r="F202" s="398">
        <f t="shared" si="21"/>
        <v>550</v>
      </c>
      <c r="G202" s="398">
        <f t="shared" si="21"/>
        <v>246</v>
      </c>
      <c r="H202" s="398">
        <f t="shared" si="21"/>
        <v>168</v>
      </c>
      <c r="I202" s="398">
        <f t="shared" si="21"/>
        <v>116</v>
      </c>
      <c r="J202" s="398">
        <f t="shared" si="21"/>
        <v>80</v>
      </c>
      <c r="K202" s="398">
        <f t="shared" si="21"/>
        <v>45</v>
      </c>
      <c r="L202" s="398">
        <f t="shared" si="21"/>
        <v>30</v>
      </c>
      <c r="M202" s="397">
        <f>SUM(M183:M201)</f>
        <v>2573</v>
      </c>
      <c r="N202" s="397">
        <f>SUM(N183:N201)</f>
        <v>2287</v>
      </c>
      <c r="O202" s="397">
        <f>SUM(O183:O201)</f>
        <v>4860</v>
      </c>
      <c r="P202" s="705" t="s">
        <v>456</v>
      </c>
      <c r="Q202" s="705"/>
    </row>
    <row r="203" spans="1:17" ht="20.25">
      <c r="A203" s="404"/>
      <c r="B203" s="404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</row>
    <row r="204" spans="1:17" ht="20.25">
      <c r="A204" s="404"/>
      <c r="B204" s="404"/>
      <c r="C204" s="408"/>
      <c r="D204" s="408"/>
      <c r="E204" s="408"/>
      <c r="F204" s="408"/>
      <c r="G204" s="408"/>
      <c r="H204" s="408"/>
      <c r="I204" s="408"/>
      <c r="J204" s="408"/>
      <c r="K204" s="408"/>
      <c r="L204" s="408"/>
      <c r="M204" s="408"/>
      <c r="N204" s="408"/>
      <c r="O204" s="408"/>
    </row>
    <row r="205" spans="1:17" ht="20.25">
      <c r="A205" s="743" t="s">
        <v>816</v>
      </c>
      <c r="B205" s="743"/>
      <c r="C205" s="743"/>
      <c r="D205" s="743"/>
      <c r="E205" s="743"/>
      <c r="F205" s="743"/>
      <c r="G205" s="743"/>
      <c r="H205" s="743"/>
      <c r="I205" s="743"/>
      <c r="J205" s="743"/>
      <c r="K205" s="743"/>
      <c r="L205" s="743"/>
      <c r="M205" s="743"/>
      <c r="N205" s="743"/>
      <c r="O205" s="743"/>
      <c r="P205" s="743"/>
      <c r="Q205" s="743"/>
    </row>
    <row r="206" spans="1:17" ht="324">
      <c r="A206" s="682" t="s">
        <v>817</v>
      </c>
      <c r="B206" s="682"/>
      <c r="C206" s="682"/>
      <c r="D206" s="682"/>
      <c r="E206" s="682"/>
      <c r="F206" s="682"/>
      <c r="G206" s="682"/>
      <c r="H206" s="682"/>
      <c r="I206" s="682"/>
      <c r="J206" s="682"/>
      <c r="K206" s="682"/>
      <c r="L206" s="682"/>
      <c r="M206" s="682"/>
      <c r="N206" s="682"/>
      <c r="O206" s="682"/>
      <c r="P206" s="682"/>
      <c r="Q206" s="682"/>
    </row>
    <row r="207" spans="1:17" ht="20.25">
      <c r="A207" s="737" t="s">
        <v>814</v>
      </c>
      <c r="B207" s="737"/>
      <c r="C207" s="737"/>
      <c r="D207" s="743"/>
      <c r="E207" s="743"/>
      <c r="F207" s="743"/>
      <c r="G207" s="743"/>
      <c r="H207" s="743"/>
      <c r="I207" s="743"/>
      <c r="J207" s="743"/>
      <c r="K207" s="743"/>
      <c r="L207" s="743"/>
      <c r="M207" s="743"/>
      <c r="N207" s="743"/>
      <c r="O207" s="743"/>
      <c r="P207" s="750" t="s">
        <v>815</v>
      </c>
      <c r="Q207" s="750"/>
    </row>
    <row r="208" spans="1:17" ht="20.25">
      <c r="A208" s="733" t="s">
        <v>0</v>
      </c>
      <c r="B208" s="733"/>
      <c r="C208" s="732" t="s">
        <v>786</v>
      </c>
      <c r="D208" s="732"/>
      <c r="E208" s="732" t="s">
        <v>792</v>
      </c>
      <c r="F208" s="732"/>
      <c r="G208" s="732" t="s">
        <v>74</v>
      </c>
      <c r="H208" s="732"/>
      <c r="I208" s="732" t="s">
        <v>802</v>
      </c>
      <c r="J208" s="732"/>
      <c r="K208" s="732" t="s">
        <v>811</v>
      </c>
      <c r="L208" s="732"/>
      <c r="M208" s="732" t="s">
        <v>8</v>
      </c>
      <c r="N208" s="732"/>
      <c r="O208" s="732"/>
      <c r="P208" s="733" t="s">
        <v>683</v>
      </c>
      <c r="Q208" s="733"/>
    </row>
    <row r="209" spans="1:17" ht="20.25">
      <c r="A209" s="734"/>
      <c r="B209" s="734"/>
      <c r="C209" s="736" t="s">
        <v>93</v>
      </c>
      <c r="D209" s="736"/>
      <c r="E209" s="736" t="s">
        <v>96</v>
      </c>
      <c r="F209" s="736"/>
      <c r="G209" s="736" t="s">
        <v>84</v>
      </c>
      <c r="H209" s="736"/>
      <c r="I209" s="736" t="s">
        <v>85</v>
      </c>
      <c r="J209" s="736"/>
      <c r="K209" s="736" t="s">
        <v>86</v>
      </c>
      <c r="L209" s="736"/>
      <c r="M209" s="736" t="s">
        <v>12</v>
      </c>
      <c r="N209" s="736"/>
      <c r="O209" s="736"/>
      <c r="P209" s="734"/>
      <c r="Q209" s="734"/>
    </row>
    <row r="210" spans="1:17" ht="20.25">
      <c r="A210" s="734"/>
      <c r="B210" s="734"/>
      <c r="C210" s="383" t="s">
        <v>88</v>
      </c>
      <c r="D210" s="383" t="s">
        <v>43</v>
      </c>
      <c r="E210" s="383" t="s">
        <v>88</v>
      </c>
      <c r="F210" s="383" t="s">
        <v>43</v>
      </c>
      <c r="G210" s="383" t="s">
        <v>88</v>
      </c>
      <c r="H210" s="383" t="s">
        <v>43</v>
      </c>
      <c r="I210" s="383" t="s">
        <v>88</v>
      </c>
      <c r="J210" s="383" t="s">
        <v>43</v>
      </c>
      <c r="K210" s="383" t="s">
        <v>88</v>
      </c>
      <c r="L210" s="383" t="s">
        <v>43</v>
      </c>
      <c r="M210" s="383" t="s">
        <v>88</v>
      </c>
      <c r="N210" s="383" t="s">
        <v>43</v>
      </c>
      <c r="O210" s="383" t="s">
        <v>94</v>
      </c>
      <c r="P210" s="734"/>
      <c r="Q210" s="734"/>
    </row>
    <row r="211" spans="1:17" ht="20.25">
      <c r="A211" s="735"/>
      <c r="B211" s="735"/>
      <c r="C211" s="384" t="s">
        <v>9</v>
      </c>
      <c r="D211" s="384" t="s">
        <v>10</v>
      </c>
      <c r="E211" s="384" t="s">
        <v>9</v>
      </c>
      <c r="F211" s="384" t="s">
        <v>10</v>
      </c>
      <c r="G211" s="384" t="s">
        <v>9</v>
      </c>
      <c r="H211" s="384" t="s">
        <v>10</v>
      </c>
      <c r="I211" s="384" t="s">
        <v>9</v>
      </c>
      <c r="J211" s="384" t="s">
        <v>10</v>
      </c>
      <c r="K211" s="384" t="s">
        <v>9</v>
      </c>
      <c r="L211" s="384" t="s">
        <v>10</v>
      </c>
      <c r="M211" s="384" t="s">
        <v>9</v>
      </c>
      <c r="N211" s="384" t="s">
        <v>10</v>
      </c>
      <c r="O211" s="384" t="s">
        <v>12</v>
      </c>
      <c r="P211" s="735"/>
      <c r="Q211" s="735"/>
    </row>
    <row r="212" spans="1:17" ht="20.25">
      <c r="A212" s="751" t="s">
        <v>14</v>
      </c>
      <c r="B212" s="751"/>
      <c r="C212" s="410">
        <v>35</v>
      </c>
      <c r="D212" s="410">
        <v>6</v>
      </c>
      <c r="E212" s="410">
        <v>10</v>
      </c>
      <c r="F212" s="410">
        <v>10</v>
      </c>
      <c r="G212" s="410">
        <v>14</v>
      </c>
      <c r="H212" s="410">
        <v>0</v>
      </c>
      <c r="I212" s="410">
        <v>0</v>
      </c>
      <c r="J212" s="410">
        <v>0</v>
      </c>
      <c r="K212" s="410">
        <v>0</v>
      </c>
      <c r="L212" s="410">
        <v>0</v>
      </c>
      <c r="M212" s="409">
        <f>SUM(C212,E212,G212,I212,K212)</f>
        <v>59</v>
      </c>
      <c r="N212" s="409">
        <f>SUM(D212,F212,H212,J212,L212)</f>
        <v>16</v>
      </c>
      <c r="O212" s="409">
        <f>SUM(M212:N212)</f>
        <v>75</v>
      </c>
      <c r="P212" s="752" t="s">
        <v>15</v>
      </c>
      <c r="Q212" s="752"/>
    </row>
    <row r="213" spans="1:17" ht="20.25">
      <c r="A213" s="739" t="s">
        <v>16</v>
      </c>
      <c r="B213" s="739"/>
      <c r="C213" s="390">
        <v>12</v>
      </c>
      <c r="D213" s="390">
        <v>7</v>
      </c>
      <c r="E213" s="390">
        <v>9</v>
      </c>
      <c r="F213" s="390">
        <v>3</v>
      </c>
      <c r="G213" s="390">
        <v>3</v>
      </c>
      <c r="H213" s="390">
        <v>5</v>
      </c>
      <c r="I213" s="390">
        <v>0</v>
      </c>
      <c r="J213" s="390">
        <v>4</v>
      </c>
      <c r="K213" s="390">
        <v>0</v>
      </c>
      <c r="L213" s="390">
        <v>0</v>
      </c>
      <c r="M213" s="390">
        <f t="shared" ref="M213:N230" si="22">SUM(C213,E213,G213,I213,K213)</f>
        <v>24</v>
      </c>
      <c r="N213" s="390">
        <f t="shared" si="22"/>
        <v>19</v>
      </c>
      <c r="O213" s="390">
        <f t="shared" ref="O213:O230" si="23">SUM(M213:N213)</f>
        <v>43</v>
      </c>
      <c r="P213" s="720" t="s">
        <v>17</v>
      </c>
      <c r="Q213" s="720"/>
    </row>
    <row r="214" spans="1:17" ht="20.25">
      <c r="A214" s="739" t="s">
        <v>18</v>
      </c>
      <c r="B214" s="739"/>
      <c r="C214" s="390">
        <v>6</v>
      </c>
      <c r="D214" s="390">
        <v>2</v>
      </c>
      <c r="E214" s="390">
        <v>2</v>
      </c>
      <c r="F214" s="390">
        <v>0</v>
      </c>
      <c r="G214" s="390">
        <v>0</v>
      </c>
      <c r="H214" s="390">
        <v>0</v>
      </c>
      <c r="I214" s="390">
        <v>0</v>
      </c>
      <c r="J214" s="390">
        <v>0</v>
      </c>
      <c r="K214" s="390">
        <v>0</v>
      </c>
      <c r="L214" s="390">
        <v>0</v>
      </c>
      <c r="M214" s="390">
        <f t="shared" si="22"/>
        <v>8</v>
      </c>
      <c r="N214" s="390">
        <f t="shared" si="22"/>
        <v>2</v>
      </c>
      <c r="O214" s="390">
        <f t="shared" si="23"/>
        <v>10</v>
      </c>
      <c r="P214" s="720" t="s">
        <v>19</v>
      </c>
      <c r="Q214" s="720"/>
    </row>
    <row r="215" spans="1:17" ht="59.25">
      <c r="A215" s="740" t="s">
        <v>20</v>
      </c>
      <c r="B215" s="391" t="s">
        <v>769</v>
      </c>
      <c r="C215" s="390">
        <v>103</v>
      </c>
      <c r="D215" s="390">
        <v>66</v>
      </c>
      <c r="E215" s="390">
        <v>18</v>
      </c>
      <c r="F215" s="390">
        <v>18</v>
      </c>
      <c r="G215" s="390">
        <v>17</v>
      </c>
      <c r="H215" s="390">
        <v>9</v>
      </c>
      <c r="I215" s="390">
        <v>3</v>
      </c>
      <c r="J215" s="390">
        <v>8</v>
      </c>
      <c r="K215" s="390">
        <v>2</v>
      </c>
      <c r="L215" s="390">
        <v>0</v>
      </c>
      <c r="M215" s="390">
        <f t="shared" si="22"/>
        <v>143</v>
      </c>
      <c r="N215" s="390">
        <f t="shared" si="22"/>
        <v>101</v>
      </c>
      <c r="O215" s="390">
        <f t="shared" si="23"/>
        <v>244</v>
      </c>
      <c r="P215" s="392" t="s">
        <v>44</v>
      </c>
      <c r="Q215" s="722" t="s">
        <v>455</v>
      </c>
    </row>
    <row r="216" spans="1:17" ht="20.25">
      <c r="A216" s="740"/>
      <c r="B216" s="391" t="s">
        <v>770</v>
      </c>
      <c r="C216" s="390">
        <v>67</v>
      </c>
      <c r="D216" s="390">
        <v>66</v>
      </c>
      <c r="E216" s="390">
        <v>52</v>
      </c>
      <c r="F216" s="390">
        <v>9</v>
      </c>
      <c r="G216" s="390">
        <v>6</v>
      </c>
      <c r="H216" s="390">
        <v>0</v>
      </c>
      <c r="I216" s="390">
        <v>4</v>
      </c>
      <c r="J216" s="390">
        <v>0</v>
      </c>
      <c r="K216" s="390">
        <v>0</v>
      </c>
      <c r="L216" s="390">
        <v>0</v>
      </c>
      <c r="M216" s="390">
        <f t="shared" si="22"/>
        <v>129</v>
      </c>
      <c r="N216" s="390">
        <f t="shared" si="22"/>
        <v>75</v>
      </c>
      <c r="O216" s="390">
        <f t="shared" si="23"/>
        <v>204</v>
      </c>
      <c r="P216" s="392" t="s">
        <v>45</v>
      </c>
      <c r="Q216" s="723"/>
    </row>
    <row r="217" spans="1:17" ht="20.25">
      <c r="A217" s="740"/>
      <c r="B217" s="391" t="s">
        <v>771</v>
      </c>
      <c r="C217" s="390">
        <v>0</v>
      </c>
      <c r="D217" s="390">
        <v>0</v>
      </c>
      <c r="E217" s="390">
        <v>0</v>
      </c>
      <c r="F217" s="390">
        <v>0</v>
      </c>
      <c r="G217" s="390">
        <v>0</v>
      </c>
      <c r="H217" s="390">
        <v>0</v>
      </c>
      <c r="I217" s="390">
        <v>0</v>
      </c>
      <c r="J217" s="390">
        <v>0</v>
      </c>
      <c r="K217" s="390">
        <v>0</v>
      </c>
      <c r="L217" s="390">
        <v>0</v>
      </c>
      <c r="M217" s="390">
        <f t="shared" si="22"/>
        <v>0</v>
      </c>
      <c r="N217" s="390">
        <f t="shared" si="22"/>
        <v>0</v>
      </c>
      <c r="O217" s="390">
        <f t="shared" si="23"/>
        <v>0</v>
      </c>
      <c r="P217" s="392" t="s">
        <v>46</v>
      </c>
      <c r="Q217" s="723"/>
    </row>
    <row r="218" spans="1:17" ht="20.25">
      <c r="A218" s="740"/>
      <c r="B218" s="391" t="s">
        <v>457</v>
      </c>
      <c r="C218" s="390">
        <v>71</v>
      </c>
      <c r="D218" s="390">
        <v>10</v>
      </c>
      <c r="E218" s="390">
        <v>26</v>
      </c>
      <c r="F218" s="390">
        <v>7</v>
      </c>
      <c r="G218" s="390">
        <v>12</v>
      </c>
      <c r="H218" s="390">
        <v>0</v>
      </c>
      <c r="I218" s="390">
        <v>2</v>
      </c>
      <c r="J218" s="390">
        <v>1</v>
      </c>
      <c r="K218" s="390">
        <v>0</v>
      </c>
      <c r="L218" s="390">
        <v>0</v>
      </c>
      <c r="M218" s="390">
        <f t="shared" si="22"/>
        <v>111</v>
      </c>
      <c r="N218" s="390">
        <f t="shared" si="22"/>
        <v>18</v>
      </c>
      <c r="O218" s="390">
        <f t="shared" si="23"/>
        <v>129</v>
      </c>
      <c r="P218" s="392" t="s">
        <v>47</v>
      </c>
      <c r="Q218" s="723"/>
    </row>
    <row r="219" spans="1:17" ht="20.25">
      <c r="A219" s="740"/>
      <c r="B219" s="391" t="s">
        <v>458</v>
      </c>
      <c r="C219" s="390">
        <v>23</v>
      </c>
      <c r="D219" s="390">
        <v>10</v>
      </c>
      <c r="E219" s="390">
        <v>13</v>
      </c>
      <c r="F219" s="390">
        <v>3</v>
      </c>
      <c r="G219" s="390">
        <v>23</v>
      </c>
      <c r="H219" s="390">
        <v>0</v>
      </c>
      <c r="I219" s="390">
        <v>9</v>
      </c>
      <c r="J219" s="390">
        <v>0</v>
      </c>
      <c r="K219" s="390">
        <v>1</v>
      </c>
      <c r="L219" s="390">
        <v>1</v>
      </c>
      <c r="M219" s="390">
        <f t="shared" si="22"/>
        <v>69</v>
      </c>
      <c r="N219" s="390">
        <f t="shared" si="22"/>
        <v>14</v>
      </c>
      <c r="O219" s="390">
        <f t="shared" si="23"/>
        <v>83</v>
      </c>
      <c r="P219" s="392" t="s">
        <v>48</v>
      </c>
      <c r="Q219" s="723"/>
    </row>
    <row r="220" spans="1:17" ht="20.25">
      <c r="A220" s="740"/>
      <c r="B220" s="391" t="s">
        <v>459</v>
      </c>
      <c r="C220" s="390">
        <v>14</v>
      </c>
      <c r="D220" s="390">
        <v>3</v>
      </c>
      <c r="E220" s="390">
        <v>31</v>
      </c>
      <c r="F220" s="390">
        <v>1</v>
      </c>
      <c r="G220" s="390">
        <v>1</v>
      </c>
      <c r="H220" s="390">
        <v>2</v>
      </c>
      <c r="I220" s="390">
        <v>1</v>
      </c>
      <c r="J220" s="390">
        <v>0</v>
      </c>
      <c r="K220" s="390">
        <v>0</v>
      </c>
      <c r="L220" s="390">
        <v>0</v>
      </c>
      <c r="M220" s="390">
        <f t="shared" si="22"/>
        <v>47</v>
      </c>
      <c r="N220" s="390">
        <f t="shared" si="22"/>
        <v>6</v>
      </c>
      <c r="O220" s="390">
        <f t="shared" si="23"/>
        <v>53</v>
      </c>
      <c r="P220" s="392" t="s">
        <v>49</v>
      </c>
      <c r="Q220" s="724"/>
    </row>
    <row r="221" spans="1:17" ht="20.25">
      <c r="A221" s="390" t="s">
        <v>483</v>
      </c>
      <c r="B221" s="391"/>
      <c r="C221" s="390">
        <v>7</v>
      </c>
      <c r="D221" s="390">
        <v>6</v>
      </c>
      <c r="E221" s="390">
        <v>12</v>
      </c>
      <c r="F221" s="390">
        <v>13</v>
      </c>
      <c r="G221" s="390">
        <v>1</v>
      </c>
      <c r="H221" s="390">
        <v>0</v>
      </c>
      <c r="I221" s="390">
        <v>0</v>
      </c>
      <c r="J221" s="390">
        <v>1</v>
      </c>
      <c r="K221" s="390">
        <v>0</v>
      </c>
      <c r="L221" s="390">
        <v>0</v>
      </c>
      <c r="M221" s="390">
        <f t="shared" si="22"/>
        <v>20</v>
      </c>
      <c r="N221" s="390">
        <f t="shared" si="22"/>
        <v>20</v>
      </c>
      <c r="O221" s="390">
        <f t="shared" si="23"/>
        <v>40</v>
      </c>
      <c r="P221" s="702" t="s">
        <v>772</v>
      </c>
      <c r="Q221" s="702"/>
    </row>
    <row r="222" spans="1:17" ht="20.25">
      <c r="A222" s="739" t="s">
        <v>22</v>
      </c>
      <c r="B222" s="739"/>
      <c r="C222" s="390">
        <v>22</v>
      </c>
      <c r="D222" s="390">
        <v>8</v>
      </c>
      <c r="E222" s="390">
        <v>9</v>
      </c>
      <c r="F222" s="390">
        <v>14</v>
      </c>
      <c r="G222" s="390">
        <v>8</v>
      </c>
      <c r="H222" s="390">
        <v>6</v>
      </c>
      <c r="I222" s="390">
        <v>3</v>
      </c>
      <c r="J222" s="390">
        <v>3</v>
      </c>
      <c r="K222" s="390">
        <v>2</v>
      </c>
      <c r="L222" s="390">
        <v>4</v>
      </c>
      <c r="M222" s="390">
        <f t="shared" si="22"/>
        <v>44</v>
      </c>
      <c r="N222" s="390">
        <f t="shared" si="22"/>
        <v>35</v>
      </c>
      <c r="O222" s="390">
        <f t="shared" si="23"/>
        <v>79</v>
      </c>
      <c r="P222" s="720" t="s">
        <v>50</v>
      </c>
      <c r="Q222" s="720"/>
    </row>
    <row r="223" spans="1:17" ht="20.25">
      <c r="A223" s="739" t="s">
        <v>23</v>
      </c>
      <c r="B223" s="739"/>
      <c r="C223" s="390">
        <v>19</v>
      </c>
      <c r="D223" s="390">
        <v>4</v>
      </c>
      <c r="E223" s="390">
        <v>23</v>
      </c>
      <c r="F223" s="390">
        <v>0</v>
      </c>
      <c r="G223" s="390">
        <v>6</v>
      </c>
      <c r="H223" s="390">
        <v>1</v>
      </c>
      <c r="I223" s="390">
        <v>5</v>
      </c>
      <c r="J223" s="390">
        <v>1</v>
      </c>
      <c r="K223" s="390">
        <v>3</v>
      </c>
      <c r="L223" s="390">
        <v>0</v>
      </c>
      <c r="M223" s="390">
        <f t="shared" si="22"/>
        <v>56</v>
      </c>
      <c r="N223" s="390">
        <f t="shared" si="22"/>
        <v>6</v>
      </c>
      <c r="O223" s="390">
        <f t="shared" si="23"/>
        <v>62</v>
      </c>
      <c r="P223" s="720" t="s">
        <v>24</v>
      </c>
      <c r="Q223" s="720"/>
    </row>
    <row r="224" spans="1:17" ht="20.25">
      <c r="A224" s="739" t="s">
        <v>25</v>
      </c>
      <c r="B224" s="739"/>
      <c r="C224" s="390">
        <v>109</v>
      </c>
      <c r="D224" s="390">
        <v>35</v>
      </c>
      <c r="E224" s="390">
        <v>40</v>
      </c>
      <c r="F224" s="390">
        <v>7</v>
      </c>
      <c r="G224" s="390">
        <v>13</v>
      </c>
      <c r="H224" s="390">
        <v>5</v>
      </c>
      <c r="I224" s="390">
        <v>4</v>
      </c>
      <c r="J224" s="390">
        <v>4</v>
      </c>
      <c r="K224" s="390">
        <v>3</v>
      </c>
      <c r="L224" s="390">
        <v>1</v>
      </c>
      <c r="M224" s="390">
        <f t="shared" si="22"/>
        <v>169</v>
      </c>
      <c r="N224" s="390">
        <f t="shared" si="22"/>
        <v>52</v>
      </c>
      <c r="O224" s="390">
        <f t="shared" si="23"/>
        <v>221</v>
      </c>
      <c r="P224" s="720" t="s">
        <v>51</v>
      </c>
      <c r="Q224" s="720"/>
    </row>
    <row r="225" spans="1:17" ht="20.25">
      <c r="A225" s="739" t="s">
        <v>65</v>
      </c>
      <c r="B225" s="739"/>
      <c r="C225" s="390">
        <v>30</v>
      </c>
      <c r="D225" s="390">
        <v>15</v>
      </c>
      <c r="E225" s="390">
        <v>17</v>
      </c>
      <c r="F225" s="390">
        <v>14</v>
      </c>
      <c r="G225" s="390">
        <v>11</v>
      </c>
      <c r="H225" s="390">
        <v>0</v>
      </c>
      <c r="I225" s="390">
        <v>0</v>
      </c>
      <c r="J225" s="390">
        <v>0</v>
      </c>
      <c r="K225" s="390">
        <v>0</v>
      </c>
      <c r="L225" s="390">
        <v>0</v>
      </c>
      <c r="M225" s="390">
        <f t="shared" si="22"/>
        <v>58</v>
      </c>
      <c r="N225" s="390">
        <f t="shared" si="22"/>
        <v>29</v>
      </c>
      <c r="O225" s="390">
        <f t="shared" si="23"/>
        <v>87</v>
      </c>
      <c r="P225" s="720" t="s">
        <v>52</v>
      </c>
      <c r="Q225" s="720"/>
    </row>
    <row r="226" spans="1:17" ht="20.25">
      <c r="A226" s="739" t="s">
        <v>27</v>
      </c>
      <c r="B226" s="739"/>
      <c r="C226" s="390">
        <v>26</v>
      </c>
      <c r="D226" s="390">
        <v>3</v>
      </c>
      <c r="E226" s="390">
        <v>8</v>
      </c>
      <c r="F226" s="390">
        <v>1</v>
      </c>
      <c r="G226" s="390">
        <v>3</v>
      </c>
      <c r="H226" s="390">
        <v>2</v>
      </c>
      <c r="I226" s="390">
        <v>1</v>
      </c>
      <c r="J226" s="390">
        <v>0</v>
      </c>
      <c r="K226" s="390">
        <v>0</v>
      </c>
      <c r="L226" s="390">
        <v>0</v>
      </c>
      <c r="M226" s="390">
        <f t="shared" si="22"/>
        <v>38</v>
      </c>
      <c r="N226" s="390">
        <f t="shared" si="22"/>
        <v>6</v>
      </c>
      <c r="O226" s="390">
        <f t="shared" si="23"/>
        <v>44</v>
      </c>
      <c r="P226" s="720" t="s">
        <v>28</v>
      </c>
      <c r="Q226" s="720"/>
    </row>
    <row r="227" spans="1:17" ht="20.25">
      <c r="A227" s="739" t="s">
        <v>29</v>
      </c>
      <c r="B227" s="739"/>
      <c r="C227" s="390">
        <v>32</v>
      </c>
      <c r="D227" s="390">
        <v>11</v>
      </c>
      <c r="E227" s="390">
        <v>6</v>
      </c>
      <c r="F227" s="390">
        <v>14</v>
      </c>
      <c r="G227" s="390">
        <v>6</v>
      </c>
      <c r="H227" s="390">
        <v>10</v>
      </c>
      <c r="I227" s="390">
        <v>5</v>
      </c>
      <c r="J227" s="390">
        <v>4</v>
      </c>
      <c r="K227" s="390">
        <v>7</v>
      </c>
      <c r="L227" s="390">
        <v>3</v>
      </c>
      <c r="M227" s="390">
        <f t="shared" si="22"/>
        <v>56</v>
      </c>
      <c r="N227" s="390">
        <f t="shared" si="22"/>
        <v>42</v>
      </c>
      <c r="O227" s="390">
        <f t="shared" si="23"/>
        <v>98</v>
      </c>
      <c r="P227" s="720" t="s">
        <v>30</v>
      </c>
      <c r="Q227" s="720"/>
    </row>
    <row r="228" spans="1:17" ht="20.25">
      <c r="A228" s="739" t="s">
        <v>31</v>
      </c>
      <c r="B228" s="739"/>
      <c r="C228" s="390">
        <v>33</v>
      </c>
      <c r="D228" s="390">
        <v>34</v>
      </c>
      <c r="E228" s="390">
        <v>35</v>
      </c>
      <c r="F228" s="390">
        <v>7</v>
      </c>
      <c r="G228" s="390">
        <v>26</v>
      </c>
      <c r="H228" s="390">
        <v>6</v>
      </c>
      <c r="I228" s="390">
        <v>12</v>
      </c>
      <c r="J228" s="390">
        <v>3</v>
      </c>
      <c r="K228" s="390">
        <v>10</v>
      </c>
      <c r="L228" s="390">
        <v>0</v>
      </c>
      <c r="M228" s="390">
        <f t="shared" si="22"/>
        <v>116</v>
      </c>
      <c r="N228" s="390">
        <f t="shared" si="22"/>
        <v>50</v>
      </c>
      <c r="O228" s="390">
        <f t="shared" si="23"/>
        <v>166</v>
      </c>
      <c r="P228" s="720" t="s">
        <v>32</v>
      </c>
      <c r="Q228" s="720"/>
    </row>
    <row r="229" spans="1:17" ht="20.25">
      <c r="A229" s="739" t="s">
        <v>33</v>
      </c>
      <c r="B229" s="739"/>
      <c r="C229" s="390">
        <v>10</v>
      </c>
      <c r="D229" s="390">
        <v>0</v>
      </c>
      <c r="E229" s="390">
        <v>4</v>
      </c>
      <c r="F229" s="390">
        <v>2</v>
      </c>
      <c r="G229" s="390">
        <v>4</v>
      </c>
      <c r="H229" s="390">
        <v>2</v>
      </c>
      <c r="I229" s="390">
        <v>5</v>
      </c>
      <c r="J229" s="390">
        <v>0</v>
      </c>
      <c r="K229" s="390">
        <v>1</v>
      </c>
      <c r="L229" s="390">
        <v>0</v>
      </c>
      <c r="M229" s="390">
        <f t="shared" si="22"/>
        <v>24</v>
      </c>
      <c r="N229" s="390">
        <f t="shared" si="22"/>
        <v>4</v>
      </c>
      <c r="O229" s="390">
        <f t="shared" si="23"/>
        <v>28</v>
      </c>
      <c r="P229" s="720" t="s">
        <v>34</v>
      </c>
      <c r="Q229" s="720"/>
    </row>
    <row r="230" spans="1:17" ht="20.25">
      <c r="A230" s="754" t="s">
        <v>35</v>
      </c>
      <c r="B230" s="754"/>
      <c r="C230" s="396">
        <v>662</v>
      </c>
      <c r="D230" s="396">
        <v>162</v>
      </c>
      <c r="E230" s="396">
        <v>272</v>
      </c>
      <c r="F230" s="396">
        <v>126</v>
      </c>
      <c r="G230" s="396">
        <v>145</v>
      </c>
      <c r="H230" s="396">
        <v>48</v>
      </c>
      <c r="I230" s="396">
        <v>65</v>
      </c>
      <c r="J230" s="396">
        <v>26</v>
      </c>
      <c r="K230" s="396">
        <v>36</v>
      </c>
      <c r="L230" s="396">
        <v>7</v>
      </c>
      <c r="M230" s="386">
        <f t="shared" si="22"/>
        <v>1180</v>
      </c>
      <c r="N230" s="386">
        <f t="shared" si="22"/>
        <v>369</v>
      </c>
      <c r="O230" s="386">
        <f t="shared" si="23"/>
        <v>1549</v>
      </c>
      <c r="P230" s="753" t="s">
        <v>53</v>
      </c>
      <c r="Q230" s="753"/>
    </row>
    <row r="231" spans="1:17" ht="20.25">
      <c r="A231" s="745" t="s">
        <v>8</v>
      </c>
      <c r="B231" s="745"/>
      <c r="C231" s="398">
        <f t="shared" ref="C231:L231" si="24">SUM(C212:C230)</f>
        <v>1281</v>
      </c>
      <c r="D231" s="398">
        <f t="shared" si="24"/>
        <v>448</v>
      </c>
      <c r="E231" s="398">
        <f t="shared" si="24"/>
        <v>587</v>
      </c>
      <c r="F231" s="398">
        <f t="shared" si="24"/>
        <v>249</v>
      </c>
      <c r="G231" s="398">
        <f t="shared" si="24"/>
        <v>299</v>
      </c>
      <c r="H231" s="398">
        <f t="shared" si="24"/>
        <v>96</v>
      </c>
      <c r="I231" s="398">
        <f t="shared" si="24"/>
        <v>119</v>
      </c>
      <c r="J231" s="398">
        <f t="shared" si="24"/>
        <v>55</v>
      </c>
      <c r="K231" s="398">
        <f t="shared" si="24"/>
        <v>65</v>
      </c>
      <c r="L231" s="398">
        <f t="shared" si="24"/>
        <v>16</v>
      </c>
      <c r="M231" s="397">
        <f>SUM(M212:M230)</f>
        <v>2351</v>
      </c>
      <c r="N231" s="397">
        <f>SUM(N212:N230)</f>
        <v>864</v>
      </c>
      <c r="O231" s="397">
        <f>SUM(O212:O230)</f>
        <v>3215</v>
      </c>
      <c r="P231" s="705" t="s">
        <v>456</v>
      </c>
      <c r="Q231" s="705"/>
    </row>
    <row r="232" spans="1:17" ht="20.25">
      <c r="A232" s="404"/>
      <c r="B232" s="404"/>
      <c r="C232" s="408"/>
      <c r="D232" s="408"/>
      <c r="E232" s="408"/>
      <c r="F232" s="408"/>
      <c r="G232" s="408"/>
      <c r="H232" s="408"/>
      <c r="I232" s="408"/>
      <c r="J232" s="408"/>
      <c r="K232" s="408"/>
      <c r="L232" s="408"/>
      <c r="M232" s="408"/>
      <c r="N232" s="408"/>
      <c r="O232" s="408"/>
    </row>
    <row r="233" spans="1:17" ht="20.25">
      <c r="A233" s="404"/>
      <c r="B233" s="404"/>
      <c r="C233" s="408"/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  <c r="O233" s="408"/>
    </row>
    <row r="234" spans="1:17" ht="20.25">
      <c r="A234" s="742" t="s">
        <v>818</v>
      </c>
      <c r="B234" s="748"/>
      <c r="C234" s="748"/>
      <c r="D234" s="748"/>
      <c r="E234" s="748"/>
      <c r="F234" s="748"/>
      <c r="G234" s="748"/>
      <c r="H234" s="748"/>
      <c r="I234" s="748"/>
      <c r="J234" s="748"/>
      <c r="K234" s="748"/>
      <c r="L234" s="748"/>
      <c r="M234" s="748"/>
      <c r="N234" s="748"/>
      <c r="O234" s="749"/>
      <c r="P234" s="380"/>
      <c r="Q234" s="380"/>
    </row>
    <row r="235" spans="1:17" ht="288">
      <c r="A235" s="682" t="s">
        <v>819</v>
      </c>
      <c r="B235" s="682"/>
      <c r="C235" s="682"/>
      <c r="D235" s="682"/>
      <c r="E235" s="682"/>
      <c r="F235" s="682"/>
      <c r="G235" s="682"/>
      <c r="H235" s="682"/>
      <c r="I235" s="682"/>
      <c r="J235" s="682"/>
      <c r="K235" s="682"/>
      <c r="L235" s="682"/>
      <c r="M235" s="682"/>
      <c r="N235" s="682"/>
      <c r="O235" s="682"/>
      <c r="P235" s="682"/>
      <c r="Q235" s="682"/>
    </row>
    <row r="236" spans="1:17" ht="20.25">
      <c r="A236" s="737" t="s">
        <v>820</v>
      </c>
      <c r="B236" s="737"/>
      <c r="C236" s="737"/>
      <c r="D236" s="380"/>
      <c r="E236" s="380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738" t="s">
        <v>821</v>
      </c>
      <c r="Q236" s="738"/>
    </row>
    <row r="237" spans="1:17" ht="20.25">
      <c r="A237" s="733" t="s">
        <v>0</v>
      </c>
      <c r="B237" s="733"/>
      <c r="C237" s="732" t="s">
        <v>786</v>
      </c>
      <c r="D237" s="732"/>
      <c r="E237" s="732" t="s">
        <v>792</v>
      </c>
      <c r="F237" s="732"/>
      <c r="G237" s="732" t="s">
        <v>74</v>
      </c>
      <c r="H237" s="732"/>
      <c r="I237" s="732" t="s">
        <v>802</v>
      </c>
      <c r="J237" s="732"/>
      <c r="K237" s="732" t="s">
        <v>811</v>
      </c>
      <c r="L237" s="732"/>
      <c r="M237" s="732" t="s">
        <v>8</v>
      </c>
      <c r="N237" s="732"/>
      <c r="O237" s="732"/>
      <c r="P237" s="733" t="s">
        <v>683</v>
      </c>
      <c r="Q237" s="733"/>
    </row>
    <row r="238" spans="1:17" ht="20.25">
      <c r="A238" s="734"/>
      <c r="B238" s="734"/>
      <c r="C238" s="736" t="s">
        <v>93</v>
      </c>
      <c r="D238" s="736"/>
      <c r="E238" s="736" t="s">
        <v>96</v>
      </c>
      <c r="F238" s="736"/>
      <c r="G238" s="736" t="s">
        <v>84</v>
      </c>
      <c r="H238" s="736"/>
      <c r="I238" s="736" t="s">
        <v>85</v>
      </c>
      <c r="J238" s="736"/>
      <c r="K238" s="736" t="s">
        <v>86</v>
      </c>
      <c r="L238" s="736"/>
      <c r="M238" s="736" t="s">
        <v>12</v>
      </c>
      <c r="N238" s="736"/>
      <c r="O238" s="736"/>
      <c r="P238" s="734"/>
      <c r="Q238" s="734"/>
    </row>
    <row r="239" spans="1:17" ht="20.25">
      <c r="A239" s="734"/>
      <c r="B239" s="734"/>
      <c r="C239" s="383" t="s">
        <v>88</v>
      </c>
      <c r="D239" s="383" t="s">
        <v>43</v>
      </c>
      <c r="E239" s="383" t="s">
        <v>88</v>
      </c>
      <c r="F239" s="383" t="s">
        <v>43</v>
      </c>
      <c r="G239" s="383" t="s">
        <v>88</v>
      </c>
      <c r="H239" s="383" t="s">
        <v>43</v>
      </c>
      <c r="I239" s="383" t="s">
        <v>88</v>
      </c>
      <c r="J239" s="383" t="s">
        <v>43</v>
      </c>
      <c r="K239" s="383" t="s">
        <v>88</v>
      </c>
      <c r="L239" s="383" t="s">
        <v>43</v>
      </c>
      <c r="M239" s="383" t="s">
        <v>88</v>
      </c>
      <c r="N239" s="383" t="s">
        <v>43</v>
      </c>
      <c r="O239" s="383" t="s">
        <v>94</v>
      </c>
      <c r="P239" s="734"/>
      <c r="Q239" s="734"/>
    </row>
    <row r="240" spans="1:17" ht="20.25">
      <c r="A240" s="735"/>
      <c r="B240" s="735"/>
      <c r="C240" s="384" t="s">
        <v>9</v>
      </c>
      <c r="D240" s="384" t="s">
        <v>10</v>
      </c>
      <c r="E240" s="384" t="s">
        <v>9</v>
      </c>
      <c r="F240" s="384" t="s">
        <v>10</v>
      </c>
      <c r="G240" s="384" t="s">
        <v>9</v>
      </c>
      <c r="H240" s="384" t="s">
        <v>10</v>
      </c>
      <c r="I240" s="384" t="s">
        <v>9</v>
      </c>
      <c r="J240" s="384" t="s">
        <v>10</v>
      </c>
      <c r="K240" s="384" t="s">
        <v>9</v>
      </c>
      <c r="L240" s="384" t="s">
        <v>10</v>
      </c>
      <c r="M240" s="384" t="s">
        <v>9</v>
      </c>
      <c r="N240" s="384" t="s">
        <v>10</v>
      </c>
      <c r="O240" s="384" t="s">
        <v>12</v>
      </c>
      <c r="P240" s="735"/>
      <c r="Q240" s="735"/>
    </row>
    <row r="241" spans="1:17" ht="20.25">
      <c r="A241" s="741" t="s">
        <v>14</v>
      </c>
      <c r="B241" s="741"/>
      <c r="C241" s="386">
        <v>0</v>
      </c>
      <c r="D241" s="386">
        <v>0</v>
      </c>
      <c r="E241" s="386">
        <v>0</v>
      </c>
      <c r="F241" s="386">
        <v>0</v>
      </c>
      <c r="G241" s="386">
        <v>0</v>
      </c>
      <c r="H241" s="386">
        <v>0</v>
      </c>
      <c r="I241" s="386">
        <v>0</v>
      </c>
      <c r="J241" s="386">
        <v>0</v>
      </c>
      <c r="K241" s="386">
        <v>0</v>
      </c>
      <c r="L241" s="386">
        <v>0</v>
      </c>
      <c r="M241" s="386">
        <f>SUM(C241,E241,G241,I241,K241)</f>
        <v>0</v>
      </c>
      <c r="N241" s="386">
        <f>SUM(D241,F241,H241,J241,L241)</f>
        <v>0</v>
      </c>
      <c r="O241" s="386">
        <f>SUM(M241:N241)</f>
        <v>0</v>
      </c>
      <c r="P241" s="716" t="s">
        <v>15</v>
      </c>
      <c r="Q241" s="716"/>
    </row>
    <row r="242" spans="1:17" ht="20.25">
      <c r="A242" s="739" t="s">
        <v>16</v>
      </c>
      <c r="B242" s="739"/>
      <c r="C242" s="390">
        <v>0</v>
      </c>
      <c r="D242" s="390">
        <v>1</v>
      </c>
      <c r="E242" s="390">
        <v>0</v>
      </c>
      <c r="F242" s="390">
        <v>1</v>
      </c>
      <c r="G242" s="390">
        <v>0</v>
      </c>
      <c r="H242" s="390">
        <v>0</v>
      </c>
      <c r="I242" s="390">
        <v>0</v>
      </c>
      <c r="J242" s="390">
        <v>0</v>
      </c>
      <c r="K242" s="390">
        <v>0</v>
      </c>
      <c r="L242" s="390">
        <v>0</v>
      </c>
      <c r="M242" s="386">
        <f t="shared" ref="M242:N259" si="25">SUM(C242,E242,G242,I242,K242)</f>
        <v>0</v>
      </c>
      <c r="N242" s="386">
        <f t="shared" si="25"/>
        <v>2</v>
      </c>
      <c r="O242" s="386">
        <f t="shared" ref="O242:O259" si="26">SUM(M242:N242)</f>
        <v>2</v>
      </c>
      <c r="P242" s="720" t="s">
        <v>17</v>
      </c>
      <c r="Q242" s="720"/>
    </row>
    <row r="243" spans="1:17" ht="20.25">
      <c r="A243" s="739" t="s">
        <v>18</v>
      </c>
      <c r="B243" s="739"/>
      <c r="C243" s="390">
        <v>0</v>
      </c>
      <c r="D243" s="390">
        <v>0</v>
      </c>
      <c r="E243" s="390">
        <v>0</v>
      </c>
      <c r="F243" s="390">
        <v>0</v>
      </c>
      <c r="G243" s="390">
        <v>0</v>
      </c>
      <c r="H243" s="390">
        <v>0</v>
      </c>
      <c r="I243" s="390">
        <v>0</v>
      </c>
      <c r="J243" s="390">
        <v>0</v>
      </c>
      <c r="K243" s="390">
        <v>0</v>
      </c>
      <c r="L243" s="390">
        <v>0</v>
      </c>
      <c r="M243" s="386">
        <f t="shared" si="25"/>
        <v>0</v>
      </c>
      <c r="N243" s="386">
        <f t="shared" si="25"/>
        <v>0</v>
      </c>
      <c r="O243" s="386">
        <f t="shared" si="26"/>
        <v>0</v>
      </c>
      <c r="P243" s="720" t="s">
        <v>19</v>
      </c>
      <c r="Q243" s="720"/>
    </row>
    <row r="244" spans="1:17" ht="59.25">
      <c r="A244" s="740" t="s">
        <v>20</v>
      </c>
      <c r="B244" s="391" t="s">
        <v>769</v>
      </c>
      <c r="C244" s="390">
        <v>6</v>
      </c>
      <c r="D244" s="390">
        <v>19</v>
      </c>
      <c r="E244" s="390">
        <v>4</v>
      </c>
      <c r="F244" s="390">
        <v>4</v>
      </c>
      <c r="G244" s="390">
        <v>2</v>
      </c>
      <c r="H244" s="390">
        <v>4</v>
      </c>
      <c r="I244" s="390">
        <v>1</v>
      </c>
      <c r="J244" s="390">
        <v>0</v>
      </c>
      <c r="K244" s="390">
        <v>0</v>
      </c>
      <c r="L244" s="390">
        <v>0</v>
      </c>
      <c r="M244" s="386">
        <f t="shared" si="25"/>
        <v>13</v>
      </c>
      <c r="N244" s="386">
        <f t="shared" si="25"/>
        <v>27</v>
      </c>
      <c r="O244" s="386">
        <f t="shared" si="26"/>
        <v>40</v>
      </c>
      <c r="P244" s="392" t="s">
        <v>44</v>
      </c>
      <c r="Q244" s="722" t="s">
        <v>455</v>
      </c>
    </row>
    <row r="245" spans="1:17" ht="20.25">
      <c r="A245" s="740"/>
      <c r="B245" s="391" t="s">
        <v>770</v>
      </c>
      <c r="C245" s="390">
        <v>9</v>
      </c>
      <c r="D245" s="390">
        <v>6</v>
      </c>
      <c r="E245" s="390">
        <v>6</v>
      </c>
      <c r="F245" s="390">
        <v>2</v>
      </c>
      <c r="G245" s="390">
        <v>1</v>
      </c>
      <c r="H245" s="390">
        <v>1</v>
      </c>
      <c r="I245" s="390">
        <v>0</v>
      </c>
      <c r="J245" s="390">
        <v>0</v>
      </c>
      <c r="K245" s="390">
        <v>0</v>
      </c>
      <c r="L245" s="390">
        <v>0</v>
      </c>
      <c r="M245" s="386">
        <f t="shared" si="25"/>
        <v>16</v>
      </c>
      <c r="N245" s="386">
        <f t="shared" si="25"/>
        <v>9</v>
      </c>
      <c r="O245" s="386">
        <f t="shared" si="26"/>
        <v>25</v>
      </c>
      <c r="P245" s="392" t="s">
        <v>45</v>
      </c>
      <c r="Q245" s="723"/>
    </row>
    <row r="246" spans="1:17" ht="20.25">
      <c r="A246" s="740"/>
      <c r="B246" s="391" t="s">
        <v>771</v>
      </c>
      <c r="C246" s="390">
        <v>0</v>
      </c>
      <c r="D246" s="390">
        <v>0</v>
      </c>
      <c r="E246" s="390">
        <v>0</v>
      </c>
      <c r="F246" s="390">
        <v>0</v>
      </c>
      <c r="G246" s="390">
        <v>0</v>
      </c>
      <c r="H246" s="390">
        <v>0</v>
      </c>
      <c r="I246" s="390">
        <v>0</v>
      </c>
      <c r="J246" s="390">
        <v>0</v>
      </c>
      <c r="K246" s="390">
        <v>0</v>
      </c>
      <c r="L246" s="390">
        <v>0</v>
      </c>
      <c r="M246" s="386">
        <f t="shared" si="25"/>
        <v>0</v>
      </c>
      <c r="N246" s="386">
        <f t="shared" si="25"/>
        <v>0</v>
      </c>
      <c r="O246" s="386">
        <f t="shared" si="26"/>
        <v>0</v>
      </c>
      <c r="P246" s="392" t="s">
        <v>46</v>
      </c>
      <c r="Q246" s="723"/>
    </row>
    <row r="247" spans="1:17" ht="20.25">
      <c r="A247" s="740"/>
      <c r="B247" s="391" t="s">
        <v>457</v>
      </c>
      <c r="C247" s="390">
        <v>15</v>
      </c>
      <c r="D247" s="390">
        <v>7</v>
      </c>
      <c r="E247" s="390">
        <v>9</v>
      </c>
      <c r="F247" s="390">
        <v>7</v>
      </c>
      <c r="G247" s="390">
        <v>2</v>
      </c>
      <c r="H247" s="390">
        <v>2</v>
      </c>
      <c r="I247" s="390">
        <v>5</v>
      </c>
      <c r="J247" s="390">
        <v>0</v>
      </c>
      <c r="K247" s="390">
        <v>1</v>
      </c>
      <c r="L247" s="390">
        <v>0</v>
      </c>
      <c r="M247" s="386">
        <f t="shared" si="25"/>
        <v>32</v>
      </c>
      <c r="N247" s="386">
        <f t="shared" si="25"/>
        <v>16</v>
      </c>
      <c r="O247" s="386">
        <f t="shared" si="26"/>
        <v>48</v>
      </c>
      <c r="P247" s="392" t="s">
        <v>47</v>
      </c>
      <c r="Q247" s="723"/>
    </row>
    <row r="248" spans="1:17" ht="20.25">
      <c r="A248" s="740"/>
      <c r="B248" s="391" t="s">
        <v>458</v>
      </c>
      <c r="C248" s="390">
        <v>0</v>
      </c>
      <c r="D248" s="390">
        <v>17</v>
      </c>
      <c r="E248" s="390">
        <v>0</v>
      </c>
      <c r="F248" s="390">
        <v>14</v>
      </c>
      <c r="G248" s="390">
        <v>0</v>
      </c>
      <c r="H248" s="390">
        <v>2</v>
      </c>
      <c r="I248" s="390">
        <v>0</v>
      </c>
      <c r="J248" s="390">
        <v>1</v>
      </c>
      <c r="K248" s="390">
        <v>1</v>
      </c>
      <c r="L248" s="390">
        <v>1</v>
      </c>
      <c r="M248" s="386">
        <f t="shared" si="25"/>
        <v>1</v>
      </c>
      <c r="N248" s="386">
        <f t="shared" si="25"/>
        <v>35</v>
      </c>
      <c r="O248" s="386">
        <f t="shared" si="26"/>
        <v>36</v>
      </c>
      <c r="P248" s="392" t="s">
        <v>48</v>
      </c>
      <c r="Q248" s="723"/>
    </row>
    <row r="249" spans="1:17" ht="20.25">
      <c r="A249" s="740"/>
      <c r="B249" s="391" t="s">
        <v>459</v>
      </c>
      <c r="C249" s="390">
        <v>2</v>
      </c>
      <c r="D249" s="390">
        <v>0</v>
      </c>
      <c r="E249" s="390">
        <v>1</v>
      </c>
      <c r="F249" s="390">
        <v>0</v>
      </c>
      <c r="G249" s="390">
        <v>0</v>
      </c>
      <c r="H249" s="390">
        <v>0</v>
      </c>
      <c r="I249" s="390">
        <v>1</v>
      </c>
      <c r="J249" s="390">
        <v>0</v>
      </c>
      <c r="K249" s="390">
        <v>1</v>
      </c>
      <c r="L249" s="390">
        <v>0</v>
      </c>
      <c r="M249" s="386">
        <f t="shared" si="25"/>
        <v>5</v>
      </c>
      <c r="N249" s="386">
        <f t="shared" si="25"/>
        <v>0</v>
      </c>
      <c r="O249" s="386">
        <f t="shared" si="26"/>
        <v>5</v>
      </c>
      <c r="P249" s="392" t="s">
        <v>49</v>
      </c>
      <c r="Q249" s="724"/>
    </row>
    <row r="250" spans="1:17" ht="20.25">
      <c r="A250" s="390" t="s">
        <v>483</v>
      </c>
      <c r="B250" s="391"/>
      <c r="C250" s="390">
        <v>11</v>
      </c>
      <c r="D250" s="390">
        <v>9</v>
      </c>
      <c r="E250" s="390">
        <v>16</v>
      </c>
      <c r="F250" s="390">
        <v>12</v>
      </c>
      <c r="G250" s="390">
        <v>2</v>
      </c>
      <c r="H250" s="390">
        <v>2</v>
      </c>
      <c r="I250" s="390">
        <v>0</v>
      </c>
      <c r="J250" s="390">
        <v>1</v>
      </c>
      <c r="K250" s="390">
        <v>0</v>
      </c>
      <c r="L250" s="390">
        <v>0</v>
      </c>
      <c r="M250" s="386">
        <f t="shared" si="25"/>
        <v>29</v>
      </c>
      <c r="N250" s="386">
        <f t="shared" si="25"/>
        <v>24</v>
      </c>
      <c r="O250" s="386">
        <f t="shared" si="26"/>
        <v>53</v>
      </c>
      <c r="P250" s="702" t="s">
        <v>772</v>
      </c>
      <c r="Q250" s="702"/>
    </row>
    <row r="251" spans="1:17" ht="20.25">
      <c r="A251" s="739" t="s">
        <v>22</v>
      </c>
      <c r="B251" s="739"/>
      <c r="C251" s="390">
        <v>4</v>
      </c>
      <c r="D251" s="390">
        <v>1</v>
      </c>
      <c r="E251" s="390">
        <v>5</v>
      </c>
      <c r="F251" s="390">
        <v>4</v>
      </c>
      <c r="G251" s="390">
        <v>3</v>
      </c>
      <c r="H251" s="390">
        <v>3</v>
      </c>
      <c r="I251" s="390">
        <v>4</v>
      </c>
      <c r="J251" s="390">
        <v>2</v>
      </c>
      <c r="K251" s="390">
        <v>5</v>
      </c>
      <c r="L251" s="390">
        <v>1</v>
      </c>
      <c r="M251" s="386">
        <f t="shared" si="25"/>
        <v>21</v>
      </c>
      <c r="N251" s="386">
        <f t="shared" si="25"/>
        <v>11</v>
      </c>
      <c r="O251" s="386">
        <f t="shared" si="26"/>
        <v>32</v>
      </c>
      <c r="P251" s="720" t="s">
        <v>50</v>
      </c>
      <c r="Q251" s="720"/>
    </row>
    <row r="252" spans="1:17" ht="20.25">
      <c r="A252" s="739" t="s">
        <v>23</v>
      </c>
      <c r="B252" s="739"/>
      <c r="C252" s="390">
        <v>5</v>
      </c>
      <c r="D252" s="390">
        <v>0</v>
      </c>
      <c r="E252" s="390">
        <v>5</v>
      </c>
      <c r="F252" s="390">
        <v>0</v>
      </c>
      <c r="G252" s="390">
        <v>10</v>
      </c>
      <c r="H252" s="390">
        <v>0</v>
      </c>
      <c r="I252" s="390">
        <v>0</v>
      </c>
      <c r="J252" s="390">
        <v>0</v>
      </c>
      <c r="K252" s="390">
        <v>2</v>
      </c>
      <c r="L252" s="390">
        <v>0</v>
      </c>
      <c r="M252" s="386">
        <f t="shared" si="25"/>
        <v>22</v>
      </c>
      <c r="N252" s="386">
        <f t="shared" si="25"/>
        <v>0</v>
      </c>
      <c r="O252" s="386">
        <f t="shared" si="26"/>
        <v>22</v>
      </c>
      <c r="P252" s="720" t="s">
        <v>24</v>
      </c>
      <c r="Q252" s="720"/>
    </row>
    <row r="253" spans="1:17" ht="20.25">
      <c r="A253" s="739" t="s">
        <v>25</v>
      </c>
      <c r="B253" s="739"/>
      <c r="C253" s="390">
        <v>12</v>
      </c>
      <c r="D253" s="390">
        <v>0</v>
      </c>
      <c r="E253" s="390">
        <v>9</v>
      </c>
      <c r="F253" s="390">
        <v>0</v>
      </c>
      <c r="G253" s="390">
        <v>6</v>
      </c>
      <c r="H253" s="390">
        <v>0</v>
      </c>
      <c r="I253" s="390">
        <v>2</v>
      </c>
      <c r="J253" s="390">
        <v>0</v>
      </c>
      <c r="K253" s="390">
        <v>5</v>
      </c>
      <c r="L253" s="390">
        <v>0</v>
      </c>
      <c r="M253" s="386">
        <f t="shared" si="25"/>
        <v>34</v>
      </c>
      <c r="N253" s="386">
        <f t="shared" si="25"/>
        <v>0</v>
      </c>
      <c r="O253" s="386">
        <f t="shared" si="26"/>
        <v>34</v>
      </c>
      <c r="P253" s="720" t="s">
        <v>51</v>
      </c>
      <c r="Q253" s="720"/>
    </row>
    <row r="254" spans="1:17" ht="20.25">
      <c r="A254" s="739" t="s">
        <v>65</v>
      </c>
      <c r="B254" s="739"/>
      <c r="C254" s="390">
        <v>17</v>
      </c>
      <c r="D254" s="390">
        <v>6</v>
      </c>
      <c r="E254" s="390">
        <v>19</v>
      </c>
      <c r="F254" s="390">
        <v>7</v>
      </c>
      <c r="G254" s="390">
        <v>6</v>
      </c>
      <c r="H254" s="390">
        <v>9</v>
      </c>
      <c r="I254" s="390">
        <v>7</v>
      </c>
      <c r="J254" s="390">
        <v>9</v>
      </c>
      <c r="K254" s="390">
        <v>4</v>
      </c>
      <c r="L254" s="390">
        <v>6</v>
      </c>
      <c r="M254" s="386">
        <f t="shared" si="25"/>
        <v>53</v>
      </c>
      <c r="N254" s="386">
        <f t="shared" si="25"/>
        <v>37</v>
      </c>
      <c r="O254" s="386">
        <f t="shared" si="26"/>
        <v>90</v>
      </c>
      <c r="P254" s="720" t="s">
        <v>52</v>
      </c>
      <c r="Q254" s="720"/>
    </row>
    <row r="255" spans="1:17" ht="20.25">
      <c r="A255" s="739" t="s">
        <v>27</v>
      </c>
      <c r="B255" s="739"/>
      <c r="C255" s="390">
        <v>0</v>
      </c>
      <c r="D255" s="390">
        <v>0</v>
      </c>
      <c r="E255" s="390">
        <v>0</v>
      </c>
      <c r="F255" s="390">
        <v>0</v>
      </c>
      <c r="G255" s="390">
        <v>0</v>
      </c>
      <c r="H255" s="390">
        <v>0</v>
      </c>
      <c r="I255" s="390">
        <v>0</v>
      </c>
      <c r="J255" s="390">
        <v>0</v>
      </c>
      <c r="K255" s="390">
        <v>0</v>
      </c>
      <c r="L255" s="390">
        <v>0</v>
      </c>
      <c r="M255" s="386">
        <f t="shared" si="25"/>
        <v>0</v>
      </c>
      <c r="N255" s="386">
        <f t="shared" si="25"/>
        <v>0</v>
      </c>
      <c r="O255" s="386">
        <f t="shared" si="26"/>
        <v>0</v>
      </c>
      <c r="P255" s="720" t="s">
        <v>28</v>
      </c>
      <c r="Q255" s="720"/>
    </row>
    <row r="256" spans="1:17" ht="20.25">
      <c r="A256" s="739" t="s">
        <v>29</v>
      </c>
      <c r="B256" s="739"/>
      <c r="C256" s="390">
        <v>0</v>
      </c>
      <c r="D256" s="390">
        <v>0</v>
      </c>
      <c r="E256" s="390">
        <v>0</v>
      </c>
      <c r="F256" s="390">
        <v>0</v>
      </c>
      <c r="G256" s="390">
        <v>0</v>
      </c>
      <c r="H256" s="390">
        <v>0</v>
      </c>
      <c r="I256" s="390">
        <v>0</v>
      </c>
      <c r="J256" s="390">
        <v>0</v>
      </c>
      <c r="K256" s="390">
        <v>0</v>
      </c>
      <c r="L256" s="390">
        <v>0</v>
      </c>
      <c r="M256" s="386">
        <f t="shared" si="25"/>
        <v>0</v>
      </c>
      <c r="N256" s="386">
        <f t="shared" si="25"/>
        <v>0</v>
      </c>
      <c r="O256" s="386">
        <f t="shared" si="26"/>
        <v>0</v>
      </c>
      <c r="P256" s="720" t="s">
        <v>30</v>
      </c>
      <c r="Q256" s="720"/>
    </row>
    <row r="257" spans="1:17" ht="20.25">
      <c r="A257" s="739" t="s">
        <v>31</v>
      </c>
      <c r="B257" s="739"/>
      <c r="C257" s="390">
        <v>8</v>
      </c>
      <c r="D257" s="390">
        <v>10</v>
      </c>
      <c r="E257" s="390">
        <v>10</v>
      </c>
      <c r="F257" s="390">
        <v>5</v>
      </c>
      <c r="G257" s="390">
        <v>2</v>
      </c>
      <c r="H257" s="390">
        <v>4</v>
      </c>
      <c r="I257" s="390">
        <v>0</v>
      </c>
      <c r="J257" s="390">
        <v>8</v>
      </c>
      <c r="K257" s="390">
        <v>2</v>
      </c>
      <c r="L257" s="390">
        <v>0</v>
      </c>
      <c r="M257" s="386">
        <f t="shared" si="25"/>
        <v>22</v>
      </c>
      <c r="N257" s="386">
        <f t="shared" si="25"/>
        <v>27</v>
      </c>
      <c r="O257" s="386">
        <f t="shared" si="26"/>
        <v>49</v>
      </c>
      <c r="P257" s="720" t="s">
        <v>32</v>
      </c>
      <c r="Q257" s="720"/>
    </row>
    <row r="258" spans="1:17" ht="20.25">
      <c r="A258" s="739" t="s">
        <v>33</v>
      </c>
      <c r="B258" s="739"/>
      <c r="C258" s="390">
        <v>0</v>
      </c>
      <c r="D258" s="390">
        <v>0</v>
      </c>
      <c r="E258" s="390">
        <v>0</v>
      </c>
      <c r="F258" s="390">
        <v>0</v>
      </c>
      <c r="G258" s="390">
        <v>0</v>
      </c>
      <c r="H258" s="390">
        <v>0</v>
      </c>
      <c r="I258" s="390">
        <v>0</v>
      </c>
      <c r="J258" s="390">
        <v>0</v>
      </c>
      <c r="K258" s="390">
        <v>0</v>
      </c>
      <c r="L258" s="390">
        <v>0</v>
      </c>
      <c r="M258" s="386">
        <f t="shared" si="25"/>
        <v>0</v>
      </c>
      <c r="N258" s="386">
        <f t="shared" si="25"/>
        <v>0</v>
      </c>
      <c r="O258" s="386">
        <f t="shared" si="26"/>
        <v>0</v>
      </c>
      <c r="P258" s="720" t="s">
        <v>34</v>
      </c>
      <c r="Q258" s="720"/>
    </row>
    <row r="259" spans="1:17" ht="20.25">
      <c r="A259" s="754" t="s">
        <v>35</v>
      </c>
      <c r="B259" s="754"/>
      <c r="C259" s="396">
        <v>92</v>
      </c>
      <c r="D259" s="396">
        <v>43</v>
      </c>
      <c r="E259" s="396">
        <v>34</v>
      </c>
      <c r="F259" s="396">
        <v>11</v>
      </c>
      <c r="G259" s="396">
        <v>20</v>
      </c>
      <c r="H259" s="396">
        <v>17</v>
      </c>
      <c r="I259" s="396">
        <v>6</v>
      </c>
      <c r="J259" s="396">
        <v>2</v>
      </c>
      <c r="K259" s="396">
        <v>9</v>
      </c>
      <c r="L259" s="396">
        <v>1</v>
      </c>
      <c r="M259" s="386">
        <f t="shared" si="25"/>
        <v>161</v>
      </c>
      <c r="N259" s="386">
        <f t="shared" si="25"/>
        <v>74</v>
      </c>
      <c r="O259" s="386">
        <f t="shared" si="26"/>
        <v>235</v>
      </c>
      <c r="P259" s="729" t="s">
        <v>53</v>
      </c>
      <c r="Q259" s="729"/>
    </row>
    <row r="260" spans="1:17" ht="20.25">
      <c r="A260" s="745" t="s">
        <v>8</v>
      </c>
      <c r="B260" s="745"/>
      <c r="C260" s="398">
        <f t="shared" ref="C260:L260" si="27">SUM(C241:C259)</f>
        <v>181</v>
      </c>
      <c r="D260" s="398">
        <f t="shared" si="27"/>
        <v>119</v>
      </c>
      <c r="E260" s="398">
        <f t="shared" si="27"/>
        <v>118</v>
      </c>
      <c r="F260" s="398">
        <f t="shared" si="27"/>
        <v>67</v>
      </c>
      <c r="G260" s="398">
        <f t="shared" si="27"/>
        <v>54</v>
      </c>
      <c r="H260" s="398">
        <f t="shared" si="27"/>
        <v>44</v>
      </c>
      <c r="I260" s="398">
        <f t="shared" si="27"/>
        <v>26</v>
      </c>
      <c r="J260" s="398">
        <f t="shared" si="27"/>
        <v>23</v>
      </c>
      <c r="K260" s="398">
        <f t="shared" si="27"/>
        <v>30</v>
      </c>
      <c r="L260" s="398">
        <f t="shared" si="27"/>
        <v>9</v>
      </c>
      <c r="M260" s="397">
        <f>SUM(M241:M259)</f>
        <v>409</v>
      </c>
      <c r="N260" s="397">
        <f>SUM(N241:N259)</f>
        <v>262</v>
      </c>
      <c r="O260" s="397">
        <f>SUM(O241:O259)</f>
        <v>671</v>
      </c>
      <c r="P260" s="705" t="s">
        <v>456</v>
      </c>
      <c r="Q260" s="705"/>
    </row>
    <row r="261" spans="1:17" ht="20.25">
      <c r="A261" s="404"/>
      <c r="B261" s="404"/>
      <c r="C261" s="408"/>
      <c r="D261" s="408"/>
      <c r="E261" s="408"/>
      <c r="F261" s="408"/>
      <c r="G261" s="408"/>
      <c r="H261" s="408"/>
      <c r="I261" s="408"/>
      <c r="J261" s="408"/>
      <c r="K261" s="408"/>
      <c r="L261" s="408"/>
      <c r="M261" s="408"/>
      <c r="N261" s="408"/>
      <c r="O261" s="408"/>
    </row>
    <row r="262" spans="1:17" ht="20.25">
      <c r="A262" s="404"/>
      <c r="B262" s="404"/>
      <c r="C262" s="408"/>
      <c r="D262" s="408"/>
      <c r="E262" s="408"/>
      <c r="F262" s="408"/>
      <c r="G262" s="408"/>
      <c r="H262" s="408"/>
      <c r="I262" s="408"/>
      <c r="J262" s="408"/>
      <c r="K262" s="408"/>
      <c r="L262" s="408"/>
      <c r="M262" s="408"/>
      <c r="N262" s="408"/>
      <c r="O262" s="408"/>
    </row>
    <row r="263" spans="1:17" ht="20.25">
      <c r="A263" s="743" t="s">
        <v>822</v>
      </c>
      <c r="B263" s="743"/>
      <c r="C263" s="743"/>
      <c r="D263" s="743"/>
      <c r="E263" s="743"/>
      <c r="F263" s="743"/>
      <c r="G263" s="743"/>
      <c r="H263" s="743"/>
      <c r="I263" s="743"/>
      <c r="J263" s="743"/>
      <c r="K263" s="743"/>
      <c r="L263" s="743"/>
      <c r="M263" s="743"/>
      <c r="N263" s="743"/>
      <c r="O263" s="743"/>
      <c r="P263" s="743"/>
      <c r="Q263" s="743"/>
    </row>
    <row r="264" spans="1:17" ht="306">
      <c r="A264" s="682" t="s">
        <v>823</v>
      </c>
      <c r="B264" s="682"/>
      <c r="C264" s="682"/>
      <c r="D264" s="682"/>
      <c r="E264" s="682"/>
      <c r="F264" s="682"/>
      <c r="G264" s="682"/>
      <c r="H264" s="682"/>
      <c r="I264" s="682"/>
      <c r="J264" s="682"/>
      <c r="K264" s="682"/>
      <c r="L264" s="682"/>
      <c r="M264" s="682"/>
      <c r="N264" s="682"/>
      <c r="O264" s="682"/>
      <c r="P264" s="682"/>
      <c r="Q264" s="682"/>
    </row>
    <row r="265" spans="1:17" ht="20.25">
      <c r="A265" s="737" t="s">
        <v>824</v>
      </c>
      <c r="B265" s="737"/>
      <c r="C265" s="737"/>
      <c r="D265" s="737"/>
      <c r="E265" s="380"/>
      <c r="F265" s="380"/>
      <c r="G265" s="380"/>
      <c r="H265" s="380"/>
      <c r="I265" s="380"/>
      <c r="J265" s="380"/>
      <c r="K265" s="380"/>
      <c r="L265" s="380"/>
      <c r="M265" s="380"/>
      <c r="N265" s="380"/>
      <c r="O265" s="380"/>
      <c r="P265" s="738" t="s">
        <v>825</v>
      </c>
      <c r="Q265" s="738"/>
    </row>
    <row r="266" spans="1:17" ht="20.25">
      <c r="A266" s="733" t="s">
        <v>0</v>
      </c>
      <c r="B266" s="733"/>
      <c r="C266" s="732" t="s">
        <v>792</v>
      </c>
      <c r="D266" s="732"/>
      <c r="E266" s="732" t="s">
        <v>797</v>
      </c>
      <c r="F266" s="732"/>
      <c r="G266" s="732" t="s">
        <v>75</v>
      </c>
      <c r="H266" s="732"/>
      <c r="I266" s="732" t="s">
        <v>811</v>
      </c>
      <c r="J266" s="732"/>
      <c r="K266" s="732" t="s">
        <v>826</v>
      </c>
      <c r="L266" s="732"/>
      <c r="M266" s="732" t="s">
        <v>8</v>
      </c>
      <c r="N266" s="732"/>
      <c r="O266" s="732"/>
      <c r="P266" s="733" t="s">
        <v>683</v>
      </c>
      <c r="Q266" s="733"/>
    </row>
    <row r="267" spans="1:17" ht="20.25">
      <c r="A267" s="734"/>
      <c r="B267" s="734"/>
      <c r="C267" s="736" t="s">
        <v>83</v>
      </c>
      <c r="D267" s="736"/>
      <c r="E267" s="736" t="s">
        <v>84</v>
      </c>
      <c r="F267" s="736"/>
      <c r="G267" s="736" t="s">
        <v>85</v>
      </c>
      <c r="H267" s="736"/>
      <c r="I267" s="736" t="s">
        <v>86</v>
      </c>
      <c r="J267" s="736"/>
      <c r="K267" s="736" t="s">
        <v>87</v>
      </c>
      <c r="L267" s="736"/>
      <c r="M267" s="736" t="s">
        <v>12</v>
      </c>
      <c r="N267" s="736"/>
      <c r="O267" s="736"/>
      <c r="P267" s="734"/>
      <c r="Q267" s="734"/>
    </row>
    <row r="268" spans="1:17" ht="20.25">
      <c r="A268" s="734"/>
      <c r="B268" s="734"/>
      <c r="C268" s="383" t="s">
        <v>88</v>
      </c>
      <c r="D268" s="383" t="s">
        <v>43</v>
      </c>
      <c r="E268" s="383" t="s">
        <v>88</v>
      </c>
      <c r="F268" s="383" t="s">
        <v>43</v>
      </c>
      <c r="G268" s="383" t="s">
        <v>88</v>
      </c>
      <c r="H268" s="383" t="s">
        <v>43</v>
      </c>
      <c r="I268" s="383" t="s">
        <v>88</v>
      </c>
      <c r="J268" s="383" t="s">
        <v>43</v>
      </c>
      <c r="K268" s="383" t="s">
        <v>88</v>
      </c>
      <c r="L268" s="383" t="s">
        <v>43</v>
      </c>
      <c r="M268" s="383" t="s">
        <v>88</v>
      </c>
      <c r="N268" s="383" t="s">
        <v>43</v>
      </c>
      <c r="O268" s="383" t="s">
        <v>94</v>
      </c>
      <c r="P268" s="734"/>
      <c r="Q268" s="734"/>
    </row>
    <row r="269" spans="1:17" ht="20.25">
      <c r="A269" s="735"/>
      <c r="B269" s="735"/>
      <c r="C269" s="384" t="s">
        <v>9</v>
      </c>
      <c r="D269" s="384" t="s">
        <v>10</v>
      </c>
      <c r="E269" s="384" t="s">
        <v>9</v>
      </c>
      <c r="F269" s="384" t="s">
        <v>10</v>
      </c>
      <c r="G269" s="384" t="s">
        <v>9</v>
      </c>
      <c r="H269" s="384" t="s">
        <v>10</v>
      </c>
      <c r="I269" s="384" t="s">
        <v>9</v>
      </c>
      <c r="J269" s="384" t="s">
        <v>10</v>
      </c>
      <c r="K269" s="384" t="s">
        <v>9</v>
      </c>
      <c r="L269" s="384" t="s">
        <v>10</v>
      </c>
      <c r="M269" s="384" t="s">
        <v>9</v>
      </c>
      <c r="N269" s="384" t="s">
        <v>10</v>
      </c>
      <c r="O269" s="384" t="s">
        <v>12</v>
      </c>
      <c r="P269" s="735"/>
      <c r="Q269" s="735"/>
    </row>
    <row r="270" spans="1:17" ht="20.25">
      <c r="A270" s="741" t="s">
        <v>14</v>
      </c>
      <c r="B270" s="741"/>
      <c r="C270" s="386">
        <f t="shared" ref="C270:O285" si="28">SUM(C299,C327)</f>
        <v>102</v>
      </c>
      <c r="D270" s="386">
        <f t="shared" si="28"/>
        <v>28</v>
      </c>
      <c r="E270" s="386">
        <f t="shared" si="28"/>
        <v>47</v>
      </c>
      <c r="F270" s="386">
        <f t="shared" si="28"/>
        <v>30</v>
      </c>
      <c r="G270" s="386">
        <f t="shared" si="28"/>
        <v>29</v>
      </c>
      <c r="H270" s="386">
        <f t="shared" si="28"/>
        <v>29</v>
      </c>
      <c r="I270" s="386">
        <f t="shared" si="28"/>
        <v>34</v>
      </c>
      <c r="J270" s="386">
        <f t="shared" si="28"/>
        <v>0</v>
      </c>
      <c r="K270" s="386">
        <f t="shared" si="28"/>
        <v>9</v>
      </c>
      <c r="L270" s="386">
        <f t="shared" si="28"/>
        <v>0</v>
      </c>
      <c r="M270" s="386">
        <f t="shared" si="28"/>
        <v>221</v>
      </c>
      <c r="N270" s="386">
        <f t="shared" si="28"/>
        <v>87</v>
      </c>
      <c r="O270" s="386">
        <f t="shared" si="28"/>
        <v>308</v>
      </c>
      <c r="P270" s="716" t="s">
        <v>15</v>
      </c>
      <c r="Q270" s="716"/>
    </row>
    <row r="271" spans="1:17" ht="20.25">
      <c r="A271" s="739" t="s">
        <v>16</v>
      </c>
      <c r="B271" s="739"/>
      <c r="C271" s="386">
        <f t="shared" si="28"/>
        <v>34</v>
      </c>
      <c r="D271" s="386">
        <f t="shared" si="28"/>
        <v>68</v>
      </c>
      <c r="E271" s="386">
        <f t="shared" si="28"/>
        <v>89</v>
      </c>
      <c r="F271" s="386">
        <f t="shared" si="28"/>
        <v>52</v>
      </c>
      <c r="G271" s="386">
        <f t="shared" si="28"/>
        <v>52</v>
      </c>
      <c r="H271" s="386">
        <f t="shared" si="28"/>
        <v>17</v>
      </c>
      <c r="I271" s="386">
        <f t="shared" si="28"/>
        <v>11</v>
      </c>
      <c r="J271" s="386">
        <f t="shared" si="28"/>
        <v>13</v>
      </c>
      <c r="K271" s="386">
        <f t="shared" si="28"/>
        <v>1</v>
      </c>
      <c r="L271" s="386">
        <f t="shared" si="28"/>
        <v>0</v>
      </c>
      <c r="M271" s="386">
        <f t="shared" si="28"/>
        <v>187</v>
      </c>
      <c r="N271" s="386">
        <f t="shared" si="28"/>
        <v>150</v>
      </c>
      <c r="O271" s="386">
        <f t="shared" si="28"/>
        <v>337</v>
      </c>
      <c r="P271" s="720" t="s">
        <v>17</v>
      </c>
      <c r="Q271" s="720"/>
    </row>
    <row r="272" spans="1:17" ht="20.25">
      <c r="A272" s="739" t="s">
        <v>18</v>
      </c>
      <c r="B272" s="739"/>
      <c r="C272" s="386">
        <f t="shared" si="28"/>
        <v>22</v>
      </c>
      <c r="D272" s="386">
        <f t="shared" si="28"/>
        <v>59</v>
      </c>
      <c r="E272" s="386">
        <f t="shared" si="28"/>
        <v>9</v>
      </c>
      <c r="F272" s="386">
        <f t="shared" si="28"/>
        <v>20</v>
      </c>
      <c r="G272" s="386">
        <f t="shared" si="28"/>
        <v>5</v>
      </c>
      <c r="H272" s="386">
        <f t="shared" si="28"/>
        <v>10</v>
      </c>
      <c r="I272" s="386">
        <f t="shared" si="28"/>
        <v>10</v>
      </c>
      <c r="J272" s="386">
        <f t="shared" si="28"/>
        <v>5</v>
      </c>
      <c r="K272" s="386">
        <f t="shared" si="28"/>
        <v>6</v>
      </c>
      <c r="L272" s="386">
        <f t="shared" si="28"/>
        <v>3</v>
      </c>
      <c r="M272" s="386">
        <f t="shared" si="28"/>
        <v>52</v>
      </c>
      <c r="N272" s="386">
        <f t="shared" si="28"/>
        <v>97</v>
      </c>
      <c r="O272" s="386">
        <f t="shared" si="28"/>
        <v>149</v>
      </c>
      <c r="P272" s="720" t="s">
        <v>19</v>
      </c>
      <c r="Q272" s="720"/>
    </row>
    <row r="273" spans="1:17" ht="59.25">
      <c r="A273" s="740" t="s">
        <v>20</v>
      </c>
      <c r="B273" s="391" t="s">
        <v>769</v>
      </c>
      <c r="C273" s="386">
        <f t="shared" si="28"/>
        <v>228</v>
      </c>
      <c r="D273" s="386">
        <f t="shared" si="28"/>
        <v>199</v>
      </c>
      <c r="E273" s="386">
        <f t="shared" si="28"/>
        <v>115</v>
      </c>
      <c r="F273" s="386">
        <f t="shared" si="28"/>
        <v>58</v>
      </c>
      <c r="G273" s="386">
        <f t="shared" si="28"/>
        <v>40</v>
      </c>
      <c r="H273" s="386">
        <f t="shared" si="28"/>
        <v>17</v>
      </c>
      <c r="I273" s="386">
        <f t="shared" si="28"/>
        <v>22</v>
      </c>
      <c r="J273" s="386">
        <f t="shared" si="28"/>
        <v>15</v>
      </c>
      <c r="K273" s="386">
        <f t="shared" si="28"/>
        <v>7</v>
      </c>
      <c r="L273" s="386">
        <f t="shared" si="28"/>
        <v>1</v>
      </c>
      <c r="M273" s="386">
        <f t="shared" si="28"/>
        <v>412</v>
      </c>
      <c r="N273" s="386">
        <f t="shared" si="28"/>
        <v>290</v>
      </c>
      <c r="O273" s="386">
        <f t="shared" si="28"/>
        <v>702</v>
      </c>
      <c r="P273" s="392" t="s">
        <v>44</v>
      </c>
      <c r="Q273" s="722" t="s">
        <v>455</v>
      </c>
    </row>
    <row r="274" spans="1:17" ht="20.25">
      <c r="A274" s="740"/>
      <c r="B274" s="391" t="s">
        <v>770</v>
      </c>
      <c r="C274" s="386">
        <f t="shared" si="28"/>
        <v>197</v>
      </c>
      <c r="D274" s="386">
        <f t="shared" si="28"/>
        <v>441</v>
      </c>
      <c r="E274" s="386">
        <f t="shared" si="28"/>
        <v>216</v>
      </c>
      <c r="F274" s="386">
        <f t="shared" si="28"/>
        <v>104</v>
      </c>
      <c r="G274" s="386">
        <f t="shared" si="28"/>
        <v>98</v>
      </c>
      <c r="H274" s="386">
        <f t="shared" si="28"/>
        <v>36</v>
      </c>
      <c r="I274" s="386">
        <f t="shared" si="28"/>
        <v>23</v>
      </c>
      <c r="J274" s="386">
        <f t="shared" si="28"/>
        <v>9</v>
      </c>
      <c r="K274" s="386">
        <f t="shared" si="28"/>
        <v>6</v>
      </c>
      <c r="L274" s="386">
        <f t="shared" si="28"/>
        <v>1</v>
      </c>
      <c r="M274" s="386">
        <f t="shared" si="28"/>
        <v>540</v>
      </c>
      <c r="N274" s="386">
        <f t="shared" si="28"/>
        <v>591</v>
      </c>
      <c r="O274" s="386">
        <f t="shared" si="28"/>
        <v>1131</v>
      </c>
      <c r="P274" s="392" t="s">
        <v>45</v>
      </c>
      <c r="Q274" s="723"/>
    </row>
    <row r="275" spans="1:17" ht="20.25">
      <c r="A275" s="740"/>
      <c r="B275" s="391" t="s">
        <v>771</v>
      </c>
      <c r="C275" s="386">
        <f t="shared" si="28"/>
        <v>5</v>
      </c>
      <c r="D275" s="386">
        <f t="shared" si="28"/>
        <v>8</v>
      </c>
      <c r="E275" s="386">
        <f t="shared" si="28"/>
        <v>2</v>
      </c>
      <c r="F275" s="386">
        <f t="shared" si="28"/>
        <v>1</v>
      </c>
      <c r="G275" s="386">
        <f t="shared" si="28"/>
        <v>0</v>
      </c>
      <c r="H275" s="386">
        <f t="shared" si="28"/>
        <v>3</v>
      </c>
      <c r="I275" s="386">
        <f t="shared" si="28"/>
        <v>0</v>
      </c>
      <c r="J275" s="386">
        <f t="shared" si="28"/>
        <v>0</v>
      </c>
      <c r="K275" s="386">
        <f t="shared" si="28"/>
        <v>0</v>
      </c>
      <c r="L275" s="386">
        <f t="shared" si="28"/>
        <v>1</v>
      </c>
      <c r="M275" s="386">
        <f t="shared" si="28"/>
        <v>7</v>
      </c>
      <c r="N275" s="386">
        <f t="shared" si="28"/>
        <v>13</v>
      </c>
      <c r="O275" s="386">
        <f t="shared" si="28"/>
        <v>20</v>
      </c>
      <c r="P275" s="392" t="s">
        <v>46</v>
      </c>
      <c r="Q275" s="723"/>
    </row>
    <row r="276" spans="1:17" ht="20.25">
      <c r="A276" s="740"/>
      <c r="B276" s="391" t="s">
        <v>457</v>
      </c>
      <c r="C276" s="386">
        <f t="shared" si="28"/>
        <v>174</v>
      </c>
      <c r="D276" s="386">
        <f t="shared" si="28"/>
        <v>70</v>
      </c>
      <c r="E276" s="386">
        <f t="shared" si="28"/>
        <v>94</v>
      </c>
      <c r="F276" s="386">
        <f t="shared" si="28"/>
        <v>125</v>
      </c>
      <c r="G276" s="386">
        <f t="shared" si="28"/>
        <v>56</v>
      </c>
      <c r="H276" s="386">
        <f t="shared" si="28"/>
        <v>34</v>
      </c>
      <c r="I276" s="386">
        <f t="shared" si="28"/>
        <v>17</v>
      </c>
      <c r="J276" s="386">
        <f t="shared" si="28"/>
        <v>13</v>
      </c>
      <c r="K276" s="386">
        <f t="shared" si="28"/>
        <v>0</v>
      </c>
      <c r="L276" s="386">
        <f t="shared" si="28"/>
        <v>4</v>
      </c>
      <c r="M276" s="386">
        <f t="shared" si="28"/>
        <v>341</v>
      </c>
      <c r="N276" s="386">
        <f t="shared" si="28"/>
        <v>246</v>
      </c>
      <c r="O276" s="386">
        <f t="shared" si="28"/>
        <v>587</v>
      </c>
      <c r="P276" s="392" t="s">
        <v>47</v>
      </c>
      <c r="Q276" s="723"/>
    </row>
    <row r="277" spans="1:17" ht="20.25">
      <c r="A277" s="740"/>
      <c r="B277" s="391" t="s">
        <v>458</v>
      </c>
      <c r="C277" s="386">
        <f t="shared" si="28"/>
        <v>44</v>
      </c>
      <c r="D277" s="386">
        <f t="shared" si="28"/>
        <v>147</v>
      </c>
      <c r="E277" s="386">
        <f t="shared" si="28"/>
        <v>62</v>
      </c>
      <c r="F277" s="386">
        <f t="shared" si="28"/>
        <v>50</v>
      </c>
      <c r="G277" s="386">
        <f t="shared" si="28"/>
        <v>30</v>
      </c>
      <c r="H277" s="386">
        <f t="shared" si="28"/>
        <v>24</v>
      </c>
      <c r="I277" s="386">
        <f t="shared" si="28"/>
        <v>30</v>
      </c>
      <c r="J277" s="386">
        <f t="shared" si="28"/>
        <v>6</v>
      </c>
      <c r="K277" s="386">
        <f t="shared" si="28"/>
        <v>7</v>
      </c>
      <c r="L277" s="386">
        <f t="shared" si="28"/>
        <v>4</v>
      </c>
      <c r="M277" s="386">
        <f t="shared" si="28"/>
        <v>173</v>
      </c>
      <c r="N277" s="386">
        <f t="shared" si="28"/>
        <v>231</v>
      </c>
      <c r="O277" s="386">
        <f t="shared" si="28"/>
        <v>404</v>
      </c>
      <c r="P277" s="392" t="s">
        <v>48</v>
      </c>
      <c r="Q277" s="723"/>
    </row>
    <row r="278" spans="1:17" ht="20.25">
      <c r="A278" s="740"/>
      <c r="B278" s="391" t="s">
        <v>459</v>
      </c>
      <c r="C278" s="386">
        <f t="shared" si="28"/>
        <v>16</v>
      </c>
      <c r="D278" s="386">
        <f t="shared" si="28"/>
        <v>8</v>
      </c>
      <c r="E278" s="386">
        <f t="shared" si="28"/>
        <v>45</v>
      </c>
      <c r="F278" s="386">
        <f t="shared" si="28"/>
        <v>19</v>
      </c>
      <c r="G278" s="386">
        <f t="shared" si="28"/>
        <v>24</v>
      </c>
      <c r="H278" s="386">
        <f t="shared" si="28"/>
        <v>44</v>
      </c>
      <c r="I278" s="386">
        <f t="shared" si="28"/>
        <v>3</v>
      </c>
      <c r="J278" s="386">
        <f t="shared" si="28"/>
        <v>26</v>
      </c>
      <c r="K278" s="386">
        <f t="shared" si="28"/>
        <v>1</v>
      </c>
      <c r="L278" s="386">
        <f t="shared" si="28"/>
        <v>2</v>
      </c>
      <c r="M278" s="386">
        <f t="shared" si="28"/>
        <v>89</v>
      </c>
      <c r="N278" s="386">
        <f t="shared" si="28"/>
        <v>99</v>
      </c>
      <c r="O278" s="386">
        <f t="shared" si="28"/>
        <v>188</v>
      </c>
      <c r="P278" s="392" t="s">
        <v>49</v>
      </c>
      <c r="Q278" s="724"/>
    </row>
    <row r="279" spans="1:17" ht="20.25">
      <c r="A279" s="390" t="s">
        <v>483</v>
      </c>
      <c r="B279" s="391"/>
      <c r="C279" s="386">
        <f t="shared" si="28"/>
        <v>20</v>
      </c>
      <c r="D279" s="386">
        <f t="shared" si="28"/>
        <v>17</v>
      </c>
      <c r="E279" s="386">
        <f t="shared" si="28"/>
        <v>32</v>
      </c>
      <c r="F279" s="386">
        <f t="shared" si="28"/>
        <v>34</v>
      </c>
      <c r="G279" s="386">
        <f t="shared" si="28"/>
        <v>2</v>
      </c>
      <c r="H279" s="386">
        <f t="shared" si="28"/>
        <v>5</v>
      </c>
      <c r="I279" s="386">
        <f t="shared" si="28"/>
        <v>4</v>
      </c>
      <c r="J279" s="386">
        <f t="shared" si="28"/>
        <v>1</v>
      </c>
      <c r="K279" s="386">
        <f t="shared" si="28"/>
        <v>0</v>
      </c>
      <c r="L279" s="386">
        <f t="shared" si="28"/>
        <v>2</v>
      </c>
      <c r="M279" s="386">
        <f t="shared" si="28"/>
        <v>58</v>
      </c>
      <c r="N279" s="386">
        <f t="shared" si="28"/>
        <v>59</v>
      </c>
      <c r="O279" s="386">
        <f t="shared" si="28"/>
        <v>117</v>
      </c>
      <c r="P279" s="702" t="s">
        <v>772</v>
      </c>
      <c r="Q279" s="702"/>
    </row>
    <row r="280" spans="1:17" ht="20.25">
      <c r="A280" s="739" t="s">
        <v>22</v>
      </c>
      <c r="B280" s="739"/>
      <c r="C280" s="386">
        <f t="shared" si="28"/>
        <v>54</v>
      </c>
      <c r="D280" s="386">
        <f t="shared" si="28"/>
        <v>94</v>
      </c>
      <c r="E280" s="386">
        <f t="shared" si="28"/>
        <v>39</v>
      </c>
      <c r="F280" s="386">
        <f t="shared" si="28"/>
        <v>83</v>
      </c>
      <c r="G280" s="386">
        <f t="shared" si="28"/>
        <v>30</v>
      </c>
      <c r="H280" s="386">
        <f t="shared" si="28"/>
        <v>47</v>
      </c>
      <c r="I280" s="386">
        <f t="shared" si="28"/>
        <v>20</v>
      </c>
      <c r="J280" s="386">
        <f t="shared" si="28"/>
        <v>18</v>
      </c>
      <c r="K280" s="386">
        <f t="shared" si="28"/>
        <v>11</v>
      </c>
      <c r="L280" s="386">
        <f t="shared" si="28"/>
        <v>15</v>
      </c>
      <c r="M280" s="386">
        <f t="shared" si="28"/>
        <v>154</v>
      </c>
      <c r="N280" s="386">
        <f t="shared" si="28"/>
        <v>257</v>
      </c>
      <c r="O280" s="386">
        <f t="shared" si="28"/>
        <v>411</v>
      </c>
      <c r="P280" s="720" t="s">
        <v>50</v>
      </c>
      <c r="Q280" s="720"/>
    </row>
    <row r="281" spans="1:17" ht="20.25">
      <c r="A281" s="739" t="s">
        <v>23</v>
      </c>
      <c r="B281" s="739"/>
      <c r="C281" s="386">
        <f t="shared" si="28"/>
        <v>13</v>
      </c>
      <c r="D281" s="386">
        <f t="shared" si="28"/>
        <v>14</v>
      </c>
      <c r="E281" s="386">
        <f t="shared" si="28"/>
        <v>24</v>
      </c>
      <c r="F281" s="386">
        <f t="shared" si="28"/>
        <v>21</v>
      </c>
      <c r="G281" s="386">
        <f t="shared" si="28"/>
        <v>8</v>
      </c>
      <c r="H281" s="386">
        <f t="shared" si="28"/>
        <v>9</v>
      </c>
      <c r="I281" s="386">
        <f t="shared" si="28"/>
        <v>0</v>
      </c>
      <c r="J281" s="386">
        <f t="shared" si="28"/>
        <v>6</v>
      </c>
      <c r="K281" s="386">
        <f t="shared" si="28"/>
        <v>0</v>
      </c>
      <c r="L281" s="386">
        <f t="shared" si="28"/>
        <v>2</v>
      </c>
      <c r="M281" s="386">
        <f t="shared" si="28"/>
        <v>45</v>
      </c>
      <c r="N281" s="386">
        <f t="shared" si="28"/>
        <v>52</v>
      </c>
      <c r="O281" s="386">
        <f t="shared" si="28"/>
        <v>97</v>
      </c>
      <c r="P281" s="720" t="s">
        <v>24</v>
      </c>
      <c r="Q281" s="720"/>
    </row>
    <row r="282" spans="1:17" ht="20.25">
      <c r="A282" s="739" t="s">
        <v>25</v>
      </c>
      <c r="B282" s="739"/>
      <c r="C282" s="386">
        <f t="shared" si="28"/>
        <v>664</v>
      </c>
      <c r="D282" s="386">
        <f t="shared" si="28"/>
        <v>2134</v>
      </c>
      <c r="E282" s="386">
        <f t="shared" si="28"/>
        <v>379</v>
      </c>
      <c r="F282" s="386">
        <f t="shared" si="28"/>
        <v>754</v>
      </c>
      <c r="G282" s="386">
        <f t="shared" si="28"/>
        <v>188</v>
      </c>
      <c r="H282" s="386">
        <f t="shared" si="28"/>
        <v>276</v>
      </c>
      <c r="I282" s="386">
        <f t="shared" si="28"/>
        <v>98</v>
      </c>
      <c r="J282" s="386">
        <f t="shared" si="28"/>
        <v>102</v>
      </c>
      <c r="K282" s="386">
        <f t="shared" si="28"/>
        <v>51</v>
      </c>
      <c r="L282" s="386">
        <f t="shared" si="28"/>
        <v>65</v>
      </c>
      <c r="M282" s="386">
        <f t="shared" si="28"/>
        <v>1380</v>
      </c>
      <c r="N282" s="386">
        <f t="shared" si="28"/>
        <v>3331</v>
      </c>
      <c r="O282" s="386">
        <f t="shared" si="28"/>
        <v>4711</v>
      </c>
      <c r="P282" s="720" t="s">
        <v>51</v>
      </c>
      <c r="Q282" s="720"/>
    </row>
    <row r="283" spans="1:17" ht="20.25">
      <c r="A283" s="739" t="s">
        <v>65</v>
      </c>
      <c r="B283" s="739"/>
      <c r="C283" s="386">
        <f t="shared" si="28"/>
        <v>109</v>
      </c>
      <c r="D283" s="386">
        <f t="shared" si="28"/>
        <v>126</v>
      </c>
      <c r="E283" s="386">
        <f t="shared" si="28"/>
        <v>92</v>
      </c>
      <c r="F283" s="386">
        <f t="shared" si="28"/>
        <v>108</v>
      </c>
      <c r="G283" s="386">
        <f t="shared" si="28"/>
        <v>63</v>
      </c>
      <c r="H283" s="386">
        <f t="shared" si="28"/>
        <v>97</v>
      </c>
      <c r="I283" s="386">
        <f t="shared" si="28"/>
        <v>54</v>
      </c>
      <c r="J283" s="386">
        <f t="shared" si="28"/>
        <v>38</v>
      </c>
      <c r="K283" s="386">
        <f t="shared" si="28"/>
        <v>23</v>
      </c>
      <c r="L283" s="386">
        <f t="shared" si="28"/>
        <v>11</v>
      </c>
      <c r="M283" s="386">
        <f t="shared" si="28"/>
        <v>341</v>
      </c>
      <c r="N283" s="386">
        <f t="shared" si="28"/>
        <v>380</v>
      </c>
      <c r="O283" s="386">
        <f t="shared" si="28"/>
        <v>721</v>
      </c>
      <c r="P283" s="720" t="s">
        <v>52</v>
      </c>
      <c r="Q283" s="720"/>
    </row>
    <row r="284" spans="1:17" ht="20.25">
      <c r="A284" s="739" t="s">
        <v>27</v>
      </c>
      <c r="B284" s="739"/>
      <c r="C284" s="386">
        <f t="shared" si="28"/>
        <v>60</v>
      </c>
      <c r="D284" s="386">
        <f t="shared" si="28"/>
        <v>61</v>
      </c>
      <c r="E284" s="386">
        <f t="shared" si="28"/>
        <v>34</v>
      </c>
      <c r="F284" s="386">
        <f t="shared" si="28"/>
        <v>39</v>
      </c>
      <c r="G284" s="386">
        <f t="shared" si="28"/>
        <v>31</v>
      </c>
      <c r="H284" s="386">
        <f t="shared" si="28"/>
        <v>4</v>
      </c>
      <c r="I284" s="386">
        <f t="shared" si="28"/>
        <v>9</v>
      </c>
      <c r="J284" s="386">
        <f t="shared" si="28"/>
        <v>3</v>
      </c>
      <c r="K284" s="386">
        <f t="shared" si="28"/>
        <v>7</v>
      </c>
      <c r="L284" s="386">
        <f t="shared" si="28"/>
        <v>1</v>
      </c>
      <c r="M284" s="386">
        <f t="shared" si="28"/>
        <v>141</v>
      </c>
      <c r="N284" s="386">
        <f t="shared" si="28"/>
        <v>108</v>
      </c>
      <c r="O284" s="386">
        <f t="shared" si="28"/>
        <v>249</v>
      </c>
      <c r="P284" s="720" t="s">
        <v>28</v>
      </c>
      <c r="Q284" s="720"/>
    </row>
    <row r="285" spans="1:17" ht="20.25">
      <c r="A285" s="739" t="s">
        <v>29</v>
      </c>
      <c r="B285" s="739"/>
      <c r="C285" s="386">
        <f t="shared" si="28"/>
        <v>93</v>
      </c>
      <c r="D285" s="386">
        <f t="shared" si="28"/>
        <v>64</v>
      </c>
      <c r="E285" s="386">
        <f t="shared" si="28"/>
        <v>56</v>
      </c>
      <c r="F285" s="386">
        <f t="shared" si="28"/>
        <v>111</v>
      </c>
      <c r="G285" s="386">
        <f t="shared" si="28"/>
        <v>31</v>
      </c>
      <c r="H285" s="386">
        <f t="shared" si="28"/>
        <v>62</v>
      </c>
      <c r="I285" s="386">
        <f t="shared" si="28"/>
        <v>10</v>
      </c>
      <c r="J285" s="386">
        <f t="shared" si="28"/>
        <v>22</v>
      </c>
      <c r="K285" s="386">
        <f t="shared" si="28"/>
        <v>11</v>
      </c>
      <c r="L285" s="386">
        <f t="shared" si="28"/>
        <v>9</v>
      </c>
      <c r="M285" s="386">
        <f t="shared" si="28"/>
        <v>201</v>
      </c>
      <c r="N285" s="386">
        <f t="shared" si="28"/>
        <v>268</v>
      </c>
      <c r="O285" s="386">
        <f t="shared" si="28"/>
        <v>469</v>
      </c>
      <c r="P285" s="720" t="s">
        <v>30</v>
      </c>
      <c r="Q285" s="720"/>
    </row>
    <row r="286" spans="1:17" ht="20.25">
      <c r="A286" s="739" t="s">
        <v>31</v>
      </c>
      <c r="B286" s="739"/>
      <c r="C286" s="386">
        <f t="shared" ref="C286:O288" si="29">SUM(C315,C343)</f>
        <v>570</v>
      </c>
      <c r="D286" s="386">
        <f t="shared" si="29"/>
        <v>695</v>
      </c>
      <c r="E286" s="386">
        <f t="shared" si="29"/>
        <v>474</v>
      </c>
      <c r="F286" s="386">
        <f t="shared" si="29"/>
        <v>587</v>
      </c>
      <c r="G286" s="386">
        <f t="shared" si="29"/>
        <v>367</v>
      </c>
      <c r="H286" s="386">
        <f t="shared" si="29"/>
        <v>365</v>
      </c>
      <c r="I286" s="386">
        <f t="shared" si="29"/>
        <v>179</v>
      </c>
      <c r="J286" s="386">
        <f t="shared" si="29"/>
        <v>123</v>
      </c>
      <c r="K286" s="386">
        <f t="shared" si="29"/>
        <v>143</v>
      </c>
      <c r="L286" s="386">
        <f t="shared" si="29"/>
        <v>84</v>
      </c>
      <c r="M286" s="386">
        <f t="shared" si="29"/>
        <v>1733</v>
      </c>
      <c r="N286" s="386">
        <f t="shared" si="29"/>
        <v>1854</v>
      </c>
      <c r="O286" s="386">
        <f t="shared" si="29"/>
        <v>3587</v>
      </c>
      <c r="P286" s="720" t="s">
        <v>32</v>
      </c>
      <c r="Q286" s="720"/>
    </row>
    <row r="287" spans="1:17" ht="20.25">
      <c r="A287" s="739" t="s">
        <v>33</v>
      </c>
      <c r="B287" s="739"/>
      <c r="C287" s="386">
        <f t="shared" si="29"/>
        <v>10</v>
      </c>
      <c r="D287" s="386">
        <f t="shared" si="29"/>
        <v>17</v>
      </c>
      <c r="E287" s="386">
        <f t="shared" si="29"/>
        <v>11</v>
      </c>
      <c r="F287" s="386">
        <f t="shared" si="29"/>
        <v>10</v>
      </c>
      <c r="G287" s="386">
        <f t="shared" si="29"/>
        <v>29</v>
      </c>
      <c r="H287" s="386">
        <f t="shared" si="29"/>
        <v>12</v>
      </c>
      <c r="I287" s="386">
        <f t="shared" si="29"/>
        <v>29</v>
      </c>
      <c r="J287" s="386">
        <f t="shared" si="29"/>
        <v>4</v>
      </c>
      <c r="K287" s="386">
        <f t="shared" si="29"/>
        <v>66</v>
      </c>
      <c r="L287" s="386">
        <f t="shared" si="29"/>
        <v>1</v>
      </c>
      <c r="M287" s="386">
        <f t="shared" si="29"/>
        <v>145</v>
      </c>
      <c r="N287" s="386">
        <f t="shared" si="29"/>
        <v>44</v>
      </c>
      <c r="O287" s="386">
        <f t="shared" si="29"/>
        <v>189</v>
      </c>
      <c r="P287" s="720" t="s">
        <v>34</v>
      </c>
      <c r="Q287" s="720"/>
    </row>
    <row r="288" spans="1:17" ht="20.25">
      <c r="A288" s="744" t="s">
        <v>35</v>
      </c>
      <c r="B288" s="744"/>
      <c r="C288" s="383">
        <f t="shared" si="29"/>
        <v>1747</v>
      </c>
      <c r="D288" s="383">
        <f t="shared" si="29"/>
        <v>1316</v>
      </c>
      <c r="E288" s="383">
        <f t="shared" si="29"/>
        <v>853</v>
      </c>
      <c r="F288" s="383">
        <f t="shared" si="29"/>
        <v>849</v>
      </c>
      <c r="G288" s="383">
        <f t="shared" si="29"/>
        <v>568</v>
      </c>
      <c r="H288" s="383">
        <f t="shared" si="29"/>
        <v>400</v>
      </c>
      <c r="I288" s="383">
        <f t="shared" si="29"/>
        <v>321</v>
      </c>
      <c r="J288" s="383">
        <f t="shared" si="29"/>
        <v>124</v>
      </c>
      <c r="K288" s="383">
        <f t="shared" si="29"/>
        <v>164</v>
      </c>
      <c r="L288" s="383">
        <f t="shared" si="29"/>
        <v>48</v>
      </c>
      <c r="M288" s="383">
        <f t="shared" si="29"/>
        <v>3653</v>
      </c>
      <c r="N288" s="386">
        <f t="shared" si="29"/>
        <v>2737</v>
      </c>
      <c r="O288" s="386">
        <f t="shared" si="29"/>
        <v>6390</v>
      </c>
      <c r="P288" s="729" t="s">
        <v>53</v>
      </c>
      <c r="Q288" s="729"/>
    </row>
    <row r="289" spans="1:16384" ht="20.25">
      <c r="A289" s="745" t="s">
        <v>8</v>
      </c>
      <c r="B289" s="745"/>
      <c r="C289" s="397">
        <f t="shared" ref="C289:L289" si="30">SUM(C270:C288)</f>
        <v>4162</v>
      </c>
      <c r="D289" s="397">
        <f t="shared" si="30"/>
        <v>5566</v>
      </c>
      <c r="E289" s="397">
        <f t="shared" si="30"/>
        <v>2673</v>
      </c>
      <c r="F289" s="397">
        <f t="shared" si="30"/>
        <v>3055</v>
      </c>
      <c r="G289" s="397">
        <f t="shared" si="30"/>
        <v>1651</v>
      </c>
      <c r="H289" s="397">
        <f t="shared" si="30"/>
        <v>1491</v>
      </c>
      <c r="I289" s="397">
        <f t="shared" si="30"/>
        <v>874</v>
      </c>
      <c r="J289" s="397">
        <f t="shared" si="30"/>
        <v>528</v>
      </c>
      <c r="K289" s="397">
        <f t="shared" si="30"/>
        <v>513</v>
      </c>
      <c r="L289" s="397">
        <f t="shared" si="30"/>
        <v>254</v>
      </c>
      <c r="M289" s="397">
        <f>SUM(M270:M288)</f>
        <v>9873</v>
      </c>
      <c r="N289" s="397">
        <f>SUM(N270:N288)</f>
        <v>10894</v>
      </c>
      <c r="O289" s="397">
        <f>SUM(O270:O288)</f>
        <v>20767</v>
      </c>
      <c r="P289" s="705" t="s">
        <v>456</v>
      </c>
      <c r="Q289" s="705"/>
    </row>
    <row r="290" spans="1:16384" ht="20.25">
      <c r="A290" s="407"/>
      <c r="B290" s="407"/>
      <c r="C290" s="408"/>
      <c r="D290" s="408"/>
      <c r="E290" s="408"/>
      <c r="F290" s="408"/>
      <c r="G290" s="408"/>
      <c r="H290" s="408"/>
      <c r="I290" s="408"/>
      <c r="J290" s="408"/>
      <c r="K290" s="408"/>
      <c r="L290" s="408"/>
      <c r="M290" s="408"/>
      <c r="N290" s="408"/>
      <c r="O290" s="408"/>
    </row>
    <row r="291" spans="1:16384" ht="20.25">
      <c r="A291" s="407"/>
      <c r="B291" s="407"/>
      <c r="C291" s="408"/>
      <c r="D291" s="408"/>
      <c r="E291" s="408"/>
      <c r="F291" s="408"/>
      <c r="G291" s="408"/>
      <c r="H291" s="408"/>
      <c r="I291" s="408"/>
      <c r="J291" s="408"/>
      <c r="K291" s="408"/>
      <c r="L291" s="408"/>
      <c r="M291" s="408"/>
      <c r="N291" s="408"/>
      <c r="O291" s="408"/>
    </row>
    <row r="292" spans="1:16384" ht="20.25">
      <c r="A292" s="743" t="s">
        <v>827</v>
      </c>
      <c r="B292" s="743"/>
      <c r="C292" s="743"/>
      <c r="D292" s="743"/>
      <c r="E292" s="743"/>
      <c r="F292" s="743"/>
      <c r="G292" s="743"/>
      <c r="H292" s="743"/>
      <c r="I292" s="743"/>
      <c r="J292" s="743"/>
      <c r="K292" s="743"/>
      <c r="L292" s="743"/>
      <c r="M292" s="743"/>
      <c r="N292" s="743"/>
      <c r="O292" s="743"/>
      <c r="P292" s="743"/>
      <c r="Q292" s="743"/>
      <c r="R292" s="743"/>
      <c r="S292" s="743"/>
      <c r="T292" s="743"/>
      <c r="U292" s="743"/>
      <c r="V292" s="743"/>
      <c r="W292" s="743"/>
      <c r="X292" s="743"/>
      <c r="Y292" s="743"/>
      <c r="Z292" s="743"/>
      <c r="AA292" s="743"/>
      <c r="AB292" s="743"/>
      <c r="AC292" s="743"/>
      <c r="AD292" s="743"/>
      <c r="AE292" s="743"/>
      <c r="AF292" s="743"/>
      <c r="AG292" s="743"/>
      <c r="AH292" s="743"/>
      <c r="AI292" s="743"/>
      <c r="AJ292" s="743"/>
      <c r="AK292" s="743"/>
      <c r="AL292" s="743"/>
      <c r="AM292" s="743"/>
      <c r="AN292" s="743"/>
      <c r="AO292" s="743"/>
      <c r="AP292" s="743"/>
      <c r="AQ292" s="743"/>
      <c r="AR292" s="743"/>
      <c r="AS292" s="743"/>
      <c r="AT292" s="743"/>
      <c r="AU292" s="743"/>
      <c r="AV292" s="743"/>
      <c r="AW292" s="743"/>
      <c r="AX292" s="743"/>
      <c r="AY292" s="743"/>
      <c r="AZ292" s="743"/>
      <c r="BA292" s="743"/>
      <c r="BB292" s="743"/>
      <c r="BC292" s="743"/>
      <c r="BD292" s="743"/>
      <c r="BE292" s="743"/>
      <c r="BF292" s="743"/>
      <c r="BG292" s="743"/>
      <c r="BH292" s="743"/>
      <c r="BI292" s="743"/>
      <c r="BJ292" s="743"/>
      <c r="BK292" s="743"/>
      <c r="BL292" s="743"/>
      <c r="BM292" s="743"/>
      <c r="BN292" s="743"/>
      <c r="BO292" s="743"/>
      <c r="BP292" s="743"/>
      <c r="BQ292" s="743"/>
      <c r="BR292" s="743"/>
      <c r="BS292" s="743"/>
      <c r="BT292" s="743"/>
      <c r="BU292" s="743"/>
      <c r="BV292" s="743"/>
      <c r="BW292" s="743"/>
      <c r="BX292" s="743"/>
      <c r="BY292" s="743"/>
      <c r="BZ292" s="743"/>
      <c r="CA292" s="743"/>
      <c r="CB292" s="743"/>
      <c r="CC292" s="743"/>
      <c r="CD292" s="743"/>
      <c r="CE292" s="743"/>
      <c r="CF292" s="743"/>
      <c r="CG292" s="743"/>
      <c r="CH292" s="743"/>
      <c r="CI292" s="743"/>
      <c r="CJ292" s="743"/>
      <c r="CK292" s="743"/>
      <c r="CL292" s="743"/>
      <c r="CM292" s="743"/>
      <c r="CN292" s="743"/>
      <c r="CO292" s="743"/>
      <c r="CP292" s="743"/>
      <c r="CQ292" s="743"/>
      <c r="CR292" s="743"/>
      <c r="CS292" s="743"/>
      <c r="CT292" s="743"/>
      <c r="CU292" s="743"/>
      <c r="CV292" s="743"/>
      <c r="CW292" s="743"/>
      <c r="CX292" s="743"/>
      <c r="CY292" s="743"/>
      <c r="CZ292" s="743"/>
      <c r="DA292" s="743"/>
      <c r="DB292" s="743"/>
      <c r="DC292" s="743"/>
      <c r="DD292" s="743"/>
      <c r="DE292" s="743"/>
      <c r="DF292" s="743"/>
      <c r="DG292" s="743"/>
      <c r="DH292" s="743"/>
      <c r="DI292" s="743"/>
      <c r="DJ292" s="743"/>
      <c r="DK292" s="743"/>
      <c r="DL292" s="743"/>
      <c r="DM292" s="743"/>
      <c r="DN292" s="743"/>
      <c r="DO292" s="743"/>
      <c r="DP292" s="743"/>
      <c r="DQ292" s="743"/>
      <c r="DR292" s="743"/>
      <c r="DS292" s="743"/>
      <c r="DT292" s="743"/>
      <c r="DU292" s="743"/>
      <c r="DV292" s="743"/>
      <c r="DW292" s="743"/>
      <c r="DX292" s="743"/>
      <c r="DY292" s="743"/>
      <c r="DZ292" s="743"/>
      <c r="EA292" s="743"/>
      <c r="EB292" s="743"/>
      <c r="EC292" s="743"/>
      <c r="ED292" s="743"/>
      <c r="EE292" s="743"/>
      <c r="EF292" s="743"/>
      <c r="EG292" s="743"/>
      <c r="EH292" s="743"/>
      <c r="EI292" s="743"/>
      <c r="EJ292" s="743"/>
      <c r="EK292" s="743"/>
      <c r="EL292" s="743"/>
      <c r="EM292" s="743"/>
      <c r="EN292" s="743"/>
      <c r="EO292" s="743"/>
      <c r="EP292" s="743"/>
      <c r="EQ292" s="743"/>
      <c r="ER292" s="743"/>
      <c r="ES292" s="743"/>
      <c r="ET292" s="743"/>
      <c r="EU292" s="743"/>
      <c r="EV292" s="743"/>
      <c r="EW292" s="743"/>
      <c r="EX292" s="743"/>
      <c r="EY292" s="743"/>
      <c r="EZ292" s="743"/>
      <c r="FA292" s="743"/>
      <c r="FB292" s="743"/>
      <c r="FC292" s="743"/>
      <c r="FD292" s="743"/>
      <c r="FE292" s="743"/>
      <c r="FF292" s="743"/>
      <c r="FG292" s="743"/>
      <c r="FH292" s="743"/>
      <c r="FI292" s="743"/>
      <c r="FJ292" s="743"/>
      <c r="FK292" s="743"/>
      <c r="FL292" s="743"/>
      <c r="FM292" s="743"/>
      <c r="FN292" s="743"/>
      <c r="FO292" s="743"/>
      <c r="FP292" s="743"/>
      <c r="FQ292" s="743"/>
      <c r="FR292" s="743"/>
      <c r="FS292" s="743"/>
      <c r="FT292" s="743"/>
      <c r="FU292" s="743"/>
      <c r="FV292" s="743"/>
      <c r="FW292" s="743"/>
      <c r="FX292" s="743"/>
      <c r="FY292" s="743"/>
      <c r="FZ292" s="743"/>
      <c r="GA292" s="743"/>
      <c r="GB292" s="743"/>
      <c r="GC292" s="743"/>
      <c r="GD292" s="743"/>
      <c r="GE292" s="743"/>
      <c r="GF292" s="743"/>
      <c r="GG292" s="743"/>
      <c r="GH292" s="743"/>
      <c r="GI292" s="743"/>
      <c r="GJ292" s="743"/>
      <c r="GK292" s="743"/>
      <c r="GL292" s="743"/>
      <c r="GM292" s="743"/>
      <c r="GN292" s="743"/>
      <c r="GO292" s="743"/>
      <c r="GP292" s="743"/>
      <c r="GQ292" s="743"/>
      <c r="GR292" s="743"/>
      <c r="GS292" s="743"/>
      <c r="GT292" s="743"/>
      <c r="GU292" s="743"/>
      <c r="GV292" s="743"/>
      <c r="GW292" s="743"/>
      <c r="GX292" s="743"/>
      <c r="GY292" s="743"/>
      <c r="GZ292" s="743"/>
      <c r="HA292" s="743"/>
      <c r="HB292" s="743"/>
      <c r="HC292" s="743"/>
      <c r="HD292" s="743"/>
      <c r="HE292" s="743"/>
      <c r="HF292" s="743"/>
      <c r="HG292" s="743"/>
      <c r="HH292" s="743"/>
      <c r="HI292" s="743"/>
      <c r="HJ292" s="743"/>
      <c r="HK292" s="743"/>
      <c r="HL292" s="743"/>
      <c r="HM292" s="743"/>
      <c r="HN292" s="743"/>
      <c r="HO292" s="743"/>
      <c r="HP292" s="743"/>
      <c r="HQ292" s="743"/>
      <c r="HR292" s="743"/>
      <c r="HS292" s="743"/>
      <c r="HT292" s="743"/>
      <c r="HU292" s="743"/>
      <c r="HV292" s="743"/>
      <c r="HW292" s="743"/>
      <c r="HX292" s="743"/>
      <c r="HY292" s="743"/>
      <c r="HZ292" s="743"/>
      <c r="IA292" s="743"/>
      <c r="IB292" s="743"/>
      <c r="IC292" s="743"/>
      <c r="ID292" s="743"/>
      <c r="IE292" s="743"/>
      <c r="IF292" s="743"/>
      <c r="IG292" s="743"/>
      <c r="IH292" s="743"/>
      <c r="II292" s="743"/>
      <c r="IJ292" s="743"/>
      <c r="IK292" s="743"/>
      <c r="IL292" s="743"/>
      <c r="IM292" s="743"/>
      <c r="IN292" s="743"/>
      <c r="IO292" s="743"/>
      <c r="IP292" s="743"/>
      <c r="IQ292" s="743"/>
      <c r="IR292" s="743"/>
      <c r="IS292" s="743"/>
      <c r="IT292" s="743"/>
      <c r="IU292" s="743"/>
      <c r="IV292" s="743"/>
      <c r="IW292" s="743"/>
      <c r="IX292" s="743"/>
      <c r="IY292" s="743"/>
      <c r="IZ292" s="743"/>
      <c r="JA292" s="743"/>
      <c r="JB292" s="743"/>
      <c r="JC292" s="743"/>
      <c r="JD292" s="743"/>
      <c r="JE292" s="743"/>
      <c r="JF292" s="743"/>
      <c r="JG292" s="743"/>
      <c r="JH292" s="743"/>
      <c r="JI292" s="743"/>
      <c r="JJ292" s="743"/>
      <c r="JK292" s="743"/>
      <c r="JL292" s="743"/>
      <c r="JM292" s="743"/>
      <c r="JN292" s="743"/>
      <c r="JO292" s="743"/>
      <c r="JP292" s="743"/>
      <c r="JQ292" s="743"/>
      <c r="JR292" s="743"/>
      <c r="JS292" s="743"/>
      <c r="JT292" s="743"/>
      <c r="JU292" s="743"/>
      <c r="JV292" s="743"/>
      <c r="JW292" s="743"/>
      <c r="JX292" s="743"/>
      <c r="JY292" s="743"/>
      <c r="JZ292" s="743"/>
      <c r="KA292" s="743"/>
      <c r="KB292" s="743"/>
      <c r="KC292" s="743"/>
      <c r="KD292" s="743"/>
      <c r="KE292" s="743"/>
      <c r="KF292" s="743"/>
      <c r="KG292" s="743"/>
      <c r="KH292" s="743"/>
      <c r="KI292" s="743"/>
      <c r="KJ292" s="743"/>
      <c r="KK292" s="743"/>
      <c r="KL292" s="743"/>
      <c r="KM292" s="743"/>
      <c r="KN292" s="743"/>
      <c r="KO292" s="743"/>
      <c r="KP292" s="743"/>
      <c r="KQ292" s="743"/>
      <c r="KR292" s="743"/>
      <c r="KS292" s="743"/>
      <c r="KT292" s="743"/>
      <c r="KU292" s="743"/>
      <c r="KV292" s="743"/>
      <c r="KW292" s="743"/>
      <c r="KX292" s="743"/>
      <c r="KY292" s="743"/>
      <c r="KZ292" s="743"/>
      <c r="LA292" s="743"/>
      <c r="LB292" s="743"/>
      <c r="LC292" s="743"/>
      <c r="LD292" s="743"/>
      <c r="LE292" s="743"/>
      <c r="LF292" s="743"/>
      <c r="LG292" s="743"/>
      <c r="LH292" s="743"/>
      <c r="LI292" s="743"/>
      <c r="LJ292" s="743"/>
      <c r="LK292" s="743"/>
      <c r="LL292" s="743"/>
      <c r="LM292" s="743"/>
      <c r="LN292" s="743"/>
      <c r="LO292" s="743"/>
      <c r="LP292" s="743"/>
      <c r="LQ292" s="743"/>
      <c r="LR292" s="743"/>
      <c r="LS292" s="743"/>
      <c r="LT292" s="743"/>
      <c r="LU292" s="743"/>
      <c r="LV292" s="743"/>
      <c r="LW292" s="743"/>
      <c r="LX292" s="743"/>
      <c r="LY292" s="743"/>
      <c r="LZ292" s="743"/>
      <c r="MA292" s="743"/>
      <c r="MB292" s="743"/>
      <c r="MC292" s="743"/>
      <c r="MD292" s="743"/>
      <c r="ME292" s="743"/>
      <c r="MF292" s="743"/>
      <c r="MG292" s="743"/>
      <c r="MH292" s="743"/>
      <c r="MI292" s="743"/>
      <c r="MJ292" s="743"/>
      <c r="MK292" s="743"/>
      <c r="ML292" s="743"/>
      <c r="MM292" s="743"/>
      <c r="MN292" s="743"/>
      <c r="MO292" s="743"/>
      <c r="MP292" s="743"/>
      <c r="MQ292" s="743"/>
      <c r="MR292" s="743"/>
      <c r="MS292" s="743"/>
      <c r="MT292" s="743"/>
      <c r="MU292" s="743"/>
      <c r="MV292" s="743"/>
      <c r="MW292" s="743"/>
      <c r="MX292" s="743"/>
      <c r="MY292" s="743"/>
      <c r="MZ292" s="743"/>
      <c r="NA292" s="743"/>
      <c r="NB292" s="743"/>
      <c r="NC292" s="743"/>
      <c r="ND292" s="743"/>
      <c r="NE292" s="743"/>
      <c r="NF292" s="743"/>
      <c r="NG292" s="743"/>
      <c r="NH292" s="743"/>
      <c r="NI292" s="743"/>
      <c r="NJ292" s="743"/>
      <c r="NK292" s="743"/>
      <c r="NL292" s="743"/>
      <c r="NM292" s="743"/>
      <c r="NN292" s="743"/>
      <c r="NO292" s="743"/>
      <c r="NP292" s="743"/>
      <c r="NQ292" s="743"/>
      <c r="NR292" s="743"/>
      <c r="NS292" s="743"/>
      <c r="NT292" s="743"/>
      <c r="NU292" s="743"/>
      <c r="NV292" s="743"/>
      <c r="NW292" s="743"/>
      <c r="NX292" s="743"/>
      <c r="NY292" s="743"/>
      <c r="NZ292" s="743"/>
      <c r="OA292" s="743"/>
      <c r="OB292" s="743"/>
      <c r="OC292" s="743"/>
      <c r="OD292" s="743"/>
      <c r="OE292" s="743"/>
      <c r="OF292" s="743"/>
      <c r="OG292" s="743"/>
      <c r="OH292" s="743"/>
      <c r="OI292" s="743"/>
      <c r="OJ292" s="743"/>
      <c r="OK292" s="743"/>
      <c r="OL292" s="743"/>
      <c r="OM292" s="743"/>
      <c r="ON292" s="743"/>
      <c r="OO292" s="743"/>
      <c r="OP292" s="743"/>
      <c r="OQ292" s="743"/>
      <c r="OR292" s="743"/>
      <c r="OS292" s="743"/>
      <c r="OT292" s="743"/>
      <c r="OU292" s="743"/>
      <c r="OV292" s="743"/>
      <c r="OW292" s="743"/>
      <c r="OX292" s="743"/>
      <c r="OY292" s="743"/>
      <c r="OZ292" s="743"/>
      <c r="PA292" s="743"/>
      <c r="PB292" s="743"/>
      <c r="PC292" s="743"/>
      <c r="PD292" s="743"/>
      <c r="PE292" s="743"/>
      <c r="PF292" s="743"/>
      <c r="PG292" s="743"/>
      <c r="PH292" s="743"/>
      <c r="PI292" s="743"/>
      <c r="PJ292" s="743"/>
      <c r="PK292" s="743"/>
      <c r="PL292" s="743"/>
      <c r="PM292" s="743"/>
      <c r="PN292" s="743"/>
      <c r="PO292" s="743"/>
      <c r="PP292" s="743"/>
      <c r="PQ292" s="743"/>
      <c r="PR292" s="743"/>
      <c r="PS292" s="743"/>
      <c r="PT292" s="743"/>
      <c r="PU292" s="743"/>
      <c r="PV292" s="743"/>
      <c r="PW292" s="743"/>
      <c r="PX292" s="743"/>
      <c r="PY292" s="743"/>
      <c r="PZ292" s="743"/>
      <c r="QA292" s="743"/>
      <c r="QB292" s="743"/>
      <c r="QC292" s="743"/>
      <c r="QD292" s="743"/>
      <c r="QE292" s="743"/>
      <c r="QF292" s="743"/>
      <c r="QG292" s="743"/>
      <c r="QH292" s="743"/>
      <c r="QI292" s="743"/>
      <c r="QJ292" s="743"/>
      <c r="QK292" s="743"/>
      <c r="QL292" s="743"/>
      <c r="QM292" s="743"/>
      <c r="QN292" s="743"/>
      <c r="QO292" s="743"/>
      <c r="QP292" s="743"/>
      <c r="QQ292" s="743"/>
      <c r="QR292" s="743"/>
      <c r="QS292" s="743"/>
      <c r="QT292" s="743"/>
      <c r="QU292" s="743"/>
      <c r="QV292" s="743"/>
      <c r="QW292" s="743"/>
      <c r="QX292" s="743"/>
      <c r="QY292" s="743"/>
      <c r="QZ292" s="743"/>
      <c r="RA292" s="743"/>
      <c r="RB292" s="743"/>
      <c r="RC292" s="743"/>
      <c r="RD292" s="743"/>
      <c r="RE292" s="743"/>
      <c r="RF292" s="743"/>
      <c r="RG292" s="743"/>
      <c r="RH292" s="743"/>
      <c r="RI292" s="743"/>
      <c r="RJ292" s="743"/>
      <c r="RK292" s="743"/>
      <c r="RL292" s="743"/>
      <c r="RM292" s="743"/>
      <c r="RN292" s="743"/>
      <c r="RO292" s="743"/>
      <c r="RP292" s="743"/>
      <c r="RQ292" s="743"/>
      <c r="RR292" s="743"/>
      <c r="RS292" s="743"/>
      <c r="RT292" s="743"/>
      <c r="RU292" s="743"/>
      <c r="RV292" s="743"/>
      <c r="RW292" s="743"/>
      <c r="RX292" s="743"/>
      <c r="RY292" s="743"/>
      <c r="RZ292" s="743"/>
      <c r="SA292" s="743"/>
      <c r="SB292" s="743"/>
      <c r="SC292" s="743"/>
      <c r="SD292" s="743"/>
      <c r="SE292" s="743"/>
      <c r="SF292" s="743"/>
      <c r="SG292" s="743"/>
      <c r="SH292" s="743"/>
      <c r="SI292" s="743"/>
      <c r="SJ292" s="743"/>
      <c r="SK292" s="743"/>
      <c r="SL292" s="743"/>
      <c r="SM292" s="743"/>
      <c r="SN292" s="743"/>
      <c r="SO292" s="743"/>
      <c r="SP292" s="743"/>
      <c r="SQ292" s="743"/>
      <c r="SR292" s="743"/>
      <c r="SS292" s="743"/>
      <c r="ST292" s="743"/>
      <c r="SU292" s="743"/>
      <c r="SV292" s="743"/>
      <c r="SW292" s="743"/>
      <c r="SX292" s="743"/>
      <c r="SY292" s="743"/>
      <c r="SZ292" s="743"/>
      <c r="TA292" s="743"/>
      <c r="TB292" s="743"/>
      <c r="TC292" s="743"/>
      <c r="TD292" s="743"/>
      <c r="TE292" s="743"/>
      <c r="TF292" s="743"/>
      <c r="TG292" s="743"/>
      <c r="TH292" s="743"/>
      <c r="TI292" s="743"/>
      <c r="TJ292" s="743"/>
      <c r="TK292" s="743"/>
      <c r="TL292" s="743"/>
      <c r="TM292" s="743"/>
      <c r="TN292" s="743"/>
      <c r="TO292" s="743"/>
      <c r="TP292" s="743"/>
      <c r="TQ292" s="743"/>
      <c r="TR292" s="743"/>
      <c r="TS292" s="743"/>
      <c r="TT292" s="743"/>
      <c r="TU292" s="743"/>
      <c r="TV292" s="743"/>
      <c r="TW292" s="743"/>
      <c r="TX292" s="743"/>
      <c r="TY292" s="743"/>
      <c r="TZ292" s="743"/>
      <c r="UA292" s="743"/>
      <c r="UB292" s="743"/>
      <c r="UC292" s="743"/>
      <c r="UD292" s="743"/>
      <c r="UE292" s="743"/>
      <c r="UF292" s="743"/>
      <c r="UG292" s="743"/>
      <c r="UH292" s="743"/>
      <c r="UI292" s="743"/>
      <c r="UJ292" s="743"/>
      <c r="UK292" s="743"/>
      <c r="UL292" s="743"/>
      <c r="UM292" s="743"/>
      <c r="UN292" s="743"/>
      <c r="UO292" s="743"/>
      <c r="UP292" s="743"/>
      <c r="UQ292" s="743"/>
      <c r="UR292" s="743"/>
      <c r="US292" s="743"/>
      <c r="UT292" s="743"/>
      <c r="UU292" s="743"/>
      <c r="UV292" s="743"/>
      <c r="UW292" s="743"/>
      <c r="UX292" s="743"/>
      <c r="UY292" s="743"/>
      <c r="UZ292" s="743"/>
      <c r="VA292" s="743"/>
      <c r="VB292" s="743"/>
      <c r="VC292" s="743"/>
      <c r="VD292" s="743"/>
      <c r="VE292" s="743"/>
      <c r="VF292" s="743"/>
      <c r="VG292" s="743"/>
      <c r="VH292" s="743"/>
      <c r="VI292" s="743"/>
      <c r="VJ292" s="743"/>
      <c r="VK292" s="743"/>
      <c r="VL292" s="743"/>
      <c r="VM292" s="743"/>
      <c r="VN292" s="743"/>
      <c r="VO292" s="743"/>
      <c r="VP292" s="743"/>
      <c r="VQ292" s="743"/>
      <c r="VR292" s="743"/>
      <c r="VS292" s="743"/>
      <c r="VT292" s="743"/>
      <c r="VU292" s="743"/>
      <c r="VV292" s="743"/>
      <c r="VW292" s="743"/>
      <c r="VX292" s="743"/>
      <c r="VY292" s="743"/>
      <c r="VZ292" s="743"/>
      <c r="WA292" s="743"/>
      <c r="WB292" s="743"/>
      <c r="WC292" s="743"/>
      <c r="WD292" s="743"/>
      <c r="WE292" s="743"/>
      <c r="WF292" s="743"/>
      <c r="WG292" s="743"/>
      <c r="WH292" s="743"/>
      <c r="WI292" s="743"/>
      <c r="WJ292" s="743"/>
      <c r="WK292" s="743"/>
      <c r="WL292" s="743"/>
      <c r="WM292" s="743"/>
      <c r="WN292" s="743"/>
      <c r="WO292" s="743"/>
      <c r="WP292" s="743"/>
      <c r="WQ292" s="743"/>
      <c r="WR292" s="743"/>
      <c r="WS292" s="743"/>
      <c r="WT292" s="743"/>
      <c r="WU292" s="743"/>
      <c r="WV292" s="743"/>
      <c r="WW292" s="743"/>
      <c r="WX292" s="743"/>
      <c r="WY292" s="743"/>
      <c r="WZ292" s="743"/>
      <c r="XA292" s="743"/>
      <c r="XB292" s="743"/>
      <c r="XC292" s="743"/>
      <c r="XD292" s="743"/>
      <c r="XE292" s="743"/>
      <c r="XF292" s="743"/>
      <c r="XG292" s="743"/>
      <c r="XH292" s="743"/>
      <c r="XI292" s="743"/>
      <c r="XJ292" s="743"/>
      <c r="XK292" s="743"/>
      <c r="XL292" s="743"/>
      <c r="XM292" s="743"/>
      <c r="XN292" s="743"/>
      <c r="XO292" s="743"/>
      <c r="XP292" s="743"/>
      <c r="XQ292" s="743"/>
      <c r="XR292" s="743"/>
      <c r="XS292" s="743"/>
      <c r="XT292" s="743"/>
      <c r="XU292" s="743"/>
      <c r="XV292" s="743"/>
      <c r="XW292" s="743"/>
      <c r="XX292" s="743"/>
      <c r="XY292" s="743"/>
      <c r="XZ292" s="743"/>
      <c r="YA292" s="743"/>
      <c r="YB292" s="743"/>
      <c r="YC292" s="743"/>
      <c r="YD292" s="743"/>
      <c r="YE292" s="743"/>
      <c r="YF292" s="743"/>
      <c r="YG292" s="743"/>
      <c r="YH292" s="743"/>
      <c r="YI292" s="743"/>
      <c r="YJ292" s="743"/>
      <c r="YK292" s="743"/>
      <c r="YL292" s="743"/>
      <c r="YM292" s="743"/>
      <c r="YN292" s="743"/>
      <c r="YO292" s="743"/>
      <c r="YP292" s="743"/>
      <c r="YQ292" s="743"/>
      <c r="YR292" s="743"/>
      <c r="YS292" s="743"/>
      <c r="YT292" s="743"/>
      <c r="YU292" s="743"/>
      <c r="YV292" s="743"/>
      <c r="YW292" s="743"/>
      <c r="YX292" s="743"/>
      <c r="YY292" s="743"/>
      <c r="YZ292" s="743"/>
      <c r="ZA292" s="743"/>
      <c r="ZB292" s="743"/>
      <c r="ZC292" s="743"/>
      <c r="ZD292" s="743"/>
      <c r="ZE292" s="743"/>
      <c r="ZF292" s="743"/>
      <c r="ZG292" s="743"/>
      <c r="ZH292" s="743"/>
      <c r="ZI292" s="743"/>
      <c r="ZJ292" s="743"/>
      <c r="ZK292" s="743"/>
      <c r="ZL292" s="743"/>
      <c r="ZM292" s="743"/>
      <c r="ZN292" s="743"/>
      <c r="ZO292" s="743"/>
      <c r="ZP292" s="743"/>
      <c r="ZQ292" s="743"/>
      <c r="ZR292" s="743"/>
      <c r="ZS292" s="743"/>
      <c r="ZT292" s="743"/>
      <c r="ZU292" s="743"/>
      <c r="ZV292" s="743"/>
      <c r="ZW292" s="743"/>
      <c r="ZX292" s="743"/>
      <c r="ZY292" s="743"/>
      <c r="ZZ292" s="743"/>
      <c r="AAA292" s="743"/>
      <c r="AAB292" s="743"/>
      <c r="AAC292" s="743"/>
      <c r="AAD292" s="743"/>
      <c r="AAE292" s="743"/>
      <c r="AAF292" s="743"/>
      <c r="AAG292" s="743"/>
      <c r="AAH292" s="743"/>
      <c r="AAI292" s="743"/>
      <c r="AAJ292" s="743"/>
      <c r="AAK292" s="743"/>
      <c r="AAL292" s="743"/>
      <c r="AAM292" s="743"/>
      <c r="AAN292" s="743"/>
      <c r="AAO292" s="743"/>
      <c r="AAP292" s="743"/>
      <c r="AAQ292" s="743"/>
      <c r="AAR292" s="743"/>
      <c r="AAS292" s="743"/>
      <c r="AAT292" s="743"/>
      <c r="AAU292" s="743"/>
      <c r="AAV292" s="743"/>
      <c r="AAW292" s="743"/>
      <c r="AAX292" s="743"/>
      <c r="AAY292" s="743"/>
      <c r="AAZ292" s="743"/>
      <c r="ABA292" s="743"/>
      <c r="ABB292" s="743"/>
      <c r="ABC292" s="743"/>
      <c r="ABD292" s="743"/>
      <c r="ABE292" s="743"/>
      <c r="ABF292" s="743"/>
      <c r="ABG292" s="743"/>
      <c r="ABH292" s="743"/>
      <c r="ABI292" s="743"/>
      <c r="ABJ292" s="743"/>
      <c r="ABK292" s="743"/>
      <c r="ABL292" s="743"/>
      <c r="ABM292" s="743"/>
      <c r="ABN292" s="743"/>
      <c r="ABO292" s="743"/>
      <c r="ABP292" s="743"/>
      <c r="ABQ292" s="743"/>
      <c r="ABR292" s="743"/>
      <c r="ABS292" s="743"/>
      <c r="ABT292" s="743"/>
      <c r="ABU292" s="743"/>
      <c r="ABV292" s="743"/>
      <c r="ABW292" s="743"/>
      <c r="ABX292" s="743"/>
      <c r="ABY292" s="743"/>
      <c r="ABZ292" s="743"/>
      <c r="ACA292" s="743"/>
      <c r="ACB292" s="743"/>
      <c r="ACC292" s="743"/>
      <c r="ACD292" s="743"/>
      <c r="ACE292" s="743"/>
      <c r="ACF292" s="743"/>
      <c r="ACG292" s="743"/>
      <c r="ACH292" s="743"/>
      <c r="ACI292" s="743"/>
      <c r="ACJ292" s="743"/>
      <c r="ACK292" s="743"/>
      <c r="ACL292" s="743"/>
      <c r="ACM292" s="743"/>
      <c r="ACN292" s="743"/>
      <c r="ACO292" s="743"/>
      <c r="ACP292" s="743"/>
      <c r="ACQ292" s="743"/>
      <c r="ACR292" s="743"/>
      <c r="ACS292" s="743"/>
      <c r="ACT292" s="743"/>
      <c r="ACU292" s="743"/>
      <c r="ACV292" s="743"/>
      <c r="ACW292" s="743"/>
      <c r="ACX292" s="743"/>
      <c r="ACY292" s="743"/>
      <c r="ACZ292" s="743"/>
      <c r="ADA292" s="743"/>
      <c r="ADB292" s="743"/>
      <c r="ADC292" s="743"/>
      <c r="ADD292" s="743"/>
      <c r="ADE292" s="743"/>
      <c r="ADF292" s="743"/>
      <c r="ADG292" s="743"/>
      <c r="ADH292" s="743"/>
      <c r="ADI292" s="743"/>
      <c r="ADJ292" s="743"/>
      <c r="ADK292" s="743"/>
      <c r="ADL292" s="743"/>
      <c r="ADM292" s="743"/>
      <c r="ADN292" s="743"/>
      <c r="ADO292" s="743"/>
      <c r="ADP292" s="743"/>
      <c r="ADQ292" s="743"/>
      <c r="ADR292" s="743"/>
      <c r="ADS292" s="743"/>
      <c r="ADT292" s="743"/>
      <c r="ADU292" s="743"/>
      <c r="ADV292" s="743"/>
      <c r="ADW292" s="743"/>
      <c r="ADX292" s="743"/>
      <c r="ADY292" s="743"/>
      <c r="ADZ292" s="743"/>
      <c r="AEA292" s="743"/>
      <c r="AEB292" s="743"/>
      <c r="AEC292" s="743"/>
      <c r="AED292" s="743"/>
      <c r="AEE292" s="743"/>
      <c r="AEF292" s="743"/>
      <c r="AEG292" s="743"/>
      <c r="AEH292" s="743"/>
      <c r="AEI292" s="743"/>
      <c r="AEJ292" s="743"/>
      <c r="AEK292" s="743"/>
      <c r="AEL292" s="743"/>
      <c r="AEM292" s="743"/>
      <c r="AEN292" s="743"/>
      <c r="AEO292" s="743"/>
      <c r="AEP292" s="743"/>
      <c r="AEQ292" s="743"/>
      <c r="AER292" s="743"/>
      <c r="AES292" s="743"/>
      <c r="AET292" s="743"/>
      <c r="AEU292" s="743"/>
      <c r="AEV292" s="743"/>
      <c r="AEW292" s="743"/>
      <c r="AEX292" s="743"/>
      <c r="AEY292" s="743"/>
      <c r="AEZ292" s="743"/>
      <c r="AFA292" s="743"/>
      <c r="AFB292" s="743"/>
      <c r="AFC292" s="743"/>
      <c r="AFD292" s="743"/>
      <c r="AFE292" s="743"/>
      <c r="AFF292" s="743"/>
      <c r="AFG292" s="743"/>
      <c r="AFH292" s="743"/>
      <c r="AFI292" s="743"/>
      <c r="AFJ292" s="743"/>
      <c r="AFK292" s="743"/>
      <c r="AFL292" s="743"/>
      <c r="AFM292" s="743"/>
      <c r="AFN292" s="743"/>
      <c r="AFO292" s="743"/>
      <c r="AFP292" s="743"/>
      <c r="AFQ292" s="743"/>
      <c r="AFR292" s="743"/>
      <c r="AFS292" s="743"/>
      <c r="AFT292" s="743"/>
      <c r="AFU292" s="743"/>
      <c r="AFV292" s="743"/>
      <c r="AFW292" s="743"/>
      <c r="AFX292" s="743"/>
      <c r="AFY292" s="743"/>
      <c r="AFZ292" s="743"/>
      <c r="AGA292" s="743"/>
      <c r="AGB292" s="743"/>
      <c r="AGC292" s="743"/>
      <c r="AGD292" s="743"/>
      <c r="AGE292" s="743"/>
      <c r="AGF292" s="743"/>
      <c r="AGG292" s="743"/>
      <c r="AGH292" s="743"/>
      <c r="AGI292" s="743"/>
      <c r="AGJ292" s="743"/>
      <c r="AGK292" s="743"/>
      <c r="AGL292" s="743"/>
      <c r="AGM292" s="743"/>
      <c r="AGN292" s="743"/>
      <c r="AGO292" s="743"/>
      <c r="AGP292" s="743"/>
      <c r="AGQ292" s="743"/>
      <c r="AGR292" s="743"/>
      <c r="AGS292" s="743"/>
      <c r="AGT292" s="743"/>
      <c r="AGU292" s="743"/>
      <c r="AGV292" s="743"/>
      <c r="AGW292" s="743"/>
      <c r="AGX292" s="743"/>
      <c r="AGY292" s="743"/>
      <c r="AGZ292" s="743"/>
      <c r="AHA292" s="743"/>
      <c r="AHB292" s="743"/>
      <c r="AHC292" s="743"/>
      <c r="AHD292" s="743"/>
      <c r="AHE292" s="743"/>
      <c r="AHF292" s="743"/>
      <c r="AHG292" s="743"/>
      <c r="AHH292" s="743"/>
      <c r="AHI292" s="743"/>
      <c r="AHJ292" s="743"/>
      <c r="AHK292" s="743"/>
      <c r="AHL292" s="743"/>
      <c r="AHM292" s="743"/>
      <c r="AHN292" s="743"/>
      <c r="AHO292" s="743"/>
      <c r="AHP292" s="743"/>
      <c r="AHQ292" s="743"/>
      <c r="AHR292" s="743"/>
      <c r="AHS292" s="743"/>
      <c r="AHT292" s="743"/>
      <c r="AHU292" s="743"/>
      <c r="AHV292" s="743"/>
      <c r="AHW292" s="743"/>
      <c r="AHX292" s="743"/>
      <c r="AHY292" s="743"/>
      <c r="AHZ292" s="743"/>
      <c r="AIA292" s="743"/>
      <c r="AIB292" s="743"/>
      <c r="AIC292" s="743"/>
      <c r="AID292" s="743"/>
      <c r="AIE292" s="743"/>
      <c r="AIF292" s="743"/>
      <c r="AIG292" s="743"/>
      <c r="AIH292" s="743"/>
      <c r="AII292" s="743"/>
      <c r="AIJ292" s="743"/>
      <c r="AIK292" s="743"/>
      <c r="AIL292" s="743"/>
      <c r="AIM292" s="743"/>
      <c r="AIN292" s="743"/>
      <c r="AIO292" s="743"/>
      <c r="AIP292" s="743"/>
      <c r="AIQ292" s="743"/>
      <c r="AIR292" s="743"/>
      <c r="AIS292" s="743"/>
      <c r="AIT292" s="743"/>
      <c r="AIU292" s="743"/>
      <c r="AIV292" s="743"/>
      <c r="AIW292" s="743"/>
      <c r="AIX292" s="743"/>
      <c r="AIY292" s="743"/>
      <c r="AIZ292" s="743"/>
      <c r="AJA292" s="743"/>
      <c r="AJB292" s="743"/>
      <c r="AJC292" s="743"/>
      <c r="AJD292" s="743"/>
      <c r="AJE292" s="743"/>
      <c r="AJF292" s="743"/>
      <c r="AJG292" s="743"/>
      <c r="AJH292" s="743"/>
      <c r="AJI292" s="743"/>
      <c r="AJJ292" s="743"/>
      <c r="AJK292" s="743"/>
      <c r="AJL292" s="743"/>
      <c r="AJM292" s="743"/>
      <c r="AJN292" s="743"/>
      <c r="AJO292" s="743"/>
      <c r="AJP292" s="743"/>
      <c r="AJQ292" s="743"/>
      <c r="AJR292" s="743"/>
      <c r="AJS292" s="743"/>
      <c r="AJT292" s="743"/>
      <c r="AJU292" s="743"/>
      <c r="AJV292" s="743"/>
      <c r="AJW292" s="743"/>
      <c r="AJX292" s="743"/>
      <c r="AJY292" s="743"/>
      <c r="AJZ292" s="743"/>
      <c r="AKA292" s="743"/>
      <c r="AKB292" s="743"/>
      <c r="AKC292" s="743"/>
      <c r="AKD292" s="743"/>
      <c r="AKE292" s="743"/>
      <c r="AKF292" s="743"/>
      <c r="AKG292" s="743"/>
      <c r="AKH292" s="743"/>
      <c r="AKI292" s="743"/>
      <c r="AKJ292" s="743"/>
      <c r="AKK292" s="743"/>
      <c r="AKL292" s="743"/>
      <c r="AKM292" s="743"/>
      <c r="AKN292" s="743"/>
      <c r="AKO292" s="743"/>
      <c r="AKP292" s="743"/>
      <c r="AKQ292" s="743"/>
      <c r="AKR292" s="743"/>
      <c r="AKS292" s="743"/>
      <c r="AKT292" s="743"/>
      <c r="AKU292" s="743"/>
      <c r="AKV292" s="743"/>
      <c r="AKW292" s="743"/>
      <c r="AKX292" s="743"/>
      <c r="AKY292" s="743"/>
      <c r="AKZ292" s="743"/>
      <c r="ALA292" s="743"/>
      <c r="ALB292" s="743"/>
      <c r="ALC292" s="743"/>
      <c r="ALD292" s="743"/>
      <c r="ALE292" s="743"/>
      <c r="ALF292" s="743"/>
      <c r="ALG292" s="743"/>
      <c r="ALH292" s="743"/>
      <c r="ALI292" s="743"/>
      <c r="ALJ292" s="743"/>
      <c r="ALK292" s="743"/>
      <c r="ALL292" s="743"/>
      <c r="ALM292" s="743"/>
      <c r="ALN292" s="743"/>
      <c r="ALO292" s="743"/>
      <c r="ALP292" s="743"/>
      <c r="ALQ292" s="743"/>
      <c r="ALR292" s="743"/>
      <c r="ALS292" s="743"/>
      <c r="ALT292" s="743"/>
      <c r="ALU292" s="743"/>
      <c r="ALV292" s="743"/>
      <c r="ALW292" s="743"/>
      <c r="ALX292" s="743"/>
      <c r="ALY292" s="743"/>
      <c r="ALZ292" s="743"/>
      <c r="AMA292" s="743"/>
      <c r="AMB292" s="743"/>
      <c r="AMC292" s="743"/>
      <c r="AMD292" s="743"/>
      <c r="AME292" s="743"/>
      <c r="AMF292" s="743"/>
      <c r="AMG292" s="743"/>
      <c r="AMH292" s="743"/>
      <c r="AMI292" s="743"/>
      <c r="AMJ292" s="743"/>
      <c r="AMK292" s="743"/>
      <c r="AML292" s="743"/>
      <c r="AMM292" s="743"/>
      <c r="AMN292" s="743"/>
      <c r="AMO292" s="743"/>
      <c r="AMP292" s="743"/>
      <c r="AMQ292" s="743"/>
      <c r="AMR292" s="743"/>
      <c r="AMS292" s="743"/>
      <c r="AMT292" s="743"/>
      <c r="AMU292" s="743"/>
      <c r="AMV292" s="743"/>
      <c r="AMW292" s="743"/>
      <c r="AMX292" s="743"/>
      <c r="AMY292" s="743"/>
      <c r="AMZ292" s="743"/>
      <c r="ANA292" s="743"/>
      <c r="ANB292" s="743"/>
      <c r="ANC292" s="743"/>
      <c r="AND292" s="743"/>
      <c r="ANE292" s="743"/>
      <c r="ANF292" s="743"/>
      <c r="ANG292" s="743"/>
      <c r="ANH292" s="743"/>
      <c r="ANI292" s="743"/>
      <c r="ANJ292" s="743"/>
      <c r="ANK292" s="743"/>
      <c r="ANL292" s="743"/>
      <c r="ANM292" s="743"/>
      <c r="ANN292" s="743"/>
      <c r="ANO292" s="743"/>
      <c r="ANP292" s="743"/>
      <c r="ANQ292" s="743"/>
      <c r="ANR292" s="743"/>
      <c r="ANS292" s="743"/>
      <c r="ANT292" s="743"/>
      <c r="ANU292" s="743"/>
      <c r="ANV292" s="743"/>
      <c r="ANW292" s="743"/>
      <c r="ANX292" s="743"/>
      <c r="ANY292" s="743"/>
      <c r="ANZ292" s="743"/>
      <c r="AOA292" s="743"/>
      <c r="AOB292" s="743"/>
      <c r="AOC292" s="743"/>
      <c r="AOD292" s="743"/>
      <c r="AOE292" s="743"/>
      <c r="AOF292" s="743"/>
      <c r="AOG292" s="743"/>
      <c r="AOH292" s="743"/>
      <c r="AOI292" s="743"/>
      <c r="AOJ292" s="743"/>
      <c r="AOK292" s="743"/>
      <c r="AOL292" s="743"/>
      <c r="AOM292" s="743"/>
      <c r="AON292" s="743"/>
      <c r="AOO292" s="743"/>
      <c r="AOP292" s="743"/>
      <c r="AOQ292" s="743"/>
      <c r="AOR292" s="743"/>
      <c r="AOS292" s="743"/>
      <c r="AOT292" s="743"/>
      <c r="AOU292" s="743"/>
      <c r="AOV292" s="743"/>
      <c r="AOW292" s="743"/>
      <c r="AOX292" s="743"/>
      <c r="AOY292" s="743"/>
      <c r="AOZ292" s="743"/>
      <c r="APA292" s="743"/>
      <c r="APB292" s="743"/>
      <c r="APC292" s="743"/>
      <c r="APD292" s="743"/>
      <c r="APE292" s="743"/>
      <c r="APF292" s="743"/>
      <c r="APG292" s="743"/>
      <c r="APH292" s="743"/>
      <c r="API292" s="743"/>
      <c r="APJ292" s="743"/>
      <c r="APK292" s="743"/>
      <c r="APL292" s="743"/>
      <c r="APM292" s="743"/>
      <c r="APN292" s="743"/>
      <c r="APO292" s="743"/>
      <c r="APP292" s="743"/>
      <c r="APQ292" s="743"/>
      <c r="APR292" s="743"/>
      <c r="APS292" s="743"/>
      <c r="APT292" s="743"/>
      <c r="APU292" s="743"/>
      <c r="APV292" s="743"/>
      <c r="APW292" s="743"/>
      <c r="APX292" s="743"/>
      <c r="APY292" s="743"/>
      <c r="APZ292" s="743"/>
      <c r="AQA292" s="743"/>
      <c r="AQB292" s="743"/>
      <c r="AQC292" s="743"/>
      <c r="AQD292" s="743"/>
      <c r="AQE292" s="743"/>
      <c r="AQF292" s="743"/>
      <c r="AQG292" s="743"/>
      <c r="AQH292" s="743"/>
      <c r="AQI292" s="743"/>
      <c r="AQJ292" s="743"/>
      <c r="AQK292" s="743"/>
      <c r="AQL292" s="743"/>
      <c r="AQM292" s="743"/>
      <c r="AQN292" s="743"/>
      <c r="AQO292" s="743"/>
      <c r="AQP292" s="743"/>
      <c r="AQQ292" s="743"/>
      <c r="AQR292" s="743"/>
      <c r="AQS292" s="743"/>
      <c r="AQT292" s="743"/>
      <c r="AQU292" s="743"/>
      <c r="AQV292" s="743"/>
      <c r="AQW292" s="743"/>
      <c r="AQX292" s="743"/>
      <c r="AQY292" s="743"/>
      <c r="AQZ292" s="743"/>
      <c r="ARA292" s="743"/>
      <c r="ARB292" s="743"/>
      <c r="ARC292" s="743"/>
      <c r="ARD292" s="743"/>
      <c r="ARE292" s="743"/>
      <c r="ARF292" s="743"/>
      <c r="ARG292" s="743"/>
      <c r="ARH292" s="743"/>
      <c r="ARI292" s="743"/>
      <c r="ARJ292" s="743"/>
      <c r="ARK292" s="743"/>
      <c r="ARL292" s="743"/>
      <c r="ARM292" s="743"/>
      <c r="ARN292" s="743"/>
      <c r="ARO292" s="743"/>
      <c r="ARP292" s="743"/>
      <c r="ARQ292" s="743"/>
      <c r="ARR292" s="743"/>
      <c r="ARS292" s="743"/>
      <c r="ART292" s="743"/>
      <c r="ARU292" s="743"/>
      <c r="ARV292" s="743"/>
      <c r="ARW292" s="743"/>
      <c r="ARX292" s="743"/>
      <c r="ARY292" s="743"/>
      <c r="ARZ292" s="743"/>
      <c r="ASA292" s="743"/>
      <c r="ASB292" s="743"/>
      <c r="ASC292" s="743"/>
      <c r="ASD292" s="743"/>
      <c r="ASE292" s="743"/>
      <c r="ASF292" s="743"/>
      <c r="ASG292" s="743"/>
      <c r="ASH292" s="743"/>
      <c r="ASI292" s="743"/>
      <c r="ASJ292" s="743"/>
      <c r="ASK292" s="743"/>
      <c r="ASL292" s="743"/>
      <c r="ASM292" s="743"/>
      <c r="ASN292" s="743"/>
      <c r="ASO292" s="743"/>
      <c r="ASP292" s="743"/>
      <c r="ASQ292" s="743"/>
      <c r="ASR292" s="743"/>
      <c r="ASS292" s="743"/>
      <c r="AST292" s="743"/>
      <c r="ASU292" s="743"/>
      <c r="ASV292" s="743"/>
      <c r="ASW292" s="743"/>
      <c r="ASX292" s="743"/>
      <c r="ASY292" s="743"/>
      <c r="ASZ292" s="743"/>
      <c r="ATA292" s="743"/>
      <c r="ATB292" s="743"/>
      <c r="ATC292" s="743"/>
      <c r="ATD292" s="743"/>
      <c r="ATE292" s="743"/>
      <c r="ATF292" s="743"/>
      <c r="ATG292" s="743"/>
      <c r="ATH292" s="743"/>
      <c r="ATI292" s="743"/>
      <c r="ATJ292" s="743"/>
      <c r="ATK292" s="743"/>
      <c r="ATL292" s="743"/>
      <c r="ATM292" s="743"/>
      <c r="ATN292" s="743"/>
      <c r="ATO292" s="743"/>
      <c r="ATP292" s="743"/>
      <c r="ATQ292" s="743"/>
      <c r="ATR292" s="743"/>
      <c r="ATS292" s="743"/>
      <c r="ATT292" s="743"/>
      <c r="ATU292" s="743"/>
      <c r="ATV292" s="743"/>
      <c r="ATW292" s="743"/>
      <c r="ATX292" s="743"/>
      <c r="ATY292" s="743"/>
      <c r="ATZ292" s="743"/>
      <c r="AUA292" s="743"/>
      <c r="AUB292" s="743"/>
      <c r="AUC292" s="743"/>
      <c r="AUD292" s="743"/>
      <c r="AUE292" s="743"/>
      <c r="AUF292" s="743"/>
      <c r="AUG292" s="743"/>
      <c r="AUH292" s="743"/>
      <c r="AUI292" s="743"/>
      <c r="AUJ292" s="743"/>
      <c r="AUK292" s="743"/>
      <c r="AUL292" s="743"/>
      <c r="AUM292" s="743"/>
      <c r="AUN292" s="743"/>
      <c r="AUO292" s="743"/>
      <c r="AUP292" s="743"/>
      <c r="AUQ292" s="743"/>
      <c r="AUR292" s="743"/>
      <c r="AUS292" s="743"/>
      <c r="AUT292" s="743"/>
      <c r="AUU292" s="743"/>
      <c r="AUV292" s="743"/>
      <c r="AUW292" s="743"/>
      <c r="AUX292" s="743"/>
      <c r="AUY292" s="743"/>
      <c r="AUZ292" s="743"/>
      <c r="AVA292" s="743"/>
      <c r="AVB292" s="743"/>
      <c r="AVC292" s="743"/>
      <c r="AVD292" s="743"/>
      <c r="AVE292" s="743"/>
      <c r="AVF292" s="743"/>
      <c r="AVG292" s="743"/>
      <c r="AVH292" s="743"/>
      <c r="AVI292" s="743"/>
      <c r="AVJ292" s="743"/>
      <c r="AVK292" s="743"/>
      <c r="AVL292" s="743"/>
      <c r="AVM292" s="743"/>
      <c r="AVN292" s="743"/>
      <c r="AVO292" s="743"/>
      <c r="AVP292" s="743"/>
      <c r="AVQ292" s="743"/>
      <c r="AVR292" s="743"/>
      <c r="AVS292" s="743"/>
      <c r="AVT292" s="743"/>
      <c r="AVU292" s="743"/>
      <c r="AVV292" s="743"/>
      <c r="AVW292" s="743"/>
      <c r="AVX292" s="743"/>
      <c r="AVY292" s="743"/>
      <c r="AVZ292" s="743"/>
      <c r="AWA292" s="743"/>
      <c r="AWB292" s="743"/>
      <c r="AWC292" s="743"/>
      <c r="AWD292" s="743"/>
      <c r="AWE292" s="743"/>
      <c r="AWF292" s="743"/>
      <c r="AWG292" s="743"/>
      <c r="AWH292" s="743"/>
      <c r="AWI292" s="743"/>
      <c r="AWJ292" s="743"/>
      <c r="AWK292" s="743"/>
      <c r="AWL292" s="743"/>
      <c r="AWM292" s="743"/>
      <c r="AWN292" s="743"/>
      <c r="AWO292" s="743"/>
      <c r="AWP292" s="743"/>
      <c r="AWQ292" s="743"/>
      <c r="AWR292" s="743"/>
      <c r="AWS292" s="743"/>
      <c r="AWT292" s="743"/>
      <c r="AWU292" s="743"/>
      <c r="AWV292" s="743"/>
      <c r="AWW292" s="743"/>
      <c r="AWX292" s="743"/>
      <c r="AWY292" s="743"/>
      <c r="AWZ292" s="743"/>
      <c r="AXA292" s="743"/>
      <c r="AXB292" s="743"/>
      <c r="AXC292" s="743"/>
      <c r="AXD292" s="743"/>
      <c r="AXE292" s="743"/>
      <c r="AXF292" s="743"/>
      <c r="AXG292" s="743"/>
      <c r="AXH292" s="743"/>
      <c r="AXI292" s="743"/>
      <c r="AXJ292" s="743"/>
      <c r="AXK292" s="743"/>
      <c r="AXL292" s="743"/>
      <c r="AXM292" s="743"/>
      <c r="AXN292" s="743"/>
      <c r="AXO292" s="743"/>
      <c r="AXP292" s="743"/>
      <c r="AXQ292" s="743"/>
      <c r="AXR292" s="743"/>
      <c r="AXS292" s="743"/>
      <c r="AXT292" s="743"/>
      <c r="AXU292" s="743"/>
      <c r="AXV292" s="743"/>
      <c r="AXW292" s="743"/>
      <c r="AXX292" s="743"/>
      <c r="AXY292" s="743"/>
      <c r="AXZ292" s="743"/>
      <c r="AYA292" s="743"/>
      <c r="AYB292" s="743"/>
      <c r="AYC292" s="743"/>
      <c r="AYD292" s="743"/>
      <c r="AYE292" s="743"/>
      <c r="AYF292" s="743"/>
      <c r="AYG292" s="743"/>
      <c r="AYH292" s="743"/>
      <c r="AYI292" s="743"/>
      <c r="AYJ292" s="743"/>
      <c r="AYK292" s="743"/>
      <c r="AYL292" s="743"/>
      <c r="AYM292" s="743"/>
      <c r="AYN292" s="743"/>
      <c r="AYO292" s="743"/>
      <c r="AYP292" s="743"/>
      <c r="AYQ292" s="743"/>
      <c r="AYR292" s="743"/>
      <c r="AYS292" s="743"/>
      <c r="AYT292" s="743"/>
      <c r="AYU292" s="743"/>
      <c r="AYV292" s="743"/>
      <c r="AYW292" s="743"/>
      <c r="AYX292" s="743"/>
      <c r="AYY292" s="743"/>
      <c r="AYZ292" s="743"/>
      <c r="AZA292" s="743"/>
      <c r="AZB292" s="743"/>
      <c r="AZC292" s="743"/>
      <c r="AZD292" s="743"/>
      <c r="AZE292" s="743"/>
      <c r="AZF292" s="743"/>
      <c r="AZG292" s="743"/>
      <c r="AZH292" s="743"/>
      <c r="AZI292" s="743"/>
      <c r="AZJ292" s="743"/>
      <c r="AZK292" s="743"/>
      <c r="AZL292" s="743"/>
      <c r="AZM292" s="743"/>
      <c r="AZN292" s="743"/>
      <c r="AZO292" s="743"/>
      <c r="AZP292" s="743"/>
      <c r="AZQ292" s="743"/>
      <c r="AZR292" s="743"/>
      <c r="AZS292" s="743"/>
      <c r="AZT292" s="743"/>
      <c r="AZU292" s="743"/>
      <c r="AZV292" s="743"/>
      <c r="AZW292" s="743"/>
      <c r="AZX292" s="743"/>
      <c r="AZY292" s="743"/>
      <c r="AZZ292" s="743"/>
      <c r="BAA292" s="743"/>
      <c r="BAB292" s="743"/>
      <c r="BAC292" s="743"/>
      <c r="BAD292" s="743"/>
      <c r="BAE292" s="743"/>
      <c r="BAF292" s="743"/>
      <c r="BAG292" s="743"/>
      <c r="BAH292" s="743"/>
      <c r="BAI292" s="743"/>
      <c r="BAJ292" s="743"/>
      <c r="BAK292" s="743"/>
      <c r="BAL292" s="743"/>
      <c r="BAM292" s="743"/>
      <c r="BAN292" s="743"/>
      <c r="BAO292" s="743"/>
      <c r="BAP292" s="743"/>
      <c r="BAQ292" s="743"/>
      <c r="BAR292" s="743"/>
      <c r="BAS292" s="743"/>
      <c r="BAT292" s="743"/>
      <c r="BAU292" s="743"/>
      <c r="BAV292" s="743"/>
      <c r="BAW292" s="743"/>
      <c r="BAX292" s="743"/>
      <c r="BAY292" s="743"/>
      <c r="BAZ292" s="743"/>
      <c r="BBA292" s="743"/>
      <c r="BBB292" s="743"/>
      <c r="BBC292" s="743"/>
      <c r="BBD292" s="743"/>
      <c r="BBE292" s="743"/>
      <c r="BBF292" s="743"/>
      <c r="BBG292" s="743"/>
      <c r="BBH292" s="743"/>
      <c r="BBI292" s="743"/>
      <c r="BBJ292" s="743"/>
      <c r="BBK292" s="743"/>
      <c r="BBL292" s="743"/>
      <c r="BBM292" s="743"/>
      <c r="BBN292" s="743"/>
      <c r="BBO292" s="743"/>
      <c r="BBP292" s="743"/>
      <c r="BBQ292" s="743"/>
      <c r="BBR292" s="743"/>
      <c r="BBS292" s="743"/>
      <c r="BBT292" s="743"/>
      <c r="BBU292" s="743"/>
      <c r="BBV292" s="743"/>
      <c r="BBW292" s="743"/>
      <c r="BBX292" s="743"/>
      <c r="BBY292" s="743"/>
      <c r="BBZ292" s="743"/>
      <c r="BCA292" s="743"/>
      <c r="BCB292" s="743"/>
      <c r="BCC292" s="743"/>
      <c r="BCD292" s="743"/>
      <c r="BCE292" s="743"/>
      <c r="BCF292" s="743"/>
      <c r="BCG292" s="743"/>
      <c r="BCH292" s="743"/>
      <c r="BCI292" s="743"/>
      <c r="BCJ292" s="743"/>
      <c r="BCK292" s="743"/>
      <c r="BCL292" s="743"/>
      <c r="BCM292" s="743"/>
      <c r="BCN292" s="743"/>
      <c r="BCO292" s="743"/>
      <c r="BCP292" s="743"/>
      <c r="BCQ292" s="743"/>
      <c r="BCR292" s="743"/>
      <c r="BCS292" s="743"/>
      <c r="BCT292" s="743"/>
      <c r="BCU292" s="743"/>
      <c r="BCV292" s="743"/>
      <c r="BCW292" s="743"/>
      <c r="BCX292" s="743"/>
      <c r="BCY292" s="743"/>
      <c r="BCZ292" s="743"/>
      <c r="BDA292" s="743"/>
      <c r="BDB292" s="743"/>
      <c r="BDC292" s="743"/>
      <c r="BDD292" s="743"/>
      <c r="BDE292" s="743"/>
      <c r="BDF292" s="743"/>
      <c r="BDG292" s="743"/>
      <c r="BDH292" s="743"/>
      <c r="BDI292" s="743"/>
      <c r="BDJ292" s="743"/>
      <c r="BDK292" s="743"/>
      <c r="BDL292" s="743"/>
      <c r="BDM292" s="743"/>
      <c r="BDN292" s="743"/>
      <c r="BDO292" s="743"/>
      <c r="BDP292" s="743"/>
      <c r="BDQ292" s="743"/>
      <c r="BDR292" s="743"/>
      <c r="BDS292" s="743"/>
      <c r="BDT292" s="743"/>
      <c r="BDU292" s="743"/>
      <c r="BDV292" s="743"/>
      <c r="BDW292" s="743"/>
      <c r="BDX292" s="743"/>
      <c r="BDY292" s="743"/>
      <c r="BDZ292" s="743"/>
      <c r="BEA292" s="743"/>
      <c r="BEB292" s="743"/>
      <c r="BEC292" s="743"/>
      <c r="BED292" s="743"/>
      <c r="BEE292" s="743"/>
      <c r="BEF292" s="743"/>
      <c r="BEG292" s="743"/>
      <c r="BEH292" s="743"/>
      <c r="BEI292" s="743"/>
      <c r="BEJ292" s="743"/>
      <c r="BEK292" s="743"/>
      <c r="BEL292" s="743"/>
      <c r="BEM292" s="743"/>
      <c r="BEN292" s="743"/>
      <c r="BEO292" s="743"/>
      <c r="BEP292" s="743"/>
      <c r="BEQ292" s="743"/>
      <c r="BER292" s="743"/>
      <c r="BES292" s="743"/>
      <c r="BET292" s="743"/>
      <c r="BEU292" s="743"/>
      <c r="BEV292" s="743"/>
      <c r="BEW292" s="743"/>
      <c r="BEX292" s="743"/>
      <c r="BEY292" s="743"/>
      <c r="BEZ292" s="743"/>
      <c r="BFA292" s="743"/>
      <c r="BFB292" s="743"/>
      <c r="BFC292" s="743"/>
      <c r="BFD292" s="743"/>
      <c r="BFE292" s="743"/>
      <c r="BFF292" s="743"/>
      <c r="BFG292" s="743"/>
      <c r="BFH292" s="743"/>
      <c r="BFI292" s="743"/>
      <c r="BFJ292" s="743"/>
      <c r="BFK292" s="743"/>
      <c r="BFL292" s="743"/>
      <c r="BFM292" s="743"/>
      <c r="BFN292" s="743"/>
      <c r="BFO292" s="743"/>
      <c r="BFP292" s="743"/>
      <c r="BFQ292" s="743"/>
      <c r="BFR292" s="743"/>
      <c r="BFS292" s="743"/>
      <c r="BFT292" s="743"/>
      <c r="BFU292" s="743"/>
      <c r="BFV292" s="743"/>
      <c r="BFW292" s="743"/>
      <c r="BFX292" s="743"/>
      <c r="BFY292" s="743"/>
      <c r="BFZ292" s="743"/>
      <c r="BGA292" s="743"/>
      <c r="BGB292" s="743"/>
      <c r="BGC292" s="743"/>
      <c r="BGD292" s="743"/>
      <c r="BGE292" s="743"/>
      <c r="BGF292" s="743"/>
      <c r="BGG292" s="743"/>
      <c r="BGH292" s="743"/>
      <c r="BGI292" s="743"/>
      <c r="BGJ292" s="743"/>
      <c r="BGK292" s="743"/>
      <c r="BGL292" s="743"/>
      <c r="BGM292" s="743"/>
      <c r="BGN292" s="743"/>
      <c r="BGO292" s="743"/>
      <c r="BGP292" s="743"/>
      <c r="BGQ292" s="743"/>
      <c r="BGR292" s="743"/>
      <c r="BGS292" s="743"/>
      <c r="BGT292" s="743"/>
      <c r="BGU292" s="743"/>
      <c r="BGV292" s="743"/>
      <c r="BGW292" s="743"/>
      <c r="BGX292" s="743"/>
      <c r="BGY292" s="743"/>
      <c r="BGZ292" s="743"/>
      <c r="BHA292" s="743"/>
      <c r="BHB292" s="743"/>
      <c r="BHC292" s="743"/>
      <c r="BHD292" s="743"/>
      <c r="BHE292" s="743"/>
      <c r="BHF292" s="743"/>
      <c r="BHG292" s="743"/>
      <c r="BHH292" s="743"/>
      <c r="BHI292" s="743"/>
      <c r="BHJ292" s="743"/>
      <c r="BHK292" s="743"/>
      <c r="BHL292" s="743"/>
      <c r="BHM292" s="743"/>
      <c r="BHN292" s="743"/>
      <c r="BHO292" s="743"/>
      <c r="BHP292" s="743"/>
      <c r="BHQ292" s="743"/>
      <c r="BHR292" s="743"/>
      <c r="BHS292" s="743"/>
      <c r="BHT292" s="743"/>
      <c r="BHU292" s="743"/>
      <c r="BHV292" s="743"/>
      <c r="BHW292" s="743"/>
      <c r="BHX292" s="743"/>
      <c r="BHY292" s="743"/>
      <c r="BHZ292" s="743"/>
      <c r="BIA292" s="743"/>
      <c r="BIB292" s="743"/>
      <c r="BIC292" s="743"/>
      <c r="BID292" s="743"/>
      <c r="BIE292" s="743"/>
      <c r="BIF292" s="743"/>
      <c r="BIG292" s="743"/>
      <c r="BIH292" s="743"/>
      <c r="BII292" s="743"/>
      <c r="BIJ292" s="743"/>
      <c r="BIK292" s="743"/>
      <c r="BIL292" s="743"/>
      <c r="BIM292" s="743"/>
      <c r="BIN292" s="743"/>
      <c r="BIO292" s="743"/>
      <c r="BIP292" s="743"/>
      <c r="BIQ292" s="743"/>
      <c r="BIR292" s="743"/>
      <c r="BIS292" s="743"/>
      <c r="BIT292" s="743"/>
      <c r="BIU292" s="743"/>
      <c r="BIV292" s="743"/>
      <c r="BIW292" s="743"/>
      <c r="BIX292" s="743"/>
      <c r="BIY292" s="743"/>
      <c r="BIZ292" s="743"/>
      <c r="BJA292" s="743"/>
      <c r="BJB292" s="743"/>
      <c r="BJC292" s="743"/>
      <c r="BJD292" s="743"/>
      <c r="BJE292" s="743"/>
      <c r="BJF292" s="743"/>
      <c r="BJG292" s="743"/>
      <c r="BJH292" s="743"/>
      <c r="BJI292" s="743"/>
      <c r="BJJ292" s="743"/>
      <c r="BJK292" s="743"/>
      <c r="BJL292" s="743"/>
      <c r="BJM292" s="743"/>
      <c r="BJN292" s="743"/>
      <c r="BJO292" s="743"/>
      <c r="BJP292" s="743"/>
      <c r="BJQ292" s="743"/>
      <c r="BJR292" s="743"/>
      <c r="BJS292" s="743"/>
      <c r="BJT292" s="743"/>
      <c r="BJU292" s="743"/>
      <c r="BJV292" s="743"/>
      <c r="BJW292" s="743"/>
      <c r="BJX292" s="743"/>
      <c r="BJY292" s="743"/>
      <c r="BJZ292" s="743"/>
      <c r="BKA292" s="743"/>
      <c r="BKB292" s="743"/>
      <c r="BKC292" s="743"/>
      <c r="BKD292" s="743"/>
      <c r="BKE292" s="743"/>
      <c r="BKF292" s="743"/>
      <c r="BKG292" s="743"/>
      <c r="BKH292" s="743"/>
      <c r="BKI292" s="743"/>
      <c r="BKJ292" s="743"/>
      <c r="BKK292" s="743"/>
      <c r="BKL292" s="743"/>
      <c r="BKM292" s="743"/>
      <c r="BKN292" s="743"/>
      <c r="BKO292" s="743"/>
      <c r="BKP292" s="743"/>
      <c r="BKQ292" s="743"/>
      <c r="BKR292" s="743"/>
      <c r="BKS292" s="743"/>
      <c r="BKT292" s="743"/>
      <c r="BKU292" s="743"/>
      <c r="BKV292" s="743"/>
      <c r="BKW292" s="743"/>
      <c r="BKX292" s="743"/>
      <c r="BKY292" s="743"/>
      <c r="BKZ292" s="743"/>
      <c r="BLA292" s="743"/>
      <c r="BLB292" s="743"/>
      <c r="BLC292" s="743"/>
      <c r="BLD292" s="743"/>
      <c r="BLE292" s="743"/>
      <c r="BLF292" s="743"/>
      <c r="BLG292" s="743"/>
      <c r="BLH292" s="743"/>
      <c r="BLI292" s="743"/>
      <c r="BLJ292" s="743"/>
      <c r="BLK292" s="743"/>
      <c r="BLL292" s="743"/>
      <c r="BLM292" s="743"/>
      <c r="BLN292" s="743"/>
      <c r="BLO292" s="743"/>
      <c r="BLP292" s="743"/>
      <c r="BLQ292" s="743"/>
      <c r="BLR292" s="743"/>
      <c r="BLS292" s="743"/>
      <c r="BLT292" s="743"/>
      <c r="BLU292" s="743"/>
      <c r="BLV292" s="743"/>
      <c r="BLW292" s="743"/>
      <c r="BLX292" s="743"/>
      <c r="BLY292" s="743"/>
      <c r="BLZ292" s="743"/>
      <c r="BMA292" s="743"/>
      <c r="BMB292" s="743"/>
      <c r="BMC292" s="743"/>
      <c r="BMD292" s="743"/>
      <c r="BME292" s="743"/>
      <c r="BMF292" s="743"/>
      <c r="BMG292" s="743"/>
      <c r="BMH292" s="743"/>
      <c r="BMI292" s="743"/>
      <c r="BMJ292" s="743"/>
      <c r="BMK292" s="743"/>
      <c r="BML292" s="743"/>
      <c r="BMM292" s="743"/>
      <c r="BMN292" s="743"/>
      <c r="BMO292" s="743"/>
      <c r="BMP292" s="743"/>
      <c r="BMQ292" s="743"/>
      <c r="BMR292" s="743"/>
      <c r="BMS292" s="743"/>
      <c r="BMT292" s="743"/>
      <c r="BMU292" s="743"/>
      <c r="BMV292" s="743"/>
      <c r="BMW292" s="743"/>
      <c r="BMX292" s="743"/>
      <c r="BMY292" s="743"/>
      <c r="BMZ292" s="743"/>
      <c r="BNA292" s="743"/>
      <c r="BNB292" s="743"/>
      <c r="BNC292" s="743"/>
      <c r="BND292" s="743"/>
      <c r="BNE292" s="743"/>
      <c r="BNF292" s="743"/>
      <c r="BNG292" s="743"/>
      <c r="BNH292" s="743"/>
      <c r="BNI292" s="743"/>
      <c r="BNJ292" s="743"/>
      <c r="BNK292" s="743"/>
      <c r="BNL292" s="743"/>
      <c r="BNM292" s="743"/>
      <c r="BNN292" s="743"/>
      <c r="BNO292" s="743"/>
      <c r="BNP292" s="743"/>
      <c r="BNQ292" s="743"/>
      <c r="BNR292" s="743"/>
      <c r="BNS292" s="743"/>
      <c r="BNT292" s="743"/>
      <c r="BNU292" s="743"/>
      <c r="BNV292" s="743"/>
      <c r="BNW292" s="743"/>
      <c r="BNX292" s="743"/>
      <c r="BNY292" s="743"/>
      <c r="BNZ292" s="743"/>
      <c r="BOA292" s="743"/>
      <c r="BOB292" s="743"/>
      <c r="BOC292" s="743"/>
      <c r="BOD292" s="743"/>
      <c r="BOE292" s="743"/>
      <c r="BOF292" s="743"/>
      <c r="BOG292" s="743"/>
      <c r="BOH292" s="743"/>
      <c r="BOI292" s="743"/>
      <c r="BOJ292" s="743"/>
      <c r="BOK292" s="743"/>
      <c r="BOL292" s="743"/>
      <c r="BOM292" s="743"/>
      <c r="BON292" s="743"/>
      <c r="BOO292" s="743"/>
      <c r="BOP292" s="743"/>
      <c r="BOQ292" s="743"/>
      <c r="BOR292" s="743"/>
      <c r="BOS292" s="743"/>
      <c r="BOT292" s="743"/>
      <c r="BOU292" s="743"/>
      <c r="BOV292" s="743"/>
      <c r="BOW292" s="743"/>
      <c r="BOX292" s="743"/>
      <c r="BOY292" s="743"/>
      <c r="BOZ292" s="743"/>
      <c r="BPA292" s="743"/>
      <c r="BPB292" s="743"/>
      <c r="BPC292" s="743"/>
      <c r="BPD292" s="743"/>
      <c r="BPE292" s="743"/>
      <c r="BPF292" s="743"/>
      <c r="BPG292" s="743"/>
      <c r="BPH292" s="743"/>
      <c r="BPI292" s="743"/>
      <c r="BPJ292" s="743"/>
      <c r="BPK292" s="743"/>
      <c r="BPL292" s="743"/>
      <c r="BPM292" s="743"/>
      <c r="BPN292" s="743"/>
      <c r="BPO292" s="743"/>
      <c r="BPP292" s="743"/>
      <c r="BPQ292" s="743"/>
      <c r="BPR292" s="743"/>
      <c r="BPS292" s="743"/>
      <c r="BPT292" s="743"/>
      <c r="BPU292" s="743"/>
      <c r="BPV292" s="743"/>
      <c r="BPW292" s="743"/>
      <c r="BPX292" s="743"/>
      <c r="BPY292" s="743"/>
      <c r="BPZ292" s="743"/>
      <c r="BQA292" s="743"/>
      <c r="BQB292" s="743"/>
      <c r="BQC292" s="743"/>
      <c r="BQD292" s="743"/>
      <c r="BQE292" s="743"/>
      <c r="BQF292" s="743"/>
      <c r="BQG292" s="743"/>
      <c r="BQH292" s="743"/>
      <c r="BQI292" s="743"/>
      <c r="BQJ292" s="743"/>
      <c r="BQK292" s="743"/>
      <c r="BQL292" s="743"/>
      <c r="BQM292" s="743"/>
      <c r="BQN292" s="743"/>
      <c r="BQO292" s="743"/>
      <c r="BQP292" s="743"/>
      <c r="BQQ292" s="743"/>
      <c r="BQR292" s="743"/>
      <c r="BQS292" s="743"/>
      <c r="BQT292" s="743"/>
      <c r="BQU292" s="743"/>
      <c r="BQV292" s="743"/>
      <c r="BQW292" s="743"/>
      <c r="BQX292" s="743"/>
      <c r="BQY292" s="743"/>
      <c r="BQZ292" s="743"/>
      <c r="BRA292" s="743"/>
      <c r="BRB292" s="743"/>
      <c r="BRC292" s="743"/>
      <c r="BRD292" s="743"/>
      <c r="BRE292" s="743"/>
      <c r="BRF292" s="743"/>
      <c r="BRG292" s="743"/>
      <c r="BRH292" s="743"/>
      <c r="BRI292" s="743"/>
      <c r="BRJ292" s="743"/>
      <c r="BRK292" s="743"/>
      <c r="BRL292" s="743"/>
      <c r="BRM292" s="743"/>
      <c r="BRN292" s="743"/>
      <c r="BRO292" s="743"/>
      <c r="BRP292" s="743"/>
      <c r="BRQ292" s="743"/>
      <c r="BRR292" s="743"/>
      <c r="BRS292" s="743"/>
      <c r="BRT292" s="743"/>
      <c r="BRU292" s="743"/>
      <c r="BRV292" s="743"/>
      <c r="BRW292" s="743"/>
      <c r="BRX292" s="743"/>
      <c r="BRY292" s="743"/>
      <c r="BRZ292" s="743"/>
      <c r="BSA292" s="743"/>
      <c r="BSB292" s="743"/>
      <c r="BSC292" s="743"/>
      <c r="BSD292" s="743"/>
      <c r="BSE292" s="743"/>
      <c r="BSF292" s="743"/>
      <c r="BSG292" s="743"/>
      <c r="BSH292" s="743"/>
      <c r="BSI292" s="743"/>
      <c r="BSJ292" s="743"/>
      <c r="BSK292" s="743"/>
      <c r="BSL292" s="743"/>
      <c r="BSM292" s="743"/>
      <c r="BSN292" s="743"/>
      <c r="BSO292" s="743"/>
      <c r="BSP292" s="743"/>
      <c r="BSQ292" s="743"/>
      <c r="BSR292" s="743"/>
      <c r="BSS292" s="743"/>
      <c r="BST292" s="743"/>
      <c r="BSU292" s="743"/>
      <c r="BSV292" s="743"/>
      <c r="BSW292" s="743"/>
      <c r="BSX292" s="743"/>
      <c r="BSY292" s="743"/>
      <c r="BSZ292" s="743"/>
      <c r="BTA292" s="743"/>
      <c r="BTB292" s="743"/>
      <c r="BTC292" s="743"/>
      <c r="BTD292" s="743"/>
      <c r="BTE292" s="743"/>
      <c r="BTF292" s="743"/>
      <c r="BTG292" s="743"/>
      <c r="BTH292" s="743"/>
      <c r="BTI292" s="743"/>
      <c r="BTJ292" s="743"/>
      <c r="BTK292" s="743"/>
      <c r="BTL292" s="743"/>
      <c r="BTM292" s="743"/>
      <c r="BTN292" s="743"/>
      <c r="BTO292" s="743"/>
      <c r="BTP292" s="743"/>
      <c r="BTQ292" s="743"/>
      <c r="BTR292" s="743"/>
      <c r="BTS292" s="743"/>
      <c r="BTT292" s="743"/>
      <c r="BTU292" s="743"/>
      <c r="BTV292" s="743"/>
      <c r="BTW292" s="743"/>
      <c r="BTX292" s="743"/>
      <c r="BTY292" s="743"/>
      <c r="BTZ292" s="743"/>
      <c r="BUA292" s="743"/>
      <c r="BUB292" s="743"/>
      <c r="BUC292" s="743"/>
      <c r="BUD292" s="743"/>
      <c r="BUE292" s="743"/>
      <c r="BUF292" s="743"/>
      <c r="BUG292" s="743"/>
      <c r="BUH292" s="743"/>
      <c r="BUI292" s="743"/>
      <c r="BUJ292" s="743"/>
      <c r="BUK292" s="743"/>
      <c r="BUL292" s="743"/>
      <c r="BUM292" s="743"/>
      <c r="BUN292" s="743"/>
      <c r="BUO292" s="743"/>
      <c r="BUP292" s="743"/>
      <c r="BUQ292" s="743"/>
      <c r="BUR292" s="743"/>
      <c r="BUS292" s="743"/>
      <c r="BUT292" s="743"/>
      <c r="BUU292" s="743"/>
      <c r="BUV292" s="743"/>
      <c r="BUW292" s="743"/>
      <c r="BUX292" s="743"/>
      <c r="BUY292" s="743"/>
      <c r="BUZ292" s="743"/>
      <c r="BVA292" s="743"/>
      <c r="BVB292" s="743"/>
      <c r="BVC292" s="743"/>
      <c r="BVD292" s="743"/>
      <c r="BVE292" s="743"/>
      <c r="BVF292" s="743"/>
      <c r="BVG292" s="743"/>
      <c r="BVH292" s="743"/>
      <c r="BVI292" s="743"/>
      <c r="BVJ292" s="743"/>
      <c r="BVK292" s="743"/>
      <c r="BVL292" s="743"/>
      <c r="BVM292" s="743"/>
      <c r="BVN292" s="743"/>
      <c r="BVO292" s="743"/>
      <c r="BVP292" s="743"/>
      <c r="BVQ292" s="743"/>
      <c r="BVR292" s="743"/>
      <c r="BVS292" s="743"/>
      <c r="BVT292" s="743"/>
      <c r="BVU292" s="743"/>
      <c r="BVV292" s="743"/>
      <c r="BVW292" s="743"/>
      <c r="BVX292" s="743"/>
      <c r="BVY292" s="743"/>
      <c r="BVZ292" s="743"/>
      <c r="BWA292" s="743"/>
      <c r="BWB292" s="743"/>
      <c r="BWC292" s="743"/>
      <c r="BWD292" s="743"/>
      <c r="BWE292" s="743"/>
      <c r="BWF292" s="743"/>
      <c r="BWG292" s="743"/>
      <c r="BWH292" s="743"/>
      <c r="BWI292" s="743"/>
      <c r="BWJ292" s="743"/>
      <c r="BWK292" s="743"/>
      <c r="BWL292" s="743"/>
      <c r="BWM292" s="743"/>
      <c r="BWN292" s="743"/>
      <c r="BWO292" s="743"/>
      <c r="BWP292" s="743"/>
      <c r="BWQ292" s="743"/>
      <c r="BWR292" s="743"/>
      <c r="BWS292" s="743"/>
      <c r="BWT292" s="743"/>
      <c r="BWU292" s="743"/>
      <c r="BWV292" s="743"/>
      <c r="BWW292" s="743"/>
      <c r="BWX292" s="743"/>
      <c r="BWY292" s="743"/>
      <c r="BWZ292" s="743"/>
      <c r="BXA292" s="743"/>
      <c r="BXB292" s="743"/>
      <c r="BXC292" s="743"/>
      <c r="BXD292" s="743"/>
      <c r="BXE292" s="743"/>
      <c r="BXF292" s="743"/>
      <c r="BXG292" s="743"/>
      <c r="BXH292" s="743"/>
      <c r="BXI292" s="743"/>
      <c r="BXJ292" s="743"/>
      <c r="BXK292" s="743"/>
      <c r="BXL292" s="743"/>
      <c r="BXM292" s="743"/>
      <c r="BXN292" s="743"/>
      <c r="BXO292" s="743"/>
      <c r="BXP292" s="743"/>
      <c r="BXQ292" s="743"/>
      <c r="BXR292" s="743"/>
      <c r="BXS292" s="743"/>
      <c r="BXT292" s="743"/>
      <c r="BXU292" s="743"/>
      <c r="BXV292" s="743"/>
      <c r="BXW292" s="743"/>
      <c r="BXX292" s="743"/>
      <c r="BXY292" s="743"/>
      <c r="BXZ292" s="743"/>
      <c r="BYA292" s="743"/>
      <c r="BYB292" s="743"/>
      <c r="BYC292" s="743"/>
      <c r="BYD292" s="743"/>
      <c r="BYE292" s="743"/>
      <c r="BYF292" s="743"/>
      <c r="BYG292" s="743"/>
      <c r="BYH292" s="743"/>
      <c r="BYI292" s="743"/>
      <c r="BYJ292" s="743"/>
      <c r="BYK292" s="743"/>
      <c r="BYL292" s="743"/>
      <c r="BYM292" s="743"/>
      <c r="BYN292" s="743"/>
      <c r="BYO292" s="743"/>
      <c r="BYP292" s="743"/>
      <c r="BYQ292" s="743"/>
      <c r="BYR292" s="743"/>
      <c r="BYS292" s="743"/>
      <c r="BYT292" s="743"/>
      <c r="BYU292" s="743"/>
      <c r="BYV292" s="743"/>
      <c r="BYW292" s="743"/>
      <c r="BYX292" s="743"/>
      <c r="BYY292" s="743"/>
      <c r="BYZ292" s="743"/>
      <c r="BZA292" s="743"/>
      <c r="BZB292" s="743"/>
      <c r="BZC292" s="743"/>
      <c r="BZD292" s="743"/>
      <c r="BZE292" s="743"/>
      <c r="BZF292" s="743"/>
      <c r="BZG292" s="743"/>
      <c r="BZH292" s="743"/>
      <c r="BZI292" s="743"/>
      <c r="BZJ292" s="743"/>
      <c r="BZK292" s="743"/>
      <c r="BZL292" s="743"/>
      <c r="BZM292" s="743"/>
      <c r="BZN292" s="743"/>
      <c r="BZO292" s="743"/>
      <c r="BZP292" s="743"/>
      <c r="BZQ292" s="743"/>
      <c r="BZR292" s="743"/>
      <c r="BZS292" s="743"/>
      <c r="BZT292" s="743"/>
      <c r="BZU292" s="743"/>
      <c r="BZV292" s="743"/>
      <c r="BZW292" s="743"/>
      <c r="BZX292" s="743"/>
      <c r="BZY292" s="743"/>
      <c r="BZZ292" s="743"/>
      <c r="CAA292" s="743"/>
      <c r="CAB292" s="743"/>
      <c r="CAC292" s="743"/>
      <c r="CAD292" s="743"/>
      <c r="CAE292" s="743"/>
      <c r="CAF292" s="743"/>
      <c r="CAG292" s="743"/>
      <c r="CAH292" s="743"/>
      <c r="CAI292" s="743"/>
      <c r="CAJ292" s="743"/>
      <c r="CAK292" s="743"/>
      <c r="CAL292" s="743"/>
      <c r="CAM292" s="743"/>
      <c r="CAN292" s="743"/>
      <c r="CAO292" s="743"/>
      <c r="CAP292" s="743"/>
      <c r="CAQ292" s="743"/>
      <c r="CAR292" s="743"/>
      <c r="CAS292" s="743"/>
      <c r="CAT292" s="743"/>
      <c r="CAU292" s="743"/>
      <c r="CAV292" s="743"/>
      <c r="CAW292" s="743"/>
      <c r="CAX292" s="743"/>
      <c r="CAY292" s="743"/>
      <c r="CAZ292" s="743"/>
      <c r="CBA292" s="743"/>
      <c r="CBB292" s="743"/>
      <c r="CBC292" s="743"/>
      <c r="CBD292" s="743"/>
      <c r="CBE292" s="743"/>
      <c r="CBF292" s="743"/>
      <c r="CBG292" s="743"/>
      <c r="CBH292" s="743"/>
      <c r="CBI292" s="743"/>
      <c r="CBJ292" s="743"/>
      <c r="CBK292" s="743"/>
      <c r="CBL292" s="743"/>
      <c r="CBM292" s="743"/>
      <c r="CBN292" s="743"/>
      <c r="CBO292" s="743"/>
      <c r="CBP292" s="743"/>
      <c r="CBQ292" s="743"/>
      <c r="CBR292" s="743"/>
      <c r="CBS292" s="743"/>
      <c r="CBT292" s="743"/>
      <c r="CBU292" s="743"/>
      <c r="CBV292" s="743"/>
      <c r="CBW292" s="743"/>
      <c r="CBX292" s="743"/>
      <c r="CBY292" s="743"/>
      <c r="CBZ292" s="743"/>
      <c r="CCA292" s="743"/>
      <c r="CCB292" s="743"/>
      <c r="CCC292" s="743"/>
      <c r="CCD292" s="743"/>
      <c r="CCE292" s="743"/>
      <c r="CCF292" s="743"/>
      <c r="CCG292" s="743"/>
      <c r="CCH292" s="743"/>
      <c r="CCI292" s="743"/>
      <c r="CCJ292" s="743"/>
      <c r="CCK292" s="743"/>
      <c r="CCL292" s="743"/>
      <c r="CCM292" s="743"/>
      <c r="CCN292" s="743"/>
      <c r="CCO292" s="743"/>
      <c r="CCP292" s="743"/>
      <c r="CCQ292" s="743"/>
      <c r="CCR292" s="743"/>
      <c r="CCS292" s="743"/>
      <c r="CCT292" s="743"/>
      <c r="CCU292" s="743"/>
      <c r="CCV292" s="743"/>
      <c r="CCW292" s="743"/>
      <c r="CCX292" s="743"/>
      <c r="CCY292" s="743"/>
      <c r="CCZ292" s="743"/>
      <c r="CDA292" s="743"/>
      <c r="CDB292" s="743"/>
      <c r="CDC292" s="743"/>
      <c r="CDD292" s="743"/>
      <c r="CDE292" s="743"/>
      <c r="CDF292" s="743"/>
      <c r="CDG292" s="743"/>
      <c r="CDH292" s="743"/>
      <c r="CDI292" s="743"/>
      <c r="CDJ292" s="743"/>
      <c r="CDK292" s="743"/>
      <c r="CDL292" s="743"/>
      <c r="CDM292" s="743"/>
      <c r="CDN292" s="743"/>
      <c r="CDO292" s="743"/>
      <c r="CDP292" s="743"/>
      <c r="CDQ292" s="743"/>
      <c r="CDR292" s="743"/>
      <c r="CDS292" s="743"/>
      <c r="CDT292" s="743"/>
      <c r="CDU292" s="743"/>
      <c r="CDV292" s="743"/>
      <c r="CDW292" s="743"/>
      <c r="CDX292" s="743"/>
      <c r="CDY292" s="743"/>
      <c r="CDZ292" s="743"/>
      <c r="CEA292" s="743"/>
      <c r="CEB292" s="743"/>
      <c r="CEC292" s="743"/>
      <c r="CED292" s="743"/>
      <c r="CEE292" s="743"/>
      <c r="CEF292" s="743"/>
      <c r="CEG292" s="743"/>
      <c r="CEH292" s="743"/>
      <c r="CEI292" s="743"/>
      <c r="CEJ292" s="743"/>
      <c r="CEK292" s="743"/>
      <c r="CEL292" s="743"/>
      <c r="CEM292" s="743"/>
      <c r="CEN292" s="743"/>
      <c r="CEO292" s="743"/>
      <c r="CEP292" s="743"/>
      <c r="CEQ292" s="743"/>
      <c r="CER292" s="743"/>
      <c r="CES292" s="743"/>
      <c r="CET292" s="743"/>
      <c r="CEU292" s="743"/>
      <c r="CEV292" s="743"/>
      <c r="CEW292" s="743"/>
      <c r="CEX292" s="743"/>
      <c r="CEY292" s="743"/>
      <c r="CEZ292" s="743"/>
      <c r="CFA292" s="743"/>
      <c r="CFB292" s="743"/>
      <c r="CFC292" s="743"/>
      <c r="CFD292" s="743"/>
      <c r="CFE292" s="743"/>
      <c r="CFF292" s="743"/>
      <c r="CFG292" s="743"/>
      <c r="CFH292" s="743"/>
      <c r="CFI292" s="743"/>
      <c r="CFJ292" s="743"/>
      <c r="CFK292" s="743"/>
      <c r="CFL292" s="743"/>
      <c r="CFM292" s="743"/>
      <c r="CFN292" s="743"/>
      <c r="CFO292" s="743"/>
      <c r="CFP292" s="743"/>
      <c r="CFQ292" s="743"/>
      <c r="CFR292" s="743"/>
      <c r="CFS292" s="743"/>
      <c r="CFT292" s="743"/>
      <c r="CFU292" s="743"/>
      <c r="CFV292" s="743"/>
      <c r="CFW292" s="743"/>
      <c r="CFX292" s="743"/>
      <c r="CFY292" s="743"/>
      <c r="CFZ292" s="743"/>
      <c r="CGA292" s="743"/>
      <c r="CGB292" s="743"/>
      <c r="CGC292" s="743"/>
      <c r="CGD292" s="743"/>
      <c r="CGE292" s="743"/>
      <c r="CGF292" s="743"/>
      <c r="CGG292" s="743"/>
      <c r="CGH292" s="743"/>
      <c r="CGI292" s="743"/>
      <c r="CGJ292" s="743"/>
      <c r="CGK292" s="743"/>
      <c r="CGL292" s="743"/>
      <c r="CGM292" s="743"/>
      <c r="CGN292" s="743"/>
      <c r="CGO292" s="743"/>
      <c r="CGP292" s="743"/>
      <c r="CGQ292" s="743"/>
      <c r="CGR292" s="743"/>
      <c r="CGS292" s="743"/>
      <c r="CGT292" s="743"/>
      <c r="CGU292" s="743"/>
      <c r="CGV292" s="743"/>
      <c r="CGW292" s="743"/>
      <c r="CGX292" s="743"/>
      <c r="CGY292" s="743"/>
      <c r="CGZ292" s="743"/>
      <c r="CHA292" s="743"/>
      <c r="CHB292" s="743"/>
      <c r="CHC292" s="743"/>
      <c r="CHD292" s="743"/>
      <c r="CHE292" s="743"/>
      <c r="CHF292" s="743"/>
      <c r="CHG292" s="743"/>
      <c r="CHH292" s="743"/>
      <c r="CHI292" s="743"/>
      <c r="CHJ292" s="743"/>
      <c r="CHK292" s="743"/>
      <c r="CHL292" s="743"/>
      <c r="CHM292" s="743"/>
      <c r="CHN292" s="743"/>
      <c r="CHO292" s="743"/>
      <c r="CHP292" s="743"/>
      <c r="CHQ292" s="743"/>
      <c r="CHR292" s="743"/>
      <c r="CHS292" s="743"/>
      <c r="CHT292" s="743"/>
      <c r="CHU292" s="743"/>
      <c r="CHV292" s="743"/>
      <c r="CHW292" s="743"/>
      <c r="CHX292" s="743"/>
      <c r="CHY292" s="743"/>
      <c r="CHZ292" s="743"/>
      <c r="CIA292" s="743"/>
      <c r="CIB292" s="743"/>
      <c r="CIC292" s="743"/>
      <c r="CID292" s="743"/>
      <c r="CIE292" s="743"/>
      <c r="CIF292" s="743"/>
      <c r="CIG292" s="743"/>
      <c r="CIH292" s="743"/>
      <c r="CII292" s="743"/>
      <c r="CIJ292" s="743"/>
      <c r="CIK292" s="743"/>
      <c r="CIL292" s="743"/>
      <c r="CIM292" s="743"/>
      <c r="CIN292" s="743"/>
      <c r="CIO292" s="743"/>
      <c r="CIP292" s="743"/>
      <c r="CIQ292" s="743"/>
      <c r="CIR292" s="743"/>
      <c r="CIS292" s="743"/>
      <c r="CIT292" s="743"/>
      <c r="CIU292" s="743"/>
      <c r="CIV292" s="743"/>
      <c r="CIW292" s="743"/>
      <c r="CIX292" s="743"/>
      <c r="CIY292" s="743"/>
      <c r="CIZ292" s="743"/>
      <c r="CJA292" s="743"/>
      <c r="CJB292" s="743"/>
      <c r="CJC292" s="743"/>
      <c r="CJD292" s="743"/>
      <c r="CJE292" s="743"/>
      <c r="CJF292" s="743"/>
      <c r="CJG292" s="743"/>
      <c r="CJH292" s="743"/>
      <c r="CJI292" s="743"/>
      <c r="CJJ292" s="743"/>
      <c r="CJK292" s="743"/>
      <c r="CJL292" s="743"/>
      <c r="CJM292" s="743"/>
      <c r="CJN292" s="743"/>
      <c r="CJO292" s="743"/>
      <c r="CJP292" s="743"/>
      <c r="CJQ292" s="743"/>
      <c r="CJR292" s="743"/>
      <c r="CJS292" s="743"/>
      <c r="CJT292" s="743"/>
      <c r="CJU292" s="743"/>
      <c r="CJV292" s="743"/>
      <c r="CJW292" s="743"/>
      <c r="CJX292" s="743"/>
      <c r="CJY292" s="743"/>
      <c r="CJZ292" s="743"/>
      <c r="CKA292" s="743"/>
      <c r="CKB292" s="743"/>
      <c r="CKC292" s="743"/>
      <c r="CKD292" s="743"/>
      <c r="CKE292" s="743"/>
      <c r="CKF292" s="743"/>
      <c r="CKG292" s="743"/>
      <c r="CKH292" s="743"/>
      <c r="CKI292" s="743"/>
      <c r="CKJ292" s="743"/>
      <c r="CKK292" s="743"/>
      <c r="CKL292" s="743"/>
      <c r="CKM292" s="743"/>
      <c r="CKN292" s="743"/>
      <c r="CKO292" s="743"/>
      <c r="CKP292" s="743"/>
      <c r="CKQ292" s="743"/>
      <c r="CKR292" s="743"/>
      <c r="CKS292" s="743"/>
      <c r="CKT292" s="743"/>
      <c r="CKU292" s="743"/>
      <c r="CKV292" s="743"/>
      <c r="CKW292" s="743"/>
      <c r="CKX292" s="743"/>
      <c r="CKY292" s="743"/>
      <c r="CKZ292" s="743"/>
      <c r="CLA292" s="743"/>
      <c r="CLB292" s="743"/>
      <c r="CLC292" s="743"/>
      <c r="CLD292" s="743"/>
      <c r="CLE292" s="743"/>
      <c r="CLF292" s="743"/>
      <c r="CLG292" s="743"/>
      <c r="CLH292" s="743"/>
      <c r="CLI292" s="743"/>
      <c r="CLJ292" s="743"/>
      <c r="CLK292" s="743"/>
      <c r="CLL292" s="743"/>
      <c r="CLM292" s="743"/>
      <c r="CLN292" s="743"/>
      <c r="CLO292" s="743"/>
      <c r="CLP292" s="743"/>
      <c r="CLQ292" s="743"/>
      <c r="CLR292" s="743"/>
      <c r="CLS292" s="743"/>
      <c r="CLT292" s="743"/>
      <c r="CLU292" s="743"/>
      <c r="CLV292" s="743"/>
      <c r="CLW292" s="743"/>
      <c r="CLX292" s="743"/>
      <c r="CLY292" s="743"/>
      <c r="CLZ292" s="743"/>
      <c r="CMA292" s="743"/>
      <c r="CMB292" s="743"/>
      <c r="CMC292" s="743"/>
      <c r="CMD292" s="743"/>
      <c r="CME292" s="743"/>
      <c r="CMF292" s="743"/>
      <c r="CMG292" s="743"/>
      <c r="CMH292" s="743"/>
      <c r="CMI292" s="743"/>
      <c r="CMJ292" s="743"/>
      <c r="CMK292" s="743"/>
      <c r="CML292" s="743"/>
      <c r="CMM292" s="743"/>
      <c r="CMN292" s="743"/>
      <c r="CMO292" s="743"/>
      <c r="CMP292" s="743"/>
      <c r="CMQ292" s="743"/>
      <c r="CMR292" s="743"/>
      <c r="CMS292" s="743"/>
      <c r="CMT292" s="743"/>
      <c r="CMU292" s="743"/>
      <c r="CMV292" s="743"/>
      <c r="CMW292" s="743"/>
      <c r="CMX292" s="743"/>
      <c r="CMY292" s="743"/>
      <c r="CMZ292" s="743"/>
      <c r="CNA292" s="743"/>
      <c r="CNB292" s="743"/>
      <c r="CNC292" s="743"/>
      <c r="CND292" s="743"/>
      <c r="CNE292" s="743"/>
      <c r="CNF292" s="743"/>
      <c r="CNG292" s="743"/>
      <c r="CNH292" s="743"/>
      <c r="CNI292" s="743"/>
      <c r="CNJ292" s="743"/>
      <c r="CNK292" s="743"/>
      <c r="CNL292" s="743"/>
      <c r="CNM292" s="743"/>
      <c r="CNN292" s="743"/>
      <c r="CNO292" s="743"/>
      <c r="CNP292" s="743"/>
      <c r="CNQ292" s="743"/>
      <c r="CNR292" s="743"/>
      <c r="CNS292" s="743"/>
      <c r="CNT292" s="743"/>
      <c r="CNU292" s="743"/>
      <c r="CNV292" s="743"/>
      <c r="CNW292" s="743"/>
      <c r="CNX292" s="743"/>
      <c r="CNY292" s="743"/>
      <c r="CNZ292" s="743"/>
      <c r="COA292" s="743"/>
      <c r="COB292" s="743"/>
      <c r="COC292" s="743"/>
      <c r="COD292" s="743"/>
      <c r="COE292" s="743"/>
      <c r="COF292" s="743"/>
      <c r="COG292" s="743"/>
      <c r="COH292" s="743"/>
      <c r="COI292" s="743"/>
      <c r="COJ292" s="743"/>
      <c r="COK292" s="743"/>
      <c r="COL292" s="743"/>
      <c r="COM292" s="743"/>
      <c r="CON292" s="743"/>
      <c r="COO292" s="743"/>
      <c r="COP292" s="743"/>
      <c r="COQ292" s="743"/>
      <c r="COR292" s="743"/>
      <c r="COS292" s="743"/>
      <c r="COT292" s="743"/>
      <c r="COU292" s="743"/>
      <c r="COV292" s="743"/>
      <c r="COW292" s="743"/>
      <c r="COX292" s="743"/>
      <c r="COY292" s="743"/>
      <c r="COZ292" s="743"/>
      <c r="CPA292" s="743"/>
      <c r="CPB292" s="743"/>
      <c r="CPC292" s="743"/>
      <c r="CPD292" s="743"/>
      <c r="CPE292" s="743"/>
      <c r="CPF292" s="743"/>
      <c r="CPG292" s="743"/>
      <c r="CPH292" s="743"/>
      <c r="CPI292" s="743"/>
      <c r="CPJ292" s="743"/>
      <c r="CPK292" s="743"/>
      <c r="CPL292" s="743"/>
      <c r="CPM292" s="743"/>
      <c r="CPN292" s="743"/>
      <c r="CPO292" s="743"/>
      <c r="CPP292" s="743"/>
      <c r="CPQ292" s="743"/>
      <c r="CPR292" s="743"/>
      <c r="CPS292" s="743"/>
      <c r="CPT292" s="743"/>
      <c r="CPU292" s="743"/>
      <c r="CPV292" s="743"/>
      <c r="CPW292" s="743"/>
      <c r="CPX292" s="743"/>
      <c r="CPY292" s="743"/>
      <c r="CPZ292" s="743"/>
      <c r="CQA292" s="743"/>
      <c r="CQB292" s="743"/>
      <c r="CQC292" s="743"/>
      <c r="CQD292" s="743"/>
      <c r="CQE292" s="743"/>
      <c r="CQF292" s="743"/>
      <c r="CQG292" s="743"/>
      <c r="CQH292" s="743"/>
      <c r="CQI292" s="743"/>
      <c r="CQJ292" s="743"/>
      <c r="CQK292" s="743"/>
      <c r="CQL292" s="743"/>
      <c r="CQM292" s="743"/>
      <c r="CQN292" s="743"/>
      <c r="CQO292" s="743"/>
      <c r="CQP292" s="743"/>
      <c r="CQQ292" s="743"/>
      <c r="CQR292" s="743"/>
      <c r="CQS292" s="743"/>
      <c r="CQT292" s="743"/>
      <c r="CQU292" s="743"/>
      <c r="CQV292" s="743"/>
      <c r="CQW292" s="743"/>
      <c r="CQX292" s="743"/>
      <c r="CQY292" s="743"/>
      <c r="CQZ292" s="743"/>
      <c r="CRA292" s="743"/>
      <c r="CRB292" s="743"/>
      <c r="CRC292" s="743"/>
      <c r="CRD292" s="743"/>
      <c r="CRE292" s="743"/>
      <c r="CRF292" s="743"/>
      <c r="CRG292" s="743"/>
      <c r="CRH292" s="743"/>
      <c r="CRI292" s="743"/>
      <c r="CRJ292" s="743"/>
      <c r="CRK292" s="743"/>
      <c r="CRL292" s="743"/>
      <c r="CRM292" s="743"/>
      <c r="CRN292" s="743"/>
      <c r="CRO292" s="743"/>
      <c r="CRP292" s="743"/>
      <c r="CRQ292" s="743"/>
      <c r="CRR292" s="743"/>
      <c r="CRS292" s="743"/>
      <c r="CRT292" s="743"/>
      <c r="CRU292" s="743"/>
      <c r="CRV292" s="743"/>
      <c r="CRW292" s="743"/>
      <c r="CRX292" s="743"/>
      <c r="CRY292" s="743"/>
      <c r="CRZ292" s="743"/>
      <c r="CSA292" s="743"/>
      <c r="CSB292" s="743"/>
      <c r="CSC292" s="743"/>
      <c r="CSD292" s="743"/>
      <c r="CSE292" s="743"/>
      <c r="CSF292" s="743"/>
      <c r="CSG292" s="743"/>
      <c r="CSH292" s="743"/>
      <c r="CSI292" s="743"/>
      <c r="CSJ292" s="743"/>
      <c r="CSK292" s="743"/>
      <c r="CSL292" s="743"/>
      <c r="CSM292" s="743"/>
      <c r="CSN292" s="743"/>
      <c r="CSO292" s="743"/>
      <c r="CSP292" s="743"/>
      <c r="CSQ292" s="743"/>
      <c r="CSR292" s="743"/>
      <c r="CSS292" s="743"/>
      <c r="CST292" s="743"/>
      <c r="CSU292" s="743"/>
      <c r="CSV292" s="743"/>
      <c r="CSW292" s="743"/>
      <c r="CSX292" s="743"/>
      <c r="CSY292" s="743"/>
      <c r="CSZ292" s="743"/>
      <c r="CTA292" s="743"/>
      <c r="CTB292" s="743"/>
      <c r="CTC292" s="743"/>
      <c r="CTD292" s="743"/>
      <c r="CTE292" s="743"/>
      <c r="CTF292" s="743"/>
      <c r="CTG292" s="743"/>
      <c r="CTH292" s="743"/>
      <c r="CTI292" s="743"/>
      <c r="CTJ292" s="743"/>
      <c r="CTK292" s="743"/>
      <c r="CTL292" s="743"/>
      <c r="CTM292" s="743"/>
      <c r="CTN292" s="743"/>
      <c r="CTO292" s="743"/>
      <c r="CTP292" s="743"/>
      <c r="CTQ292" s="743"/>
      <c r="CTR292" s="743"/>
      <c r="CTS292" s="743"/>
      <c r="CTT292" s="743"/>
      <c r="CTU292" s="743"/>
      <c r="CTV292" s="743"/>
      <c r="CTW292" s="743"/>
      <c r="CTX292" s="743"/>
      <c r="CTY292" s="743"/>
      <c r="CTZ292" s="743"/>
      <c r="CUA292" s="743"/>
      <c r="CUB292" s="743"/>
      <c r="CUC292" s="743"/>
      <c r="CUD292" s="743"/>
      <c r="CUE292" s="743"/>
      <c r="CUF292" s="743"/>
      <c r="CUG292" s="743"/>
      <c r="CUH292" s="743"/>
      <c r="CUI292" s="743"/>
      <c r="CUJ292" s="743"/>
      <c r="CUK292" s="743"/>
      <c r="CUL292" s="743"/>
      <c r="CUM292" s="743"/>
      <c r="CUN292" s="743"/>
      <c r="CUO292" s="743"/>
      <c r="CUP292" s="743"/>
      <c r="CUQ292" s="743"/>
      <c r="CUR292" s="743"/>
      <c r="CUS292" s="743"/>
      <c r="CUT292" s="743"/>
      <c r="CUU292" s="743"/>
      <c r="CUV292" s="743"/>
      <c r="CUW292" s="743"/>
      <c r="CUX292" s="743"/>
      <c r="CUY292" s="743"/>
      <c r="CUZ292" s="743"/>
      <c r="CVA292" s="743"/>
      <c r="CVB292" s="743"/>
      <c r="CVC292" s="743"/>
      <c r="CVD292" s="743"/>
      <c r="CVE292" s="743"/>
      <c r="CVF292" s="743"/>
      <c r="CVG292" s="743"/>
      <c r="CVH292" s="743"/>
      <c r="CVI292" s="743"/>
      <c r="CVJ292" s="743"/>
      <c r="CVK292" s="743"/>
      <c r="CVL292" s="743"/>
      <c r="CVM292" s="743"/>
      <c r="CVN292" s="743"/>
      <c r="CVO292" s="743"/>
      <c r="CVP292" s="743"/>
      <c r="CVQ292" s="743"/>
      <c r="CVR292" s="743"/>
      <c r="CVS292" s="743"/>
      <c r="CVT292" s="743"/>
      <c r="CVU292" s="743"/>
      <c r="CVV292" s="743"/>
      <c r="CVW292" s="743"/>
      <c r="CVX292" s="743"/>
      <c r="CVY292" s="743"/>
      <c r="CVZ292" s="743"/>
      <c r="CWA292" s="743"/>
      <c r="CWB292" s="743"/>
      <c r="CWC292" s="743"/>
      <c r="CWD292" s="743"/>
      <c r="CWE292" s="743"/>
      <c r="CWF292" s="743"/>
      <c r="CWG292" s="743"/>
      <c r="CWH292" s="743"/>
      <c r="CWI292" s="743"/>
      <c r="CWJ292" s="743"/>
      <c r="CWK292" s="743"/>
      <c r="CWL292" s="743"/>
      <c r="CWM292" s="743"/>
      <c r="CWN292" s="743"/>
      <c r="CWO292" s="743"/>
      <c r="CWP292" s="743"/>
      <c r="CWQ292" s="743"/>
      <c r="CWR292" s="743"/>
      <c r="CWS292" s="743"/>
      <c r="CWT292" s="743"/>
      <c r="CWU292" s="743"/>
      <c r="CWV292" s="743"/>
      <c r="CWW292" s="743"/>
      <c r="CWX292" s="743"/>
      <c r="CWY292" s="743"/>
      <c r="CWZ292" s="743"/>
      <c r="CXA292" s="743"/>
      <c r="CXB292" s="743"/>
      <c r="CXC292" s="743"/>
      <c r="CXD292" s="743"/>
      <c r="CXE292" s="743"/>
      <c r="CXF292" s="743"/>
      <c r="CXG292" s="743"/>
      <c r="CXH292" s="743"/>
      <c r="CXI292" s="743"/>
      <c r="CXJ292" s="743"/>
      <c r="CXK292" s="743"/>
      <c r="CXL292" s="743"/>
      <c r="CXM292" s="743"/>
      <c r="CXN292" s="743"/>
      <c r="CXO292" s="743"/>
      <c r="CXP292" s="743"/>
      <c r="CXQ292" s="743"/>
      <c r="CXR292" s="743"/>
      <c r="CXS292" s="743"/>
      <c r="CXT292" s="743"/>
      <c r="CXU292" s="743"/>
      <c r="CXV292" s="743"/>
      <c r="CXW292" s="743"/>
      <c r="CXX292" s="743"/>
      <c r="CXY292" s="743"/>
      <c r="CXZ292" s="743"/>
      <c r="CYA292" s="743"/>
      <c r="CYB292" s="743"/>
      <c r="CYC292" s="743"/>
      <c r="CYD292" s="743"/>
      <c r="CYE292" s="743"/>
      <c r="CYF292" s="743"/>
      <c r="CYG292" s="743"/>
      <c r="CYH292" s="743"/>
      <c r="CYI292" s="743"/>
      <c r="CYJ292" s="743"/>
      <c r="CYK292" s="743"/>
      <c r="CYL292" s="743"/>
      <c r="CYM292" s="743"/>
      <c r="CYN292" s="743"/>
      <c r="CYO292" s="743"/>
      <c r="CYP292" s="743"/>
      <c r="CYQ292" s="743"/>
      <c r="CYR292" s="743"/>
      <c r="CYS292" s="743"/>
      <c r="CYT292" s="743"/>
      <c r="CYU292" s="743"/>
      <c r="CYV292" s="743"/>
      <c r="CYW292" s="743"/>
      <c r="CYX292" s="743"/>
      <c r="CYY292" s="743"/>
      <c r="CYZ292" s="743"/>
      <c r="CZA292" s="743"/>
      <c r="CZB292" s="743"/>
      <c r="CZC292" s="743"/>
      <c r="CZD292" s="743"/>
      <c r="CZE292" s="743"/>
      <c r="CZF292" s="743"/>
      <c r="CZG292" s="743"/>
      <c r="CZH292" s="743"/>
      <c r="CZI292" s="743"/>
      <c r="CZJ292" s="743"/>
      <c r="CZK292" s="743"/>
      <c r="CZL292" s="743"/>
      <c r="CZM292" s="743"/>
      <c r="CZN292" s="743"/>
      <c r="CZO292" s="743"/>
      <c r="CZP292" s="743"/>
      <c r="CZQ292" s="743"/>
      <c r="CZR292" s="743"/>
      <c r="CZS292" s="743"/>
      <c r="CZT292" s="743"/>
      <c r="CZU292" s="743"/>
      <c r="CZV292" s="743"/>
      <c r="CZW292" s="743"/>
      <c r="CZX292" s="743"/>
      <c r="CZY292" s="743"/>
      <c r="CZZ292" s="743"/>
      <c r="DAA292" s="743"/>
      <c r="DAB292" s="743"/>
      <c r="DAC292" s="743"/>
      <c r="DAD292" s="743"/>
      <c r="DAE292" s="743"/>
      <c r="DAF292" s="743"/>
      <c r="DAG292" s="743"/>
      <c r="DAH292" s="743"/>
      <c r="DAI292" s="743"/>
      <c r="DAJ292" s="743"/>
      <c r="DAK292" s="743"/>
      <c r="DAL292" s="743"/>
      <c r="DAM292" s="743"/>
      <c r="DAN292" s="743"/>
      <c r="DAO292" s="743"/>
      <c r="DAP292" s="743"/>
      <c r="DAQ292" s="743"/>
      <c r="DAR292" s="743"/>
      <c r="DAS292" s="743"/>
      <c r="DAT292" s="743"/>
      <c r="DAU292" s="743"/>
      <c r="DAV292" s="743"/>
      <c r="DAW292" s="743"/>
      <c r="DAX292" s="743"/>
      <c r="DAY292" s="743"/>
      <c r="DAZ292" s="743"/>
      <c r="DBA292" s="743"/>
      <c r="DBB292" s="743"/>
      <c r="DBC292" s="743"/>
      <c r="DBD292" s="743"/>
      <c r="DBE292" s="743"/>
      <c r="DBF292" s="743"/>
      <c r="DBG292" s="743"/>
      <c r="DBH292" s="743"/>
      <c r="DBI292" s="743"/>
      <c r="DBJ292" s="743"/>
      <c r="DBK292" s="743"/>
      <c r="DBL292" s="743"/>
      <c r="DBM292" s="743"/>
      <c r="DBN292" s="743"/>
      <c r="DBO292" s="743"/>
      <c r="DBP292" s="743"/>
      <c r="DBQ292" s="743"/>
      <c r="DBR292" s="743"/>
      <c r="DBS292" s="743"/>
      <c r="DBT292" s="743"/>
      <c r="DBU292" s="743"/>
      <c r="DBV292" s="743"/>
      <c r="DBW292" s="743"/>
      <c r="DBX292" s="743"/>
      <c r="DBY292" s="743"/>
      <c r="DBZ292" s="743"/>
      <c r="DCA292" s="743"/>
      <c r="DCB292" s="743"/>
      <c r="DCC292" s="743"/>
      <c r="DCD292" s="743"/>
      <c r="DCE292" s="743"/>
      <c r="DCF292" s="743"/>
      <c r="DCG292" s="743"/>
      <c r="DCH292" s="743"/>
      <c r="DCI292" s="743"/>
      <c r="DCJ292" s="743"/>
      <c r="DCK292" s="743"/>
      <c r="DCL292" s="743"/>
      <c r="DCM292" s="743"/>
      <c r="DCN292" s="743"/>
      <c r="DCO292" s="743"/>
      <c r="DCP292" s="743"/>
      <c r="DCQ292" s="743"/>
      <c r="DCR292" s="743"/>
      <c r="DCS292" s="743"/>
      <c r="DCT292" s="743"/>
      <c r="DCU292" s="743"/>
      <c r="DCV292" s="743"/>
      <c r="DCW292" s="743"/>
      <c r="DCX292" s="743"/>
      <c r="DCY292" s="743"/>
      <c r="DCZ292" s="743"/>
      <c r="DDA292" s="743"/>
      <c r="DDB292" s="743"/>
      <c r="DDC292" s="743"/>
      <c r="DDD292" s="743"/>
      <c r="DDE292" s="743"/>
      <c r="DDF292" s="743"/>
      <c r="DDG292" s="743"/>
      <c r="DDH292" s="743"/>
      <c r="DDI292" s="743"/>
      <c r="DDJ292" s="743"/>
      <c r="DDK292" s="743"/>
      <c r="DDL292" s="743"/>
      <c r="DDM292" s="743"/>
      <c r="DDN292" s="743"/>
      <c r="DDO292" s="743"/>
      <c r="DDP292" s="743"/>
      <c r="DDQ292" s="743"/>
      <c r="DDR292" s="743"/>
      <c r="DDS292" s="743"/>
      <c r="DDT292" s="743"/>
      <c r="DDU292" s="743"/>
      <c r="DDV292" s="743"/>
      <c r="DDW292" s="743"/>
      <c r="DDX292" s="743"/>
      <c r="DDY292" s="743"/>
      <c r="DDZ292" s="743"/>
      <c r="DEA292" s="743"/>
      <c r="DEB292" s="743"/>
      <c r="DEC292" s="743"/>
      <c r="DED292" s="743"/>
      <c r="DEE292" s="743"/>
      <c r="DEF292" s="743"/>
      <c r="DEG292" s="743"/>
      <c r="DEH292" s="743"/>
      <c r="DEI292" s="743"/>
      <c r="DEJ292" s="743"/>
      <c r="DEK292" s="743"/>
      <c r="DEL292" s="743"/>
      <c r="DEM292" s="743"/>
      <c r="DEN292" s="743"/>
      <c r="DEO292" s="743"/>
      <c r="DEP292" s="743"/>
      <c r="DEQ292" s="743"/>
      <c r="DER292" s="743"/>
      <c r="DES292" s="743"/>
      <c r="DET292" s="743"/>
      <c r="DEU292" s="743"/>
      <c r="DEV292" s="743"/>
      <c r="DEW292" s="743"/>
      <c r="DEX292" s="743"/>
      <c r="DEY292" s="743"/>
      <c r="DEZ292" s="743"/>
      <c r="DFA292" s="743"/>
      <c r="DFB292" s="743"/>
      <c r="DFC292" s="743"/>
      <c r="DFD292" s="743"/>
      <c r="DFE292" s="743"/>
      <c r="DFF292" s="743"/>
      <c r="DFG292" s="743"/>
      <c r="DFH292" s="743"/>
      <c r="DFI292" s="743"/>
      <c r="DFJ292" s="743"/>
      <c r="DFK292" s="743"/>
      <c r="DFL292" s="743"/>
      <c r="DFM292" s="743"/>
      <c r="DFN292" s="743"/>
      <c r="DFO292" s="743"/>
      <c r="DFP292" s="743"/>
      <c r="DFQ292" s="743"/>
      <c r="DFR292" s="743"/>
      <c r="DFS292" s="743"/>
      <c r="DFT292" s="743"/>
      <c r="DFU292" s="743"/>
      <c r="DFV292" s="743"/>
      <c r="DFW292" s="743"/>
      <c r="DFX292" s="743"/>
      <c r="DFY292" s="743"/>
      <c r="DFZ292" s="743"/>
      <c r="DGA292" s="743"/>
      <c r="DGB292" s="743"/>
      <c r="DGC292" s="743"/>
      <c r="DGD292" s="743"/>
      <c r="DGE292" s="743"/>
      <c r="DGF292" s="743"/>
      <c r="DGG292" s="743"/>
      <c r="DGH292" s="743"/>
      <c r="DGI292" s="743"/>
      <c r="DGJ292" s="743"/>
      <c r="DGK292" s="743"/>
      <c r="DGL292" s="743"/>
      <c r="DGM292" s="743"/>
      <c r="DGN292" s="743"/>
      <c r="DGO292" s="743"/>
      <c r="DGP292" s="743"/>
      <c r="DGQ292" s="743"/>
      <c r="DGR292" s="743"/>
      <c r="DGS292" s="743"/>
      <c r="DGT292" s="743"/>
      <c r="DGU292" s="743"/>
      <c r="DGV292" s="743"/>
      <c r="DGW292" s="743"/>
      <c r="DGX292" s="743"/>
      <c r="DGY292" s="743"/>
      <c r="DGZ292" s="743"/>
      <c r="DHA292" s="743"/>
      <c r="DHB292" s="743"/>
      <c r="DHC292" s="743"/>
      <c r="DHD292" s="743"/>
      <c r="DHE292" s="743"/>
      <c r="DHF292" s="743"/>
      <c r="DHG292" s="743"/>
      <c r="DHH292" s="743"/>
      <c r="DHI292" s="743"/>
      <c r="DHJ292" s="743"/>
      <c r="DHK292" s="743"/>
      <c r="DHL292" s="743"/>
      <c r="DHM292" s="743"/>
      <c r="DHN292" s="743"/>
      <c r="DHO292" s="743"/>
      <c r="DHP292" s="743"/>
      <c r="DHQ292" s="743"/>
      <c r="DHR292" s="743"/>
      <c r="DHS292" s="743"/>
      <c r="DHT292" s="743"/>
      <c r="DHU292" s="743"/>
      <c r="DHV292" s="743"/>
      <c r="DHW292" s="743"/>
      <c r="DHX292" s="743"/>
      <c r="DHY292" s="743"/>
      <c r="DHZ292" s="743"/>
      <c r="DIA292" s="743"/>
      <c r="DIB292" s="743"/>
      <c r="DIC292" s="743"/>
      <c r="DID292" s="743"/>
      <c r="DIE292" s="743"/>
      <c r="DIF292" s="743"/>
      <c r="DIG292" s="743"/>
      <c r="DIH292" s="743"/>
      <c r="DII292" s="743"/>
      <c r="DIJ292" s="743"/>
      <c r="DIK292" s="743"/>
      <c r="DIL292" s="743"/>
      <c r="DIM292" s="743"/>
      <c r="DIN292" s="743"/>
      <c r="DIO292" s="743"/>
      <c r="DIP292" s="743"/>
      <c r="DIQ292" s="743"/>
      <c r="DIR292" s="743"/>
      <c r="DIS292" s="743"/>
      <c r="DIT292" s="743"/>
      <c r="DIU292" s="743"/>
      <c r="DIV292" s="743"/>
      <c r="DIW292" s="743"/>
      <c r="DIX292" s="743"/>
      <c r="DIY292" s="743"/>
      <c r="DIZ292" s="743"/>
      <c r="DJA292" s="743"/>
      <c r="DJB292" s="743"/>
      <c r="DJC292" s="743"/>
      <c r="DJD292" s="743"/>
      <c r="DJE292" s="743"/>
      <c r="DJF292" s="743"/>
      <c r="DJG292" s="743"/>
      <c r="DJH292" s="743"/>
      <c r="DJI292" s="743"/>
      <c r="DJJ292" s="743"/>
      <c r="DJK292" s="743"/>
      <c r="DJL292" s="743"/>
      <c r="DJM292" s="743"/>
      <c r="DJN292" s="743"/>
      <c r="DJO292" s="743"/>
      <c r="DJP292" s="743"/>
      <c r="DJQ292" s="743"/>
      <c r="DJR292" s="743"/>
      <c r="DJS292" s="743"/>
      <c r="DJT292" s="743"/>
      <c r="DJU292" s="743"/>
      <c r="DJV292" s="743"/>
      <c r="DJW292" s="743"/>
      <c r="DJX292" s="743"/>
      <c r="DJY292" s="743"/>
      <c r="DJZ292" s="743"/>
      <c r="DKA292" s="743"/>
      <c r="DKB292" s="743"/>
      <c r="DKC292" s="743"/>
      <c r="DKD292" s="743"/>
      <c r="DKE292" s="743"/>
      <c r="DKF292" s="743"/>
      <c r="DKG292" s="743"/>
      <c r="DKH292" s="743"/>
      <c r="DKI292" s="743"/>
      <c r="DKJ292" s="743"/>
      <c r="DKK292" s="743"/>
      <c r="DKL292" s="743"/>
      <c r="DKM292" s="743"/>
      <c r="DKN292" s="743"/>
      <c r="DKO292" s="743"/>
      <c r="DKP292" s="743"/>
      <c r="DKQ292" s="743"/>
      <c r="DKR292" s="743"/>
      <c r="DKS292" s="743"/>
      <c r="DKT292" s="743"/>
      <c r="DKU292" s="743"/>
      <c r="DKV292" s="743"/>
      <c r="DKW292" s="743"/>
      <c r="DKX292" s="743"/>
      <c r="DKY292" s="743"/>
      <c r="DKZ292" s="743"/>
      <c r="DLA292" s="743"/>
      <c r="DLB292" s="743"/>
      <c r="DLC292" s="743"/>
      <c r="DLD292" s="743"/>
      <c r="DLE292" s="743"/>
      <c r="DLF292" s="743"/>
      <c r="DLG292" s="743"/>
      <c r="DLH292" s="743"/>
      <c r="DLI292" s="743"/>
      <c r="DLJ292" s="743"/>
      <c r="DLK292" s="743"/>
      <c r="DLL292" s="743"/>
      <c r="DLM292" s="743"/>
      <c r="DLN292" s="743"/>
      <c r="DLO292" s="743"/>
      <c r="DLP292" s="743"/>
      <c r="DLQ292" s="743"/>
      <c r="DLR292" s="743"/>
      <c r="DLS292" s="743"/>
      <c r="DLT292" s="743"/>
      <c r="DLU292" s="743"/>
      <c r="DLV292" s="743"/>
      <c r="DLW292" s="743"/>
      <c r="DLX292" s="743"/>
      <c r="DLY292" s="743"/>
      <c r="DLZ292" s="743"/>
      <c r="DMA292" s="743"/>
      <c r="DMB292" s="743"/>
      <c r="DMC292" s="743"/>
      <c r="DMD292" s="743"/>
      <c r="DME292" s="743"/>
      <c r="DMF292" s="743"/>
      <c r="DMG292" s="743"/>
      <c r="DMH292" s="743"/>
      <c r="DMI292" s="743"/>
      <c r="DMJ292" s="743"/>
      <c r="DMK292" s="743"/>
      <c r="DML292" s="743"/>
      <c r="DMM292" s="743"/>
      <c r="DMN292" s="743"/>
      <c r="DMO292" s="743"/>
      <c r="DMP292" s="743"/>
      <c r="DMQ292" s="743"/>
      <c r="DMR292" s="743"/>
      <c r="DMS292" s="743"/>
      <c r="DMT292" s="743"/>
      <c r="DMU292" s="743"/>
      <c r="DMV292" s="743"/>
      <c r="DMW292" s="743"/>
      <c r="DMX292" s="743"/>
      <c r="DMY292" s="743"/>
      <c r="DMZ292" s="743"/>
      <c r="DNA292" s="743"/>
      <c r="DNB292" s="743"/>
      <c r="DNC292" s="743"/>
      <c r="DND292" s="743"/>
      <c r="DNE292" s="743"/>
      <c r="DNF292" s="743"/>
      <c r="DNG292" s="743"/>
      <c r="DNH292" s="743"/>
      <c r="DNI292" s="743"/>
      <c r="DNJ292" s="743"/>
      <c r="DNK292" s="743"/>
      <c r="DNL292" s="743"/>
      <c r="DNM292" s="743"/>
      <c r="DNN292" s="743"/>
      <c r="DNO292" s="743"/>
      <c r="DNP292" s="743"/>
      <c r="DNQ292" s="743"/>
      <c r="DNR292" s="743"/>
      <c r="DNS292" s="743"/>
      <c r="DNT292" s="743"/>
      <c r="DNU292" s="743"/>
      <c r="DNV292" s="743"/>
      <c r="DNW292" s="743"/>
      <c r="DNX292" s="743"/>
      <c r="DNY292" s="743"/>
      <c r="DNZ292" s="743"/>
      <c r="DOA292" s="743"/>
      <c r="DOB292" s="743"/>
      <c r="DOC292" s="743"/>
      <c r="DOD292" s="743"/>
      <c r="DOE292" s="743"/>
      <c r="DOF292" s="743"/>
      <c r="DOG292" s="743"/>
      <c r="DOH292" s="743"/>
      <c r="DOI292" s="743"/>
      <c r="DOJ292" s="743"/>
      <c r="DOK292" s="743"/>
      <c r="DOL292" s="743"/>
      <c r="DOM292" s="743"/>
      <c r="DON292" s="743"/>
      <c r="DOO292" s="743"/>
      <c r="DOP292" s="743"/>
      <c r="DOQ292" s="743"/>
      <c r="DOR292" s="743"/>
      <c r="DOS292" s="743"/>
      <c r="DOT292" s="743"/>
      <c r="DOU292" s="743"/>
      <c r="DOV292" s="743"/>
      <c r="DOW292" s="743"/>
      <c r="DOX292" s="743"/>
      <c r="DOY292" s="743"/>
      <c r="DOZ292" s="743"/>
      <c r="DPA292" s="743"/>
      <c r="DPB292" s="743"/>
      <c r="DPC292" s="743"/>
      <c r="DPD292" s="743"/>
      <c r="DPE292" s="743"/>
      <c r="DPF292" s="743"/>
      <c r="DPG292" s="743"/>
      <c r="DPH292" s="743"/>
      <c r="DPI292" s="743"/>
      <c r="DPJ292" s="743"/>
      <c r="DPK292" s="743"/>
      <c r="DPL292" s="743"/>
      <c r="DPM292" s="743"/>
      <c r="DPN292" s="743"/>
      <c r="DPO292" s="743"/>
      <c r="DPP292" s="743"/>
      <c r="DPQ292" s="743"/>
      <c r="DPR292" s="743"/>
      <c r="DPS292" s="743"/>
      <c r="DPT292" s="743"/>
      <c r="DPU292" s="743"/>
      <c r="DPV292" s="743"/>
      <c r="DPW292" s="743"/>
      <c r="DPX292" s="743"/>
      <c r="DPY292" s="743"/>
      <c r="DPZ292" s="743"/>
      <c r="DQA292" s="743"/>
      <c r="DQB292" s="743"/>
      <c r="DQC292" s="743"/>
      <c r="DQD292" s="743"/>
      <c r="DQE292" s="743"/>
      <c r="DQF292" s="743"/>
      <c r="DQG292" s="743"/>
      <c r="DQH292" s="743"/>
      <c r="DQI292" s="743"/>
      <c r="DQJ292" s="743"/>
      <c r="DQK292" s="743"/>
      <c r="DQL292" s="743"/>
      <c r="DQM292" s="743"/>
      <c r="DQN292" s="743"/>
      <c r="DQO292" s="743"/>
      <c r="DQP292" s="743"/>
      <c r="DQQ292" s="743"/>
      <c r="DQR292" s="743"/>
      <c r="DQS292" s="743"/>
      <c r="DQT292" s="743"/>
      <c r="DQU292" s="743"/>
      <c r="DQV292" s="743"/>
      <c r="DQW292" s="743"/>
      <c r="DQX292" s="743"/>
      <c r="DQY292" s="743"/>
      <c r="DQZ292" s="743"/>
      <c r="DRA292" s="743"/>
      <c r="DRB292" s="743"/>
      <c r="DRC292" s="743"/>
      <c r="DRD292" s="743"/>
      <c r="DRE292" s="743"/>
      <c r="DRF292" s="743"/>
      <c r="DRG292" s="743"/>
      <c r="DRH292" s="743"/>
      <c r="DRI292" s="743"/>
      <c r="DRJ292" s="743"/>
      <c r="DRK292" s="743"/>
      <c r="DRL292" s="743"/>
      <c r="DRM292" s="743"/>
      <c r="DRN292" s="743"/>
      <c r="DRO292" s="743"/>
      <c r="DRP292" s="743"/>
      <c r="DRQ292" s="743"/>
      <c r="DRR292" s="743"/>
      <c r="DRS292" s="743"/>
      <c r="DRT292" s="743"/>
      <c r="DRU292" s="743"/>
      <c r="DRV292" s="743"/>
      <c r="DRW292" s="743"/>
      <c r="DRX292" s="743"/>
      <c r="DRY292" s="743"/>
      <c r="DRZ292" s="743"/>
      <c r="DSA292" s="743"/>
      <c r="DSB292" s="743"/>
      <c r="DSC292" s="743"/>
      <c r="DSD292" s="743"/>
      <c r="DSE292" s="743"/>
      <c r="DSF292" s="743"/>
      <c r="DSG292" s="743"/>
      <c r="DSH292" s="743"/>
      <c r="DSI292" s="743"/>
      <c r="DSJ292" s="743"/>
      <c r="DSK292" s="743"/>
      <c r="DSL292" s="743"/>
      <c r="DSM292" s="743"/>
      <c r="DSN292" s="743"/>
      <c r="DSO292" s="743"/>
      <c r="DSP292" s="743"/>
      <c r="DSQ292" s="743"/>
      <c r="DSR292" s="743"/>
      <c r="DSS292" s="743"/>
      <c r="DST292" s="743"/>
      <c r="DSU292" s="743"/>
      <c r="DSV292" s="743"/>
      <c r="DSW292" s="743"/>
      <c r="DSX292" s="743"/>
      <c r="DSY292" s="743"/>
      <c r="DSZ292" s="743"/>
      <c r="DTA292" s="743"/>
      <c r="DTB292" s="743"/>
      <c r="DTC292" s="743"/>
      <c r="DTD292" s="743"/>
      <c r="DTE292" s="743"/>
      <c r="DTF292" s="743"/>
      <c r="DTG292" s="743"/>
      <c r="DTH292" s="743"/>
      <c r="DTI292" s="743"/>
      <c r="DTJ292" s="743"/>
      <c r="DTK292" s="743"/>
      <c r="DTL292" s="743"/>
      <c r="DTM292" s="743"/>
      <c r="DTN292" s="743"/>
      <c r="DTO292" s="743"/>
      <c r="DTP292" s="743"/>
      <c r="DTQ292" s="743"/>
      <c r="DTR292" s="743"/>
      <c r="DTS292" s="743"/>
      <c r="DTT292" s="743"/>
      <c r="DTU292" s="743"/>
      <c r="DTV292" s="743"/>
      <c r="DTW292" s="743"/>
      <c r="DTX292" s="743"/>
      <c r="DTY292" s="743"/>
      <c r="DTZ292" s="743"/>
      <c r="DUA292" s="743"/>
      <c r="DUB292" s="743"/>
      <c r="DUC292" s="743"/>
      <c r="DUD292" s="743"/>
      <c r="DUE292" s="743"/>
      <c r="DUF292" s="743"/>
      <c r="DUG292" s="743"/>
      <c r="DUH292" s="743"/>
      <c r="DUI292" s="743"/>
      <c r="DUJ292" s="743"/>
      <c r="DUK292" s="743"/>
      <c r="DUL292" s="743"/>
      <c r="DUM292" s="743"/>
      <c r="DUN292" s="743"/>
      <c r="DUO292" s="743"/>
      <c r="DUP292" s="743"/>
      <c r="DUQ292" s="743"/>
      <c r="DUR292" s="743"/>
      <c r="DUS292" s="743"/>
      <c r="DUT292" s="743"/>
      <c r="DUU292" s="743"/>
      <c r="DUV292" s="743"/>
      <c r="DUW292" s="743"/>
      <c r="DUX292" s="743"/>
      <c r="DUY292" s="743"/>
      <c r="DUZ292" s="743"/>
      <c r="DVA292" s="743"/>
      <c r="DVB292" s="743"/>
      <c r="DVC292" s="743"/>
      <c r="DVD292" s="743"/>
      <c r="DVE292" s="743"/>
      <c r="DVF292" s="743"/>
      <c r="DVG292" s="743"/>
      <c r="DVH292" s="743"/>
      <c r="DVI292" s="743"/>
      <c r="DVJ292" s="743"/>
      <c r="DVK292" s="743"/>
      <c r="DVL292" s="743"/>
      <c r="DVM292" s="743"/>
      <c r="DVN292" s="743"/>
      <c r="DVO292" s="743"/>
      <c r="DVP292" s="743"/>
      <c r="DVQ292" s="743"/>
      <c r="DVR292" s="743"/>
      <c r="DVS292" s="743"/>
      <c r="DVT292" s="743"/>
      <c r="DVU292" s="743"/>
      <c r="DVV292" s="743"/>
      <c r="DVW292" s="743"/>
      <c r="DVX292" s="743"/>
      <c r="DVY292" s="743"/>
      <c r="DVZ292" s="743"/>
      <c r="DWA292" s="743"/>
      <c r="DWB292" s="743"/>
      <c r="DWC292" s="743"/>
      <c r="DWD292" s="743"/>
      <c r="DWE292" s="743"/>
      <c r="DWF292" s="743"/>
      <c r="DWG292" s="743"/>
      <c r="DWH292" s="743"/>
      <c r="DWI292" s="743"/>
      <c r="DWJ292" s="743"/>
      <c r="DWK292" s="743"/>
      <c r="DWL292" s="743"/>
      <c r="DWM292" s="743"/>
      <c r="DWN292" s="743"/>
      <c r="DWO292" s="743"/>
      <c r="DWP292" s="743"/>
      <c r="DWQ292" s="743"/>
      <c r="DWR292" s="743"/>
      <c r="DWS292" s="743"/>
      <c r="DWT292" s="743"/>
      <c r="DWU292" s="743"/>
      <c r="DWV292" s="743"/>
      <c r="DWW292" s="743"/>
      <c r="DWX292" s="743"/>
      <c r="DWY292" s="743"/>
      <c r="DWZ292" s="743"/>
      <c r="DXA292" s="743"/>
      <c r="DXB292" s="743"/>
      <c r="DXC292" s="743"/>
      <c r="DXD292" s="743"/>
      <c r="DXE292" s="743"/>
      <c r="DXF292" s="743"/>
      <c r="DXG292" s="743"/>
      <c r="DXH292" s="743"/>
      <c r="DXI292" s="743"/>
      <c r="DXJ292" s="743"/>
      <c r="DXK292" s="743"/>
      <c r="DXL292" s="743"/>
      <c r="DXM292" s="743"/>
      <c r="DXN292" s="743"/>
      <c r="DXO292" s="743"/>
      <c r="DXP292" s="743"/>
      <c r="DXQ292" s="743"/>
      <c r="DXR292" s="743"/>
      <c r="DXS292" s="743"/>
      <c r="DXT292" s="743"/>
      <c r="DXU292" s="743"/>
      <c r="DXV292" s="743"/>
      <c r="DXW292" s="743"/>
      <c r="DXX292" s="743"/>
      <c r="DXY292" s="743"/>
      <c r="DXZ292" s="743"/>
      <c r="DYA292" s="743"/>
      <c r="DYB292" s="743"/>
      <c r="DYC292" s="743"/>
      <c r="DYD292" s="743"/>
      <c r="DYE292" s="743"/>
      <c r="DYF292" s="743"/>
      <c r="DYG292" s="743"/>
      <c r="DYH292" s="743"/>
      <c r="DYI292" s="743"/>
      <c r="DYJ292" s="743"/>
      <c r="DYK292" s="743"/>
      <c r="DYL292" s="743"/>
      <c r="DYM292" s="743"/>
      <c r="DYN292" s="743"/>
      <c r="DYO292" s="743"/>
      <c r="DYP292" s="743"/>
      <c r="DYQ292" s="743"/>
      <c r="DYR292" s="743"/>
      <c r="DYS292" s="743"/>
      <c r="DYT292" s="743"/>
      <c r="DYU292" s="743"/>
      <c r="DYV292" s="743"/>
      <c r="DYW292" s="743"/>
      <c r="DYX292" s="743"/>
      <c r="DYY292" s="743"/>
      <c r="DYZ292" s="743"/>
      <c r="DZA292" s="743"/>
      <c r="DZB292" s="743"/>
      <c r="DZC292" s="743"/>
      <c r="DZD292" s="743"/>
      <c r="DZE292" s="743"/>
      <c r="DZF292" s="743"/>
      <c r="DZG292" s="743"/>
      <c r="DZH292" s="743"/>
      <c r="DZI292" s="743"/>
      <c r="DZJ292" s="743"/>
      <c r="DZK292" s="743"/>
      <c r="DZL292" s="743"/>
      <c r="DZM292" s="743"/>
      <c r="DZN292" s="743"/>
      <c r="DZO292" s="743"/>
      <c r="DZP292" s="743"/>
      <c r="DZQ292" s="743"/>
      <c r="DZR292" s="743"/>
      <c r="DZS292" s="743"/>
      <c r="DZT292" s="743"/>
      <c r="DZU292" s="743"/>
      <c r="DZV292" s="743"/>
      <c r="DZW292" s="743"/>
      <c r="DZX292" s="743"/>
      <c r="DZY292" s="743"/>
      <c r="DZZ292" s="743"/>
      <c r="EAA292" s="743"/>
      <c r="EAB292" s="743"/>
      <c r="EAC292" s="743"/>
      <c r="EAD292" s="743"/>
      <c r="EAE292" s="743"/>
      <c r="EAF292" s="743"/>
      <c r="EAG292" s="743"/>
      <c r="EAH292" s="743"/>
      <c r="EAI292" s="743"/>
      <c r="EAJ292" s="743"/>
      <c r="EAK292" s="743"/>
      <c r="EAL292" s="743"/>
      <c r="EAM292" s="743"/>
      <c r="EAN292" s="743"/>
      <c r="EAO292" s="743"/>
      <c r="EAP292" s="743"/>
      <c r="EAQ292" s="743"/>
      <c r="EAR292" s="743"/>
      <c r="EAS292" s="743"/>
      <c r="EAT292" s="743"/>
      <c r="EAU292" s="743"/>
      <c r="EAV292" s="743"/>
      <c r="EAW292" s="743"/>
      <c r="EAX292" s="743"/>
      <c r="EAY292" s="743"/>
      <c r="EAZ292" s="743"/>
      <c r="EBA292" s="743"/>
      <c r="EBB292" s="743"/>
      <c r="EBC292" s="743"/>
      <c r="EBD292" s="743"/>
      <c r="EBE292" s="743"/>
      <c r="EBF292" s="743"/>
      <c r="EBG292" s="743"/>
      <c r="EBH292" s="743"/>
      <c r="EBI292" s="743"/>
      <c r="EBJ292" s="743"/>
      <c r="EBK292" s="743"/>
      <c r="EBL292" s="743"/>
      <c r="EBM292" s="743"/>
      <c r="EBN292" s="743"/>
      <c r="EBO292" s="743"/>
      <c r="EBP292" s="743"/>
      <c r="EBQ292" s="743"/>
      <c r="EBR292" s="743"/>
      <c r="EBS292" s="743"/>
      <c r="EBT292" s="743"/>
      <c r="EBU292" s="743"/>
      <c r="EBV292" s="743"/>
      <c r="EBW292" s="743"/>
      <c r="EBX292" s="743"/>
      <c r="EBY292" s="743"/>
      <c r="EBZ292" s="743"/>
      <c r="ECA292" s="743"/>
      <c r="ECB292" s="743"/>
      <c r="ECC292" s="743"/>
      <c r="ECD292" s="743"/>
      <c r="ECE292" s="743"/>
      <c r="ECF292" s="743"/>
      <c r="ECG292" s="743"/>
      <c r="ECH292" s="743"/>
      <c r="ECI292" s="743"/>
      <c r="ECJ292" s="743"/>
      <c r="ECK292" s="743"/>
      <c r="ECL292" s="743"/>
      <c r="ECM292" s="743"/>
      <c r="ECN292" s="743"/>
      <c r="ECO292" s="743"/>
      <c r="ECP292" s="743"/>
      <c r="ECQ292" s="743"/>
      <c r="ECR292" s="743"/>
      <c r="ECS292" s="743"/>
      <c r="ECT292" s="743"/>
      <c r="ECU292" s="743"/>
      <c r="ECV292" s="743"/>
      <c r="ECW292" s="743"/>
      <c r="ECX292" s="743"/>
      <c r="ECY292" s="743"/>
      <c r="ECZ292" s="743"/>
      <c r="EDA292" s="743"/>
      <c r="EDB292" s="743"/>
      <c r="EDC292" s="743"/>
      <c r="EDD292" s="743"/>
      <c r="EDE292" s="743"/>
      <c r="EDF292" s="743"/>
      <c r="EDG292" s="743"/>
      <c r="EDH292" s="743"/>
      <c r="EDI292" s="743"/>
      <c r="EDJ292" s="743"/>
      <c r="EDK292" s="743"/>
      <c r="EDL292" s="743"/>
      <c r="EDM292" s="743"/>
      <c r="EDN292" s="743"/>
      <c r="EDO292" s="743"/>
      <c r="EDP292" s="743"/>
      <c r="EDQ292" s="743"/>
      <c r="EDR292" s="743"/>
      <c r="EDS292" s="743"/>
      <c r="EDT292" s="743"/>
      <c r="EDU292" s="743"/>
      <c r="EDV292" s="743"/>
      <c r="EDW292" s="743"/>
      <c r="EDX292" s="743"/>
      <c r="EDY292" s="743"/>
      <c r="EDZ292" s="743"/>
      <c r="EEA292" s="743"/>
      <c r="EEB292" s="743"/>
      <c r="EEC292" s="743"/>
      <c r="EED292" s="743"/>
      <c r="EEE292" s="743"/>
      <c r="EEF292" s="743"/>
      <c r="EEG292" s="743"/>
      <c r="EEH292" s="743"/>
      <c r="EEI292" s="743"/>
      <c r="EEJ292" s="743"/>
      <c r="EEK292" s="743"/>
      <c r="EEL292" s="743"/>
      <c r="EEM292" s="743"/>
      <c r="EEN292" s="743"/>
      <c r="EEO292" s="743"/>
      <c r="EEP292" s="743"/>
      <c r="EEQ292" s="743"/>
      <c r="EER292" s="743"/>
      <c r="EES292" s="743"/>
      <c r="EET292" s="743"/>
      <c r="EEU292" s="743"/>
      <c r="EEV292" s="743"/>
      <c r="EEW292" s="743"/>
      <c r="EEX292" s="743"/>
      <c r="EEY292" s="743"/>
      <c r="EEZ292" s="743"/>
      <c r="EFA292" s="743"/>
      <c r="EFB292" s="743"/>
      <c r="EFC292" s="743"/>
      <c r="EFD292" s="743"/>
      <c r="EFE292" s="743"/>
      <c r="EFF292" s="743"/>
      <c r="EFG292" s="743"/>
      <c r="EFH292" s="743"/>
      <c r="EFI292" s="743"/>
      <c r="EFJ292" s="743"/>
      <c r="EFK292" s="743"/>
      <c r="EFL292" s="743"/>
      <c r="EFM292" s="743"/>
      <c r="EFN292" s="743"/>
      <c r="EFO292" s="743"/>
      <c r="EFP292" s="743"/>
      <c r="EFQ292" s="743"/>
      <c r="EFR292" s="743"/>
      <c r="EFS292" s="743"/>
      <c r="EFT292" s="743"/>
      <c r="EFU292" s="743"/>
      <c r="EFV292" s="743"/>
      <c r="EFW292" s="743"/>
      <c r="EFX292" s="743"/>
      <c r="EFY292" s="743"/>
      <c r="EFZ292" s="743"/>
      <c r="EGA292" s="743"/>
      <c r="EGB292" s="743"/>
      <c r="EGC292" s="743"/>
      <c r="EGD292" s="743"/>
      <c r="EGE292" s="743"/>
      <c r="EGF292" s="743"/>
      <c r="EGG292" s="743"/>
      <c r="EGH292" s="743"/>
      <c r="EGI292" s="743"/>
      <c r="EGJ292" s="743"/>
      <c r="EGK292" s="743"/>
      <c r="EGL292" s="743"/>
      <c r="EGM292" s="743"/>
      <c r="EGN292" s="743"/>
      <c r="EGO292" s="743"/>
      <c r="EGP292" s="743"/>
      <c r="EGQ292" s="743"/>
      <c r="EGR292" s="743"/>
      <c r="EGS292" s="743"/>
      <c r="EGT292" s="743"/>
      <c r="EGU292" s="743"/>
      <c r="EGV292" s="743"/>
      <c r="EGW292" s="743"/>
      <c r="EGX292" s="743"/>
      <c r="EGY292" s="743"/>
      <c r="EGZ292" s="743"/>
      <c r="EHA292" s="743"/>
      <c r="EHB292" s="743"/>
      <c r="EHC292" s="743"/>
      <c r="EHD292" s="743"/>
      <c r="EHE292" s="743"/>
      <c r="EHF292" s="743"/>
      <c r="EHG292" s="743"/>
      <c r="EHH292" s="743"/>
      <c r="EHI292" s="743"/>
      <c r="EHJ292" s="743"/>
      <c r="EHK292" s="743"/>
      <c r="EHL292" s="743"/>
      <c r="EHM292" s="743"/>
      <c r="EHN292" s="743"/>
      <c r="EHO292" s="743"/>
      <c r="EHP292" s="743"/>
      <c r="EHQ292" s="743"/>
      <c r="EHR292" s="743"/>
      <c r="EHS292" s="743"/>
      <c r="EHT292" s="743"/>
      <c r="EHU292" s="743"/>
      <c r="EHV292" s="743"/>
      <c r="EHW292" s="743"/>
      <c r="EHX292" s="743"/>
      <c r="EHY292" s="743"/>
      <c r="EHZ292" s="743"/>
      <c r="EIA292" s="743"/>
      <c r="EIB292" s="743"/>
      <c r="EIC292" s="743"/>
      <c r="EID292" s="743"/>
      <c r="EIE292" s="743"/>
      <c r="EIF292" s="743"/>
      <c r="EIG292" s="743"/>
      <c r="EIH292" s="743"/>
      <c r="EII292" s="743"/>
      <c r="EIJ292" s="743"/>
      <c r="EIK292" s="743"/>
      <c r="EIL292" s="743"/>
      <c r="EIM292" s="743"/>
      <c r="EIN292" s="743"/>
      <c r="EIO292" s="743"/>
      <c r="EIP292" s="743"/>
      <c r="EIQ292" s="743"/>
      <c r="EIR292" s="743"/>
      <c r="EIS292" s="743"/>
      <c r="EIT292" s="743"/>
      <c r="EIU292" s="743"/>
      <c r="EIV292" s="743"/>
      <c r="EIW292" s="743"/>
      <c r="EIX292" s="743"/>
      <c r="EIY292" s="743"/>
      <c r="EIZ292" s="743"/>
      <c r="EJA292" s="743"/>
      <c r="EJB292" s="743"/>
      <c r="EJC292" s="743"/>
      <c r="EJD292" s="743"/>
      <c r="EJE292" s="743"/>
      <c r="EJF292" s="743"/>
      <c r="EJG292" s="743"/>
      <c r="EJH292" s="743"/>
      <c r="EJI292" s="743"/>
      <c r="EJJ292" s="743"/>
      <c r="EJK292" s="743"/>
      <c r="EJL292" s="743"/>
      <c r="EJM292" s="743"/>
      <c r="EJN292" s="743"/>
      <c r="EJO292" s="743"/>
      <c r="EJP292" s="743"/>
      <c r="EJQ292" s="743"/>
      <c r="EJR292" s="743"/>
      <c r="EJS292" s="743"/>
      <c r="EJT292" s="743"/>
      <c r="EJU292" s="743"/>
      <c r="EJV292" s="743"/>
      <c r="EJW292" s="743"/>
      <c r="EJX292" s="743"/>
      <c r="EJY292" s="743"/>
      <c r="EJZ292" s="743"/>
      <c r="EKA292" s="743"/>
      <c r="EKB292" s="743"/>
      <c r="EKC292" s="743"/>
      <c r="EKD292" s="743"/>
      <c r="EKE292" s="743"/>
      <c r="EKF292" s="743"/>
      <c r="EKG292" s="743"/>
      <c r="EKH292" s="743"/>
      <c r="EKI292" s="743"/>
      <c r="EKJ292" s="743"/>
      <c r="EKK292" s="743"/>
      <c r="EKL292" s="743"/>
      <c r="EKM292" s="743"/>
      <c r="EKN292" s="743"/>
      <c r="EKO292" s="743"/>
      <c r="EKP292" s="743"/>
      <c r="EKQ292" s="743"/>
      <c r="EKR292" s="743"/>
      <c r="EKS292" s="743"/>
      <c r="EKT292" s="743"/>
      <c r="EKU292" s="743"/>
      <c r="EKV292" s="743"/>
      <c r="EKW292" s="743"/>
      <c r="EKX292" s="743"/>
      <c r="EKY292" s="743"/>
      <c r="EKZ292" s="743"/>
      <c r="ELA292" s="743"/>
      <c r="ELB292" s="743"/>
      <c r="ELC292" s="743"/>
      <c r="ELD292" s="743"/>
      <c r="ELE292" s="743"/>
      <c r="ELF292" s="743"/>
      <c r="ELG292" s="743"/>
      <c r="ELH292" s="743"/>
      <c r="ELI292" s="743"/>
      <c r="ELJ292" s="743"/>
      <c r="ELK292" s="743"/>
      <c r="ELL292" s="743"/>
      <c r="ELM292" s="743"/>
      <c r="ELN292" s="743"/>
      <c r="ELO292" s="743"/>
      <c r="ELP292" s="743"/>
      <c r="ELQ292" s="743"/>
      <c r="ELR292" s="743"/>
      <c r="ELS292" s="743"/>
      <c r="ELT292" s="743"/>
      <c r="ELU292" s="743"/>
      <c r="ELV292" s="743"/>
      <c r="ELW292" s="743"/>
      <c r="ELX292" s="743"/>
      <c r="ELY292" s="743"/>
      <c r="ELZ292" s="743"/>
      <c r="EMA292" s="743"/>
      <c r="EMB292" s="743"/>
      <c r="EMC292" s="743"/>
      <c r="EMD292" s="743"/>
      <c r="EME292" s="743"/>
      <c r="EMF292" s="743"/>
      <c r="EMG292" s="743"/>
      <c r="EMH292" s="743"/>
      <c r="EMI292" s="743"/>
      <c r="EMJ292" s="743"/>
      <c r="EMK292" s="743"/>
      <c r="EML292" s="743"/>
      <c r="EMM292" s="743"/>
      <c r="EMN292" s="743"/>
      <c r="EMO292" s="743"/>
      <c r="EMP292" s="743"/>
      <c r="EMQ292" s="743"/>
      <c r="EMR292" s="743"/>
      <c r="EMS292" s="743"/>
      <c r="EMT292" s="743"/>
      <c r="EMU292" s="743"/>
      <c r="EMV292" s="743"/>
      <c r="EMW292" s="743"/>
      <c r="EMX292" s="743"/>
      <c r="EMY292" s="743"/>
      <c r="EMZ292" s="743"/>
      <c r="ENA292" s="743"/>
      <c r="ENB292" s="743"/>
      <c r="ENC292" s="743"/>
      <c r="END292" s="743"/>
      <c r="ENE292" s="743"/>
      <c r="ENF292" s="743"/>
      <c r="ENG292" s="743"/>
      <c r="ENH292" s="743"/>
      <c r="ENI292" s="743"/>
      <c r="ENJ292" s="743"/>
      <c r="ENK292" s="743"/>
      <c r="ENL292" s="743"/>
      <c r="ENM292" s="743"/>
      <c r="ENN292" s="743"/>
      <c r="ENO292" s="743"/>
      <c r="ENP292" s="743"/>
      <c r="ENQ292" s="743"/>
      <c r="ENR292" s="743"/>
      <c r="ENS292" s="743"/>
      <c r="ENT292" s="743"/>
      <c r="ENU292" s="743"/>
      <c r="ENV292" s="743"/>
      <c r="ENW292" s="743"/>
      <c r="ENX292" s="743"/>
      <c r="ENY292" s="743"/>
      <c r="ENZ292" s="743"/>
      <c r="EOA292" s="743"/>
      <c r="EOB292" s="743"/>
      <c r="EOC292" s="743"/>
      <c r="EOD292" s="743"/>
      <c r="EOE292" s="743"/>
      <c r="EOF292" s="743"/>
      <c r="EOG292" s="743"/>
      <c r="EOH292" s="743"/>
      <c r="EOI292" s="743"/>
      <c r="EOJ292" s="743"/>
      <c r="EOK292" s="743"/>
      <c r="EOL292" s="743"/>
      <c r="EOM292" s="743"/>
      <c r="EON292" s="743"/>
      <c r="EOO292" s="743"/>
      <c r="EOP292" s="743"/>
      <c r="EOQ292" s="743"/>
      <c r="EOR292" s="743"/>
      <c r="EOS292" s="743"/>
      <c r="EOT292" s="743"/>
      <c r="EOU292" s="743"/>
      <c r="EOV292" s="743"/>
      <c r="EOW292" s="743"/>
      <c r="EOX292" s="743"/>
      <c r="EOY292" s="743"/>
      <c r="EOZ292" s="743"/>
      <c r="EPA292" s="743"/>
      <c r="EPB292" s="743"/>
      <c r="EPC292" s="743"/>
      <c r="EPD292" s="743"/>
      <c r="EPE292" s="743"/>
      <c r="EPF292" s="743"/>
      <c r="EPG292" s="743"/>
      <c r="EPH292" s="743"/>
      <c r="EPI292" s="743"/>
      <c r="EPJ292" s="743"/>
      <c r="EPK292" s="743"/>
      <c r="EPL292" s="743"/>
      <c r="EPM292" s="743"/>
      <c r="EPN292" s="743"/>
      <c r="EPO292" s="743"/>
      <c r="EPP292" s="743"/>
      <c r="EPQ292" s="743"/>
      <c r="EPR292" s="743"/>
      <c r="EPS292" s="743"/>
      <c r="EPT292" s="743"/>
      <c r="EPU292" s="743"/>
      <c r="EPV292" s="743"/>
      <c r="EPW292" s="743"/>
      <c r="EPX292" s="743"/>
      <c r="EPY292" s="743"/>
      <c r="EPZ292" s="743"/>
      <c r="EQA292" s="743"/>
      <c r="EQB292" s="743"/>
      <c r="EQC292" s="743"/>
      <c r="EQD292" s="743"/>
      <c r="EQE292" s="743"/>
      <c r="EQF292" s="743"/>
      <c r="EQG292" s="743"/>
      <c r="EQH292" s="743"/>
      <c r="EQI292" s="743"/>
      <c r="EQJ292" s="743"/>
      <c r="EQK292" s="743"/>
      <c r="EQL292" s="743"/>
      <c r="EQM292" s="743"/>
      <c r="EQN292" s="743"/>
      <c r="EQO292" s="743"/>
      <c r="EQP292" s="743"/>
      <c r="EQQ292" s="743"/>
      <c r="EQR292" s="743"/>
      <c r="EQS292" s="743"/>
      <c r="EQT292" s="743"/>
      <c r="EQU292" s="743"/>
      <c r="EQV292" s="743"/>
      <c r="EQW292" s="743"/>
      <c r="EQX292" s="743"/>
      <c r="EQY292" s="743"/>
      <c r="EQZ292" s="743"/>
      <c r="ERA292" s="743"/>
      <c r="ERB292" s="743"/>
      <c r="ERC292" s="743"/>
      <c r="ERD292" s="743"/>
      <c r="ERE292" s="743"/>
      <c r="ERF292" s="743"/>
      <c r="ERG292" s="743"/>
      <c r="ERH292" s="743"/>
      <c r="ERI292" s="743"/>
      <c r="ERJ292" s="743"/>
      <c r="ERK292" s="743"/>
      <c r="ERL292" s="743"/>
      <c r="ERM292" s="743"/>
      <c r="ERN292" s="743"/>
      <c r="ERO292" s="743"/>
      <c r="ERP292" s="743"/>
      <c r="ERQ292" s="743"/>
      <c r="ERR292" s="743"/>
      <c r="ERS292" s="743"/>
      <c r="ERT292" s="743"/>
      <c r="ERU292" s="743"/>
      <c r="ERV292" s="743"/>
      <c r="ERW292" s="743"/>
      <c r="ERX292" s="743"/>
      <c r="ERY292" s="743"/>
      <c r="ERZ292" s="743"/>
      <c r="ESA292" s="743"/>
      <c r="ESB292" s="743"/>
      <c r="ESC292" s="743"/>
      <c r="ESD292" s="743"/>
      <c r="ESE292" s="743"/>
      <c r="ESF292" s="743"/>
      <c r="ESG292" s="743"/>
      <c r="ESH292" s="743"/>
      <c r="ESI292" s="743"/>
      <c r="ESJ292" s="743"/>
      <c r="ESK292" s="743"/>
      <c r="ESL292" s="743"/>
      <c r="ESM292" s="743"/>
      <c r="ESN292" s="743"/>
      <c r="ESO292" s="743"/>
      <c r="ESP292" s="743"/>
      <c r="ESQ292" s="743"/>
      <c r="ESR292" s="743"/>
      <c r="ESS292" s="743"/>
      <c r="EST292" s="743"/>
      <c r="ESU292" s="743"/>
      <c r="ESV292" s="743"/>
      <c r="ESW292" s="743"/>
      <c r="ESX292" s="743"/>
      <c r="ESY292" s="743"/>
      <c r="ESZ292" s="743"/>
      <c r="ETA292" s="743"/>
      <c r="ETB292" s="743"/>
      <c r="ETC292" s="743"/>
      <c r="ETD292" s="743"/>
      <c r="ETE292" s="743"/>
      <c r="ETF292" s="743"/>
      <c r="ETG292" s="743"/>
      <c r="ETH292" s="743"/>
      <c r="ETI292" s="743"/>
      <c r="ETJ292" s="743"/>
      <c r="ETK292" s="743"/>
      <c r="ETL292" s="743"/>
      <c r="ETM292" s="743"/>
      <c r="ETN292" s="743"/>
      <c r="ETO292" s="743"/>
      <c r="ETP292" s="743"/>
      <c r="ETQ292" s="743"/>
      <c r="ETR292" s="743"/>
      <c r="ETS292" s="743"/>
      <c r="ETT292" s="743"/>
      <c r="ETU292" s="743"/>
      <c r="ETV292" s="743"/>
      <c r="ETW292" s="743"/>
      <c r="ETX292" s="743"/>
      <c r="ETY292" s="743"/>
      <c r="ETZ292" s="743"/>
      <c r="EUA292" s="743"/>
      <c r="EUB292" s="743"/>
      <c r="EUC292" s="743"/>
      <c r="EUD292" s="743"/>
      <c r="EUE292" s="743"/>
      <c r="EUF292" s="743"/>
      <c r="EUG292" s="743"/>
      <c r="EUH292" s="743"/>
      <c r="EUI292" s="743"/>
      <c r="EUJ292" s="743"/>
      <c r="EUK292" s="743"/>
      <c r="EUL292" s="743"/>
      <c r="EUM292" s="743"/>
      <c r="EUN292" s="743"/>
      <c r="EUO292" s="743"/>
      <c r="EUP292" s="743"/>
      <c r="EUQ292" s="743"/>
      <c r="EUR292" s="743"/>
      <c r="EUS292" s="743"/>
      <c r="EUT292" s="743"/>
      <c r="EUU292" s="743"/>
      <c r="EUV292" s="743"/>
      <c r="EUW292" s="743"/>
      <c r="EUX292" s="743"/>
      <c r="EUY292" s="743"/>
      <c r="EUZ292" s="743"/>
      <c r="EVA292" s="743"/>
      <c r="EVB292" s="743"/>
      <c r="EVC292" s="743"/>
      <c r="EVD292" s="743"/>
      <c r="EVE292" s="743"/>
      <c r="EVF292" s="743"/>
      <c r="EVG292" s="743"/>
      <c r="EVH292" s="743"/>
      <c r="EVI292" s="743"/>
      <c r="EVJ292" s="743"/>
      <c r="EVK292" s="743"/>
      <c r="EVL292" s="743"/>
      <c r="EVM292" s="743"/>
      <c r="EVN292" s="743"/>
      <c r="EVO292" s="743"/>
      <c r="EVP292" s="743"/>
      <c r="EVQ292" s="743"/>
      <c r="EVR292" s="743"/>
      <c r="EVS292" s="743"/>
      <c r="EVT292" s="743"/>
      <c r="EVU292" s="743"/>
      <c r="EVV292" s="743"/>
      <c r="EVW292" s="743"/>
      <c r="EVX292" s="743"/>
      <c r="EVY292" s="743"/>
      <c r="EVZ292" s="743"/>
      <c r="EWA292" s="743"/>
      <c r="EWB292" s="743"/>
      <c r="EWC292" s="743"/>
      <c r="EWD292" s="743"/>
      <c r="EWE292" s="743"/>
      <c r="EWF292" s="743"/>
      <c r="EWG292" s="743"/>
      <c r="EWH292" s="743"/>
      <c r="EWI292" s="743"/>
      <c r="EWJ292" s="743"/>
      <c r="EWK292" s="743"/>
      <c r="EWL292" s="743"/>
      <c r="EWM292" s="743"/>
      <c r="EWN292" s="743"/>
      <c r="EWO292" s="743"/>
      <c r="EWP292" s="743"/>
      <c r="EWQ292" s="743"/>
      <c r="EWR292" s="743"/>
      <c r="EWS292" s="743"/>
      <c r="EWT292" s="743"/>
      <c r="EWU292" s="743"/>
      <c r="EWV292" s="743"/>
      <c r="EWW292" s="743"/>
      <c r="EWX292" s="743"/>
      <c r="EWY292" s="743"/>
      <c r="EWZ292" s="743"/>
      <c r="EXA292" s="743"/>
      <c r="EXB292" s="743"/>
      <c r="EXC292" s="743"/>
      <c r="EXD292" s="743"/>
      <c r="EXE292" s="743"/>
      <c r="EXF292" s="743"/>
      <c r="EXG292" s="743"/>
      <c r="EXH292" s="743"/>
      <c r="EXI292" s="743"/>
      <c r="EXJ292" s="743"/>
      <c r="EXK292" s="743"/>
      <c r="EXL292" s="743"/>
      <c r="EXM292" s="743"/>
      <c r="EXN292" s="743"/>
      <c r="EXO292" s="743"/>
      <c r="EXP292" s="743"/>
      <c r="EXQ292" s="743"/>
      <c r="EXR292" s="743"/>
      <c r="EXS292" s="743"/>
      <c r="EXT292" s="743"/>
      <c r="EXU292" s="743"/>
      <c r="EXV292" s="743"/>
      <c r="EXW292" s="743"/>
      <c r="EXX292" s="743"/>
      <c r="EXY292" s="743"/>
      <c r="EXZ292" s="743"/>
      <c r="EYA292" s="743"/>
      <c r="EYB292" s="743"/>
      <c r="EYC292" s="743"/>
      <c r="EYD292" s="743"/>
      <c r="EYE292" s="743"/>
      <c r="EYF292" s="743"/>
      <c r="EYG292" s="743"/>
      <c r="EYH292" s="743"/>
      <c r="EYI292" s="743"/>
      <c r="EYJ292" s="743"/>
      <c r="EYK292" s="743"/>
      <c r="EYL292" s="743"/>
      <c r="EYM292" s="743"/>
      <c r="EYN292" s="743"/>
      <c r="EYO292" s="743"/>
      <c r="EYP292" s="743"/>
      <c r="EYQ292" s="743"/>
      <c r="EYR292" s="743"/>
      <c r="EYS292" s="743"/>
      <c r="EYT292" s="743"/>
      <c r="EYU292" s="743"/>
      <c r="EYV292" s="743"/>
      <c r="EYW292" s="743"/>
      <c r="EYX292" s="743"/>
      <c r="EYY292" s="743"/>
      <c r="EYZ292" s="743"/>
      <c r="EZA292" s="743"/>
      <c r="EZB292" s="743"/>
      <c r="EZC292" s="743"/>
      <c r="EZD292" s="743"/>
      <c r="EZE292" s="743"/>
      <c r="EZF292" s="743"/>
      <c r="EZG292" s="743"/>
      <c r="EZH292" s="743"/>
      <c r="EZI292" s="743"/>
      <c r="EZJ292" s="743"/>
      <c r="EZK292" s="743"/>
      <c r="EZL292" s="743"/>
      <c r="EZM292" s="743"/>
      <c r="EZN292" s="743"/>
      <c r="EZO292" s="743"/>
      <c r="EZP292" s="743"/>
      <c r="EZQ292" s="743"/>
      <c r="EZR292" s="743"/>
      <c r="EZS292" s="743"/>
      <c r="EZT292" s="743"/>
      <c r="EZU292" s="743"/>
      <c r="EZV292" s="743"/>
      <c r="EZW292" s="743"/>
      <c r="EZX292" s="743"/>
      <c r="EZY292" s="743"/>
      <c r="EZZ292" s="743"/>
      <c r="FAA292" s="743"/>
      <c r="FAB292" s="743"/>
      <c r="FAC292" s="743"/>
      <c r="FAD292" s="743"/>
      <c r="FAE292" s="743"/>
      <c r="FAF292" s="743"/>
      <c r="FAG292" s="743"/>
      <c r="FAH292" s="743"/>
      <c r="FAI292" s="743"/>
      <c r="FAJ292" s="743"/>
      <c r="FAK292" s="743"/>
      <c r="FAL292" s="743"/>
      <c r="FAM292" s="743"/>
      <c r="FAN292" s="743"/>
      <c r="FAO292" s="743"/>
      <c r="FAP292" s="743"/>
      <c r="FAQ292" s="743"/>
      <c r="FAR292" s="743"/>
      <c r="FAS292" s="743"/>
      <c r="FAT292" s="743"/>
      <c r="FAU292" s="743"/>
      <c r="FAV292" s="743"/>
      <c r="FAW292" s="743"/>
      <c r="FAX292" s="743"/>
      <c r="FAY292" s="743"/>
      <c r="FAZ292" s="743"/>
      <c r="FBA292" s="743"/>
      <c r="FBB292" s="743"/>
      <c r="FBC292" s="743"/>
      <c r="FBD292" s="743"/>
      <c r="FBE292" s="743"/>
      <c r="FBF292" s="743"/>
      <c r="FBG292" s="743"/>
      <c r="FBH292" s="743"/>
      <c r="FBI292" s="743"/>
      <c r="FBJ292" s="743"/>
      <c r="FBK292" s="743"/>
      <c r="FBL292" s="743"/>
      <c r="FBM292" s="743"/>
      <c r="FBN292" s="743"/>
      <c r="FBO292" s="743"/>
      <c r="FBP292" s="743"/>
      <c r="FBQ292" s="743"/>
      <c r="FBR292" s="743"/>
      <c r="FBS292" s="743"/>
      <c r="FBT292" s="743"/>
      <c r="FBU292" s="743"/>
      <c r="FBV292" s="743"/>
      <c r="FBW292" s="743"/>
      <c r="FBX292" s="743"/>
      <c r="FBY292" s="743"/>
      <c r="FBZ292" s="743"/>
      <c r="FCA292" s="743"/>
      <c r="FCB292" s="743"/>
      <c r="FCC292" s="743"/>
      <c r="FCD292" s="743"/>
      <c r="FCE292" s="743"/>
      <c r="FCF292" s="743"/>
      <c r="FCG292" s="743"/>
      <c r="FCH292" s="743"/>
      <c r="FCI292" s="743"/>
      <c r="FCJ292" s="743"/>
      <c r="FCK292" s="743"/>
      <c r="FCL292" s="743"/>
      <c r="FCM292" s="743"/>
      <c r="FCN292" s="743"/>
      <c r="FCO292" s="743"/>
      <c r="FCP292" s="743"/>
      <c r="FCQ292" s="743"/>
      <c r="FCR292" s="743"/>
      <c r="FCS292" s="743"/>
      <c r="FCT292" s="743"/>
      <c r="FCU292" s="743"/>
      <c r="FCV292" s="743"/>
      <c r="FCW292" s="743"/>
      <c r="FCX292" s="743"/>
      <c r="FCY292" s="743"/>
      <c r="FCZ292" s="743"/>
      <c r="FDA292" s="743"/>
      <c r="FDB292" s="743"/>
      <c r="FDC292" s="743"/>
      <c r="FDD292" s="743"/>
      <c r="FDE292" s="743"/>
      <c r="FDF292" s="743"/>
      <c r="FDG292" s="743"/>
      <c r="FDH292" s="743"/>
      <c r="FDI292" s="743"/>
      <c r="FDJ292" s="743"/>
      <c r="FDK292" s="743"/>
      <c r="FDL292" s="743"/>
      <c r="FDM292" s="743"/>
      <c r="FDN292" s="743"/>
      <c r="FDO292" s="743"/>
      <c r="FDP292" s="743"/>
      <c r="FDQ292" s="743"/>
      <c r="FDR292" s="743"/>
      <c r="FDS292" s="743"/>
      <c r="FDT292" s="743"/>
      <c r="FDU292" s="743"/>
      <c r="FDV292" s="743"/>
      <c r="FDW292" s="743"/>
      <c r="FDX292" s="743"/>
      <c r="FDY292" s="743"/>
      <c r="FDZ292" s="743"/>
      <c r="FEA292" s="743"/>
      <c r="FEB292" s="743"/>
      <c r="FEC292" s="743"/>
      <c r="FED292" s="743"/>
      <c r="FEE292" s="743"/>
      <c r="FEF292" s="743"/>
      <c r="FEG292" s="743"/>
      <c r="FEH292" s="743"/>
      <c r="FEI292" s="743"/>
      <c r="FEJ292" s="743"/>
      <c r="FEK292" s="743"/>
      <c r="FEL292" s="743"/>
      <c r="FEM292" s="743"/>
      <c r="FEN292" s="743"/>
      <c r="FEO292" s="743"/>
      <c r="FEP292" s="743"/>
      <c r="FEQ292" s="743"/>
      <c r="FER292" s="743"/>
      <c r="FES292" s="743"/>
      <c r="FET292" s="743"/>
      <c r="FEU292" s="743"/>
      <c r="FEV292" s="743"/>
      <c r="FEW292" s="743"/>
      <c r="FEX292" s="743"/>
      <c r="FEY292" s="743"/>
      <c r="FEZ292" s="743"/>
      <c r="FFA292" s="743"/>
      <c r="FFB292" s="743"/>
      <c r="FFC292" s="743"/>
      <c r="FFD292" s="743"/>
      <c r="FFE292" s="743"/>
      <c r="FFF292" s="743"/>
      <c r="FFG292" s="743"/>
      <c r="FFH292" s="743"/>
      <c r="FFI292" s="743"/>
      <c r="FFJ292" s="743"/>
      <c r="FFK292" s="743"/>
      <c r="FFL292" s="743"/>
      <c r="FFM292" s="743"/>
      <c r="FFN292" s="743"/>
      <c r="FFO292" s="743"/>
      <c r="FFP292" s="743"/>
      <c r="FFQ292" s="743"/>
      <c r="FFR292" s="743"/>
      <c r="FFS292" s="743"/>
      <c r="FFT292" s="743"/>
      <c r="FFU292" s="743"/>
      <c r="FFV292" s="743"/>
      <c r="FFW292" s="743"/>
      <c r="FFX292" s="743"/>
      <c r="FFY292" s="743"/>
      <c r="FFZ292" s="743"/>
      <c r="FGA292" s="743"/>
      <c r="FGB292" s="743"/>
      <c r="FGC292" s="743"/>
      <c r="FGD292" s="743"/>
      <c r="FGE292" s="743"/>
      <c r="FGF292" s="743"/>
      <c r="FGG292" s="743"/>
      <c r="FGH292" s="743"/>
      <c r="FGI292" s="743"/>
      <c r="FGJ292" s="743"/>
      <c r="FGK292" s="743"/>
      <c r="FGL292" s="743"/>
      <c r="FGM292" s="743"/>
      <c r="FGN292" s="743"/>
      <c r="FGO292" s="743"/>
      <c r="FGP292" s="743"/>
      <c r="FGQ292" s="743"/>
      <c r="FGR292" s="743"/>
      <c r="FGS292" s="743"/>
      <c r="FGT292" s="743"/>
      <c r="FGU292" s="743"/>
      <c r="FGV292" s="743"/>
      <c r="FGW292" s="743"/>
      <c r="FGX292" s="743"/>
      <c r="FGY292" s="743"/>
      <c r="FGZ292" s="743"/>
      <c r="FHA292" s="743"/>
      <c r="FHB292" s="743"/>
      <c r="FHC292" s="743"/>
      <c r="FHD292" s="743"/>
      <c r="FHE292" s="743"/>
      <c r="FHF292" s="743"/>
      <c r="FHG292" s="743"/>
      <c r="FHH292" s="743"/>
      <c r="FHI292" s="743"/>
      <c r="FHJ292" s="743"/>
      <c r="FHK292" s="743"/>
      <c r="FHL292" s="743"/>
      <c r="FHM292" s="743"/>
      <c r="FHN292" s="743"/>
      <c r="FHO292" s="743"/>
      <c r="FHP292" s="743"/>
      <c r="FHQ292" s="743"/>
      <c r="FHR292" s="743"/>
      <c r="FHS292" s="743"/>
      <c r="FHT292" s="743"/>
      <c r="FHU292" s="743"/>
      <c r="FHV292" s="743"/>
      <c r="FHW292" s="743"/>
      <c r="FHX292" s="743"/>
      <c r="FHY292" s="743"/>
      <c r="FHZ292" s="743"/>
      <c r="FIA292" s="743"/>
      <c r="FIB292" s="743"/>
      <c r="FIC292" s="743"/>
      <c r="FID292" s="743"/>
      <c r="FIE292" s="743"/>
      <c r="FIF292" s="743"/>
      <c r="FIG292" s="743"/>
      <c r="FIH292" s="743"/>
      <c r="FII292" s="743"/>
      <c r="FIJ292" s="743"/>
      <c r="FIK292" s="743"/>
      <c r="FIL292" s="743"/>
      <c r="FIM292" s="743"/>
      <c r="FIN292" s="743"/>
      <c r="FIO292" s="743"/>
      <c r="FIP292" s="743"/>
      <c r="FIQ292" s="743"/>
      <c r="FIR292" s="743"/>
      <c r="FIS292" s="743"/>
      <c r="FIT292" s="743"/>
      <c r="FIU292" s="743"/>
      <c r="FIV292" s="743"/>
      <c r="FIW292" s="743"/>
      <c r="FIX292" s="743"/>
      <c r="FIY292" s="743"/>
      <c r="FIZ292" s="743"/>
      <c r="FJA292" s="743"/>
      <c r="FJB292" s="743"/>
      <c r="FJC292" s="743"/>
      <c r="FJD292" s="743"/>
      <c r="FJE292" s="743"/>
      <c r="FJF292" s="743"/>
      <c r="FJG292" s="743"/>
      <c r="FJH292" s="743"/>
      <c r="FJI292" s="743"/>
      <c r="FJJ292" s="743"/>
      <c r="FJK292" s="743"/>
      <c r="FJL292" s="743"/>
      <c r="FJM292" s="743"/>
      <c r="FJN292" s="743"/>
      <c r="FJO292" s="743"/>
      <c r="FJP292" s="743"/>
      <c r="FJQ292" s="743"/>
      <c r="FJR292" s="743"/>
      <c r="FJS292" s="743"/>
      <c r="FJT292" s="743"/>
      <c r="FJU292" s="743"/>
      <c r="FJV292" s="743"/>
      <c r="FJW292" s="743"/>
      <c r="FJX292" s="743"/>
      <c r="FJY292" s="743"/>
      <c r="FJZ292" s="743"/>
      <c r="FKA292" s="743"/>
      <c r="FKB292" s="743"/>
      <c r="FKC292" s="743"/>
      <c r="FKD292" s="743"/>
      <c r="FKE292" s="743"/>
      <c r="FKF292" s="743"/>
      <c r="FKG292" s="743"/>
      <c r="FKH292" s="743"/>
      <c r="FKI292" s="743"/>
      <c r="FKJ292" s="743"/>
      <c r="FKK292" s="743"/>
      <c r="FKL292" s="743"/>
      <c r="FKM292" s="743"/>
      <c r="FKN292" s="743"/>
      <c r="FKO292" s="743"/>
      <c r="FKP292" s="743"/>
      <c r="FKQ292" s="743"/>
      <c r="FKR292" s="743"/>
      <c r="FKS292" s="743"/>
      <c r="FKT292" s="743"/>
      <c r="FKU292" s="743"/>
      <c r="FKV292" s="743"/>
      <c r="FKW292" s="743"/>
      <c r="FKX292" s="743"/>
      <c r="FKY292" s="743"/>
      <c r="FKZ292" s="743"/>
      <c r="FLA292" s="743"/>
      <c r="FLB292" s="743"/>
      <c r="FLC292" s="743"/>
      <c r="FLD292" s="743"/>
      <c r="FLE292" s="743"/>
      <c r="FLF292" s="743"/>
      <c r="FLG292" s="743"/>
      <c r="FLH292" s="743"/>
      <c r="FLI292" s="743"/>
      <c r="FLJ292" s="743"/>
      <c r="FLK292" s="743"/>
      <c r="FLL292" s="743"/>
      <c r="FLM292" s="743"/>
      <c r="FLN292" s="743"/>
      <c r="FLO292" s="743"/>
      <c r="FLP292" s="743"/>
      <c r="FLQ292" s="743"/>
      <c r="FLR292" s="743"/>
      <c r="FLS292" s="743"/>
      <c r="FLT292" s="743"/>
      <c r="FLU292" s="743"/>
      <c r="FLV292" s="743"/>
      <c r="FLW292" s="743"/>
      <c r="FLX292" s="743"/>
      <c r="FLY292" s="743"/>
      <c r="FLZ292" s="743"/>
      <c r="FMA292" s="743"/>
      <c r="FMB292" s="743"/>
      <c r="FMC292" s="743"/>
      <c r="FMD292" s="743"/>
      <c r="FME292" s="743"/>
      <c r="FMF292" s="743"/>
      <c r="FMG292" s="743"/>
      <c r="FMH292" s="743"/>
      <c r="FMI292" s="743"/>
      <c r="FMJ292" s="743"/>
      <c r="FMK292" s="743"/>
      <c r="FML292" s="743"/>
      <c r="FMM292" s="743"/>
      <c r="FMN292" s="743"/>
      <c r="FMO292" s="743"/>
      <c r="FMP292" s="743"/>
      <c r="FMQ292" s="743"/>
      <c r="FMR292" s="743"/>
      <c r="FMS292" s="743"/>
      <c r="FMT292" s="743"/>
      <c r="FMU292" s="743"/>
      <c r="FMV292" s="743"/>
      <c r="FMW292" s="743"/>
      <c r="FMX292" s="743"/>
      <c r="FMY292" s="743"/>
      <c r="FMZ292" s="743"/>
      <c r="FNA292" s="743"/>
      <c r="FNB292" s="743"/>
      <c r="FNC292" s="743"/>
      <c r="FND292" s="743"/>
      <c r="FNE292" s="743"/>
      <c r="FNF292" s="743"/>
      <c r="FNG292" s="743"/>
      <c r="FNH292" s="743"/>
      <c r="FNI292" s="743"/>
      <c r="FNJ292" s="743"/>
      <c r="FNK292" s="743"/>
      <c r="FNL292" s="743"/>
      <c r="FNM292" s="743"/>
      <c r="FNN292" s="743"/>
      <c r="FNO292" s="743"/>
      <c r="FNP292" s="743"/>
      <c r="FNQ292" s="743"/>
      <c r="FNR292" s="743"/>
      <c r="FNS292" s="743"/>
      <c r="FNT292" s="743"/>
      <c r="FNU292" s="743"/>
      <c r="FNV292" s="743"/>
      <c r="FNW292" s="743"/>
      <c r="FNX292" s="743"/>
      <c r="FNY292" s="743"/>
      <c r="FNZ292" s="743"/>
      <c r="FOA292" s="743"/>
      <c r="FOB292" s="743"/>
      <c r="FOC292" s="743"/>
      <c r="FOD292" s="743"/>
      <c r="FOE292" s="743"/>
      <c r="FOF292" s="743"/>
      <c r="FOG292" s="743"/>
      <c r="FOH292" s="743"/>
      <c r="FOI292" s="743"/>
      <c r="FOJ292" s="743"/>
      <c r="FOK292" s="743"/>
      <c r="FOL292" s="743"/>
      <c r="FOM292" s="743"/>
      <c r="FON292" s="743"/>
      <c r="FOO292" s="743"/>
      <c r="FOP292" s="743"/>
      <c r="FOQ292" s="743"/>
      <c r="FOR292" s="743"/>
      <c r="FOS292" s="743"/>
      <c r="FOT292" s="743"/>
      <c r="FOU292" s="743"/>
      <c r="FOV292" s="743"/>
      <c r="FOW292" s="743"/>
      <c r="FOX292" s="743"/>
      <c r="FOY292" s="743"/>
      <c r="FOZ292" s="743"/>
      <c r="FPA292" s="743"/>
      <c r="FPB292" s="743"/>
      <c r="FPC292" s="743"/>
      <c r="FPD292" s="743"/>
      <c r="FPE292" s="743"/>
      <c r="FPF292" s="743"/>
      <c r="FPG292" s="743"/>
      <c r="FPH292" s="743"/>
      <c r="FPI292" s="743"/>
      <c r="FPJ292" s="743"/>
      <c r="FPK292" s="743"/>
      <c r="FPL292" s="743"/>
      <c r="FPM292" s="743"/>
      <c r="FPN292" s="743"/>
      <c r="FPO292" s="743"/>
      <c r="FPP292" s="743"/>
      <c r="FPQ292" s="743"/>
      <c r="FPR292" s="743"/>
      <c r="FPS292" s="743"/>
      <c r="FPT292" s="743"/>
      <c r="FPU292" s="743"/>
      <c r="FPV292" s="743"/>
      <c r="FPW292" s="743"/>
      <c r="FPX292" s="743"/>
      <c r="FPY292" s="743"/>
      <c r="FPZ292" s="743"/>
      <c r="FQA292" s="743"/>
      <c r="FQB292" s="743"/>
      <c r="FQC292" s="743"/>
      <c r="FQD292" s="743"/>
      <c r="FQE292" s="743"/>
      <c r="FQF292" s="743"/>
      <c r="FQG292" s="743"/>
      <c r="FQH292" s="743"/>
      <c r="FQI292" s="743"/>
      <c r="FQJ292" s="743"/>
      <c r="FQK292" s="743"/>
      <c r="FQL292" s="743"/>
      <c r="FQM292" s="743"/>
      <c r="FQN292" s="743"/>
      <c r="FQO292" s="743"/>
      <c r="FQP292" s="743"/>
      <c r="FQQ292" s="743"/>
      <c r="FQR292" s="743"/>
      <c r="FQS292" s="743"/>
      <c r="FQT292" s="743"/>
      <c r="FQU292" s="743"/>
      <c r="FQV292" s="743"/>
      <c r="FQW292" s="743"/>
      <c r="FQX292" s="743"/>
      <c r="FQY292" s="743"/>
      <c r="FQZ292" s="743"/>
      <c r="FRA292" s="743"/>
      <c r="FRB292" s="743"/>
      <c r="FRC292" s="743"/>
      <c r="FRD292" s="743"/>
      <c r="FRE292" s="743"/>
      <c r="FRF292" s="743"/>
      <c r="FRG292" s="743"/>
      <c r="FRH292" s="743"/>
      <c r="FRI292" s="743"/>
      <c r="FRJ292" s="743"/>
      <c r="FRK292" s="743"/>
      <c r="FRL292" s="743"/>
      <c r="FRM292" s="743"/>
      <c r="FRN292" s="743"/>
      <c r="FRO292" s="743"/>
      <c r="FRP292" s="743"/>
      <c r="FRQ292" s="743"/>
      <c r="FRR292" s="743"/>
      <c r="FRS292" s="743"/>
      <c r="FRT292" s="743"/>
      <c r="FRU292" s="743"/>
      <c r="FRV292" s="743"/>
      <c r="FRW292" s="743"/>
      <c r="FRX292" s="743"/>
      <c r="FRY292" s="743"/>
      <c r="FRZ292" s="743"/>
      <c r="FSA292" s="743"/>
      <c r="FSB292" s="743"/>
      <c r="FSC292" s="743"/>
      <c r="FSD292" s="743"/>
      <c r="FSE292" s="743"/>
      <c r="FSF292" s="743"/>
      <c r="FSG292" s="743"/>
      <c r="FSH292" s="743"/>
      <c r="FSI292" s="743"/>
      <c r="FSJ292" s="743"/>
      <c r="FSK292" s="743"/>
      <c r="FSL292" s="743"/>
      <c r="FSM292" s="743"/>
      <c r="FSN292" s="743"/>
      <c r="FSO292" s="743"/>
      <c r="FSP292" s="743"/>
      <c r="FSQ292" s="743"/>
      <c r="FSR292" s="743"/>
      <c r="FSS292" s="743"/>
      <c r="FST292" s="743"/>
      <c r="FSU292" s="743"/>
      <c r="FSV292" s="743"/>
      <c r="FSW292" s="743"/>
      <c r="FSX292" s="743"/>
      <c r="FSY292" s="743"/>
      <c r="FSZ292" s="743"/>
      <c r="FTA292" s="743"/>
      <c r="FTB292" s="743"/>
      <c r="FTC292" s="743"/>
      <c r="FTD292" s="743"/>
      <c r="FTE292" s="743"/>
      <c r="FTF292" s="743"/>
      <c r="FTG292" s="743"/>
      <c r="FTH292" s="743"/>
      <c r="FTI292" s="743"/>
      <c r="FTJ292" s="743"/>
      <c r="FTK292" s="743"/>
      <c r="FTL292" s="743"/>
      <c r="FTM292" s="743"/>
      <c r="FTN292" s="743"/>
      <c r="FTO292" s="743"/>
      <c r="FTP292" s="743"/>
      <c r="FTQ292" s="743"/>
      <c r="FTR292" s="743"/>
      <c r="FTS292" s="743"/>
      <c r="FTT292" s="743"/>
      <c r="FTU292" s="743"/>
      <c r="FTV292" s="743"/>
      <c r="FTW292" s="743"/>
      <c r="FTX292" s="743"/>
      <c r="FTY292" s="743"/>
      <c r="FTZ292" s="743"/>
      <c r="FUA292" s="743"/>
      <c r="FUB292" s="743"/>
      <c r="FUC292" s="743"/>
      <c r="FUD292" s="743"/>
      <c r="FUE292" s="743"/>
      <c r="FUF292" s="743"/>
      <c r="FUG292" s="743"/>
      <c r="FUH292" s="743"/>
      <c r="FUI292" s="743"/>
      <c r="FUJ292" s="743"/>
      <c r="FUK292" s="743"/>
      <c r="FUL292" s="743"/>
      <c r="FUM292" s="743"/>
      <c r="FUN292" s="743"/>
      <c r="FUO292" s="743"/>
      <c r="FUP292" s="743"/>
      <c r="FUQ292" s="743"/>
      <c r="FUR292" s="743"/>
      <c r="FUS292" s="743"/>
      <c r="FUT292" s="743"/>
      <c r="FUU292" s="743"/>
      <c r="FUV292" s="743"/>
      <c r="FUW292" s="743"/>
      <c r="FUX292" s="743"/>
      <c r="FUY292" s="743"/>
      <c r="FUZ292" s="743"/>
      <c r="FVA292" s="743"/>
      <c r="FVB292" s="743"/>
      <c r="FVC292" s="743"/>
      <c r="FVD292" s="743"/>
      <c r="FVE292" s="743"/>
      <c r="FVF292" s="743"/>
      <c r="FVG292" s="743"/>
      <c r="FVH292" s="743"/>
      <c r="FVI292" s="743"/>
      <c r="FVJ292" s="743"/>
      <c r="FVK292" s="743"/>
      <c r="FVL292" s="743"/>
      <c r="FVM292" s="743"/>
      <c r="FVN292" s="743"/>
      <c r="FVO292" s="743"/>
      <c r="FVP292" s="743"/>
      <c r="FVQ292" s="743"/>
      <c r="FVR292" s="743"/>
      <c r="FVS292" s="743"/>
      <c r="FVT292" s="743"/>
      <c r="FVU292" s="743"/>
      <c r="FVV292" s="743"/>
      <c r="FVW292" s="743"/>
      <c r="FVX292" s="743"/>
      <c r="FVY292" s="743"/>
      <c r="FVZ292" s="743"/>
      <c r="FWA292" s="743"/>
      <c r="FWB292" s="743"/>
      <c r="FWC292" s="743"/>
      <c r="FWD292" s="743"/>
      <c r="FWE292" s="743"/>
      <c r="FWF292" s="743"/>
      <c r="FWG292" s="743"/>
      <c r="FWH292" s="743"/>
      <c r="FWI292" s="743"/>
      <c r="FWJ292" s="743"/>
      <c r="FWK292" s="743"/>
      <c r="FWL292" s="743"/>
      <c r="FWM292" s="743"/>
      <c r="FWN292" s="743"/>
      <c r="FWO292" s="743"/>
      <c r="FWP292" s="743"/>
      <c r="FWQ292" s="743"/>
      <c r="FWR292" s="743"/>
      <c r="FWS292" s="743"/>
      <c r="FWT292" s="743"/>
      <c r="FWU292" s="743"/>
      <c r="FWV292" s="743"/>
      <c r="FWW292" s="743"/>
      <c r="FWX292" s="743"/>
      <c r="FWY292" s="743"/>
      <c r="FWZ292" s="743"/>
      <c r="FXA292" s="743"/>
      <c r="FXB292" s="743"/>
      <c r="FXC292" s="743"/>
      <c r="FXD292" s="743"/>
      <c r="FXE292" s="743"/>
      <c r="FXF292" s="743"/>
      <c r="FXG292" s="743"/>
      <c r="FXH292" s="743"/>
      <c r="FXI292" s="743"/>
      <c r="FXJ292" s="743"/>
      <c r="FXK292" s="743"/>
      <c r="FXL292" s="743"/>
      <c r="FXM292" s="743"/>
      <c r="FXN292" s="743"/>
      <c r="FXO292" s="743"/>
      <c r="FXP292" s="743"/>
      <c r="FXQ292" s="743"/>
      <c r="FXR292" s="743"/>
      <c r="FXS292" s="743"/>
      <c r="FXT292" s="743"/>
      <c r="FXU292" s="743"/>
      <c r="FXV292" s="743"/>
      <c r="FXW292" s="743"/>
      <c r="FXX292" s="743"/>
      <c r="FXY292" s="743"/>
      <c r="FXZ292" s="743"/>
      <c r="FYA292" s="743"/>
      <c r="FYB292" s="743"/>
      <c r="FYC292" s="743"/>
      <c r="FYD292" s="743"/>
      <c r="FYE292" s="743"/>
      <c r="FYF292" s="743"/>
      <c r="FYG292" s="743"/>
      <c r="FYH292" s="743"/>
      <c r="FYI292" s="743"/>
      <c r="FYJ292" s="743"/>
      <c r="FYK292" s="743"/>
      <c r="FYL292" s="743"/>
      <c r="FYM292" s="743"/>
      <c r="FYN292" s="743"/>
      <c r="FYO292" s="743"/>
      <c r="FYP292" s="743"/>
      <c r="FYQ292" s="743"/>
      <c r="FYR292" s="743"/>
      <c r="FYS292" s="743"/>
      <c r="FYT292" s="743"/>
      <c r="FYU292" s="743"/>
      <c r="FYV292" s="743"/>
      <c r="FYW292" s="743"/>
      <c r="FYX292" s="743"/>
      <c r="FYY292" s="743"/>
      <c r="FYZ292" s="743"/>
      <c r="FZA292" s="743"/>
      <c r="FZB292" s="743"/>
      <c r="FZC292" s="743"/>
      <c r="FZD292" s="743"/>
      <c r="FZE292" s="743"/>
      <c r="FZF292" s="743"/>
      <c r="FZG292" s="743"/>
      <c r="FZH292" s="743"/>
      <c r="FZI292" s="743"/>
      <c r="FZJ292" s="743"/>
      <c r="FZK292" s="743"/>
      <c r="FZL292" s="743"/>
      <c r="FZM292" s="743"/>
      <c r="FZN292" s="743"/>
      <c r="FZO292" s="743"/>
      <c r="FZP292" s="743"/>
      <c r="FZQ292" s="743"/>
      <c r="FZR292" s="743"/>
      <c r="FZS292" s="743"/>
      <c r="FZT292" s="743"/>
      <c r="FZU292" s="743"/>
      <c r="FZV292" s="743"/>
      <c r="FZW292" s="743"/>
      <c r="FZX292" s="743"/>
      <c r="FZY292" s="743"/>
      <c r="FZZ292" s="743"/>
      <c r="GAA292" s="743"/>
      <c r="GAB292" s="743"/>
      <c r="GAC292" s="743"/>
      <c r="GAD292" s="743"/>
      <c r="GAE292" s="743"/>
      <c r="GAF292" s="743"/>
      <c r="GAG292" s="743"/>
      <c r="GAH292" s="743"/>
      <c r="GAI292" s="743"/>
      <c r="GAJ292" s="743"/>
      <c r="GAK292" s="743"/>
      <c r="GAL292" s="743"/>
      <c r="GAM292" s="743"/>
      <c r="GAN292" s="743"/>
      <c r="GAO292" s="743"/>
      <c r="GAP292" s="743"/>
      <c r="GAQ292" s="743"/>
      <c r="GAR292" s="743"/>
      <c r="GAS292" s="743"/>
      <c r="GAT292" s="743"/>
      <c r="GAU292" s="743"/>
      <c r="GAV292" s="743"/>
      <c r="GAW292" s="743"/>
      <c r="GAX292" s="743"/>
      <c r="GAY292" s="743"/>
      <c r="GAZ292" s="743"/>
      <c r="GBA292" s="743"/>
      <c r="GBB292" s="743"/>
      <c r="GBC292" s="743"/>
      <c r="GBD292" s="743"/>
      <c r="GBE292" s="743"/>
      <c r="GBF292" s="743"/>
      <c r="GBG292" s="743"/>
      <c r="GBH292" s="743"/>
      <c r="GBI292" s="743"/>
      <c r="GBJ292" s="743"/>
      <c r="GBK292" s="743"/>
      <c r="GBL292" s="743"/>
      <c r="GBM292" s="743"/>
      <c r="GBN292" s="743"/>
      <c r="GBO292" s="743"/>
      <c r="GBP292" s="743"/>
      <c r="GBQ292" s="743"/>
      <c r="GBR292" s="743"/>
      <c r="GBS292" s="743"/>
      <c r="GBT292" s="743"/>
      <c r="GBU292" s="743"/>
      <c r="GBV292" s="743"/>
      <c r="GBW292" s="743"/>
      <c r="GBX292" s="743"/>
      <c r="GBY292" s="743"/>
      <c r="GBZ292" s="743"/>
      <c r="GCA292" s="743"/>
      <c r="GCB292" s="743"/>
      <c r="GCC292" s="743"/>
      <c r="GCD292" s="743"/>
      <c r="GCE292" s="743"/>
      <c r="GCF292" s="743"/>
      <c r="GCG292" s="743"/>
      <c r="GCH292" s="743"/>
      <c r="GCI292" s="743"/>
      <c r="GCJ292" s="743"/>
      <c r="GCK292" s="743"/>
      <c r="GCL292" s="743"/>
      <c r="GCM292" s="743"/>
      <c r="GCN292" s="743"/>
      <c r="GCO292" s="743"/>
      <c r="GCP292" s="743"/>
      <c r="GCQ292" s="743"/>
      <c r="GCR292" s="743"/>
      <c r="GCS292" s="743"/>
      <c r="GCT292" s="743"/>
      <c r="GCU292" s="743"/>
      <c r="GCV292" s="743"/>
      <c r="GCW292" s="743"/>
      <c r="GCX292" s="743"/>
      <c r="GCY292" s="743"/>
      <c r="GCZ292" s="743"/>
      <c r="GDA292" s="743"/>
      <c r="GDB292" s="743"/>
      <c r="GDC292" s="743"/>
      <c r="GDD292" s="743"/>
      <c r="GDE292" s="743"/>
      <c r="GDF292" s="743"/>
      <c r="GDG292" s="743"/>
      <c r="GDH292" s="743"/>
      <c r="GDI292" s="743"/>
      <c r="GDJ292" s="743"/>
      <c r="GDK292" s="743"/>
      <c r="GDL292" s="743"/>
      <c r="GDM292" s="743"/>
      <c r="GDN292" s="743"/>
      <c r="GDO292" s="743"/>
      <c r="GDP292" s="743"/>
      <c r="GDQ292" s="743"/>
      <c r="GDR292" s="743"/>
      <c r="GDS292" s="743"/>
      <c r="GDT292" s="743"/>
      <c r="GDU292" s="743"/>
      <c r="GDV292" s="743"/>
      <c r="GDW292" s="743"/>
      <c r="GDX292" s="743"/>
      <c r="GDY292" s="743"/>
      <c r="GDZ292" s="743"/>
      <c r="GEA292" s="743"/>
      <c r="GEB292" s="743"/>
      <c r="GEC292" s="743"/>
      <c r="GED292" s="743"/>
      <c r="GEE292" s="743"/>
      <c r="GEF292" s="743"/>
      <c r="GEG292" s="743"/>
      <c r="GEH292" s="743"/>
      <c r="GEI292" s="743"/>
      <c r="GEJ292" s="743"/>
      <c r="GEK292" s="743"/>
      <c r="GEL292" s="743"/>
      <c r="GEM292" s="743"/>
      <c r="GEN292" s="743"/>
      <c r="GEO292" s="743"/>
      <c r="GEP292" s="743"/>
      <c r="GEQ292" s="743"/>
      <c r="GER292" s="743"/>
      <c r="GES292" s="743"/>
      <c r="GET292" s="743"/>
      <c r="GEU292" s="743"/>
      <c r="GEV292" s="743"/>
      <c r="GEW292" s="743"/>
      <c r="GEX292" s="743"/>
      <c r="GEY292" s="743"/>
      <c r="GEZ292" s="743"/>
      <c r="GFA292" s="743"/>
      <c r="GFB292" s="743"/>
      <c r="GFC292" s="743"/>
      <c r="GFD292" s="743"/>
      <c r="GFE292" s="743"/>
      <c r="GFF292" s="743"/>
      <c r="GFG292" s="743"/>
      <c r="GFH292" s="743"/>
      <c r="GFI292" s="743"/>
      <c r="GFJ292" s="743"/>
      <c r="GFK292" s="743"/>
      <c r="GFL292" s="743"/>
      <c r="GFM292" s="743"/>
      <c r="GFN292" s="743"/>
      <c r="GFO292" s="743"/>
      <c r="GFP292" s="743"/>
      <c r="GFQ292" s="743"/>
      <c r="GFR292" s="743"/>
      <c r="GFS292" s="743"/>
      <c r="GFT292" s="743"/>
      <c r="GFU292" s="743"/>
      <c r="GFV292" s="743"/>
      <c r="GFW292" s="743"/>
      <c r="GFX292" s="743"/>
      <c r="GFY292" s="743"/>
      <c r="GFZ292" s="743"/>
      <c r="GGA292" s="743"/>
      <c r="GGB292" s="743"/>
      <c r="GGC292" s="743"/>
      <c r="GGD292" s="743"/>
      <c r="GGE292" s="743"/>
      <c r="GGF292" s="743"/>
      <c r="GGG292" s="743"/>
      <c r="GGH292" s="743"/>
      <c r="GGI292" s="743"/>
      <c r="GGJ292" s="743"/>
      <c r="GGK292" s="743"/>
      <c r="GGL292" s="743"/>
      <c r="GGM292" s="743"/>
      <c r="GGN292" s="743"/>
      <c r="GGO292" s="743"/>
      <c r="GGP292" s="743"/>
      <c r="GGQ292" s="743"/>
      <c r="GGR292" s="743"/>
      <c r="GGS292" s="743"/>
      <c r="GGT292" s="743"/>
      <c r="GGU292" s="743"/>
      <c r="GGV292" s="743"/>
      <c r="GGW292" s="743"/>
      <c r="GGX292" s="743"/>
      <c r="GGY292" s="743"/>
      <c r="GGZ292" s="743"/>
      <c r="GHA292" s="743"/>
      <c r="GHB292" s="743"/>
      <c r="GHC292" s="743"/>
      <c r="GHD292" s="743"/>
      <c r="GHE292" s="743"/>
      <c r="GHF292" s="743"/>
      <c r="GHG292" s="743"/>
      <c r="GHH292" s="743"/>
      <c r="GHI292" s="743"/>
      <c r="GHJ292" s="743"/>
      <c r="GHK292" s="743"/>
      <c r="GHL292" s="743"/>
      <c r="GHM292" s="743"/>
      <c r="GHN292" s="743"/>
      <c r="GHO292" s="743"/>
      <c r="GHP292" s="743"/>
      <c r="GHQ292" s="743"/>
      <c r="GHR292" s="743"/>
      <c r="GHS292" s="743"/>
      <c r="GHT292" s="743"/>
      <c r="GHU292" s="743"/>
      <c r="GHV292" s="743"/>
      <c r="GHW292" s="743"/>
      <c r="GHX292" s="743"/>
      <c r="GHY292" s="743"/>
      <c r="GHZ292" s="743"/>
      <c r="GIA292" s="743"/>
      <c r="GIB292" s="743"/>
      <c r="GIC292" s="743"/>
      <c r="GID292" s="743"/>
      <c r="GIE292" s="743"/>
      <c r="GIF292" s="743"/>
      <c r="GIG292" s="743"/>
      <c r="GIH292" s="743"/>
      <c r="GII292" s="743"/>
      <c r="GIJ292" s="743"/>
      <c r="GIK292" s="743"/>
      <c r="GIL292" s="743"/>
      <c r="GIM292" s="743"/>
      <c r="GIN292" s="743"/>
      <c r="GIO292" s="743"/>
      <c r="GIP292" s="743"/>
      <c r="GIQ292" s="743"/>
      <c r="GIR292" s="743"/>
      <c r="GIS292" s="743"/>
      <c r="GIT292" s="743"/>
      <c r="GIU292" s="743"/>
      <c r="GIV292" s="743"/>
      <c r="GIW292" s="743"/>
      <c r="GIX292" s="743"/>
      <c r="GIY292" s="743"/>
      <c r="GIZ292" s="743"/>
      <c r="GJA292" s="743"/>
      <c r="GJB292" s="743"/>
      <c r="GJC292" s="743"/>
      <c r="GJD292" s="743"/>
      <c r="GJE292" s="743"/>
      <c r="GJF292" s="743"/>
      <c r="GJG292" s="743"/>
      <c r="GJH292" s="743"/>
      <c r="GJI292" s="743"/>
      <c r="GJJ292" s="743"/>
      <c r="GJK292" s="743"/>
      <c r="GJL292" s="743"/>
      <c r="GJM292" s="743"/>
      <c r="GJN292" s="743"/>
      <c r="GJO292" s="743"/>
      <c r="GJP292" s="743"/>
      <c r="GJQ292" s="743"/>
      <c r="GJR292" s="743"/>
      <c r="GJS292" s="743"/>
      <c r="GJT292" s="743"/>
      <c r="GJU292" s="743"/>
      <c r="GJV292" s="743"/>
      <c r="GJW292" s="743"/>
      <c r="GJX292" s="743"/>
      <c r="GJY292" s="743"/>
      <c r="GJZ292" s="743"/>
      <c r="GKA292" s="743"/>
      <c r="GKB292" s="743"/>
      <c r="GKC292" s="743"/>
      <c r="GKD292" s="743"/>
      <c r="GKE292" s="743"/>
      <c r="GKF292" s="743"/>
      <c r="GKG292" s="743"/>
      <c r="GKH292" s="743"/>
      <c r="GKI292" s="743"/>
      <c r="GKJ292" s="743"/>
      <c r="GKK292" s="743"/>
      <c r="GKL292" s="743"/>
      <c r="GKM292" s="743"/>
      <c r="GKN292" s="743"/>
      <c r="GKO292" s="743"/>
      <c r="GKP292" s="743"/>
      <c r="GKQ292" s="743"/>
      <c r="GKR292" s="743"/>
      <c r="GKS292" s="743"/>
      <c r="GKT292" s="743"/>
      <c r="GKU292" s="743"/>
      <c r="GKV292" s="743"/>
      <c r="GKW292" s="743"/>
      <c r="GKX292" s="743"/>
      <c r="GKY292" s="743"/>
      <c r="GKZ292" s="743"/>
      <c r="GLA292" s="743"/>
      <c r="GLB292" s="743"/>
      <c r="GLC292" s="743"/>
      <c r="GLD292" s="743"/>
      <c r="GLE292" s="743"/>
      <c r="GLF292" s="743"/>
      <c r="GLG292" s="743"/>
      <c r="GLH292" s="743"/>
      <c r="GLI292" s="743"/>
      <c r="GLJ292" s="743"/>
      <c r="GLK292" s="743"/>
      <c r="GLL292" s="743"/>
      <c r="GLM292" s="743"/>
      <c r="GLN292" s="743"/>
      <c r="GLO292" s="743"/>
      <c r="GLP292" s="743"/>
      <c r="GLQ292" s="743"/>
      <c r="GLR292" s="743"/>
      <c r="GLS292" s="743"/>
      <c r="GLT292" s="743"/>
      <c r="GLU292" s="743"/>
      <c r="GLV292" s="743"/>
      <c r="GLW292" s="743"/>
      <c r="GLX292" s="743"/>
      <c r="GLY292" s="743"/>
      <c r="GLZ292" s="743"/>
      <c r="GMA292" s="743"/>
      <c r="GMB292" s="743"/>
      <c r="GMC292" s="743"/>
      <c r="GMD292" s="743"/>
      <c r="GME292" s="743"/>
      <c r="GMF292" s="743"/>
      <c r="GMG292" s="743"/>
      <c r="GMH292" s="743"/>
      <c r="GMI292" s="743"/>
      <c r="GMJ292" s="743"/>
      <c r="GMK292" s="743"/>
      <c r="GML292" s="743"/>
      <c r="GMM292" s="743"/>
      <c r="GMN292" s="743"/>
      <c r="GMO292" s="743"/>
      <c r="GMP292" s="743"/>
      <c r="GMQ292" s="743"/>
      <c r="GMR292" s="743"/>
      <c r="GMS292" s="743"/>
      <c r="GMT292" s="743"/>
      <c r="GMU292" s="743"/>
      <c r="GMV292" s="743"/>
      <c r="GMW292" s="743"/>
      <c r="GMX292" s="743"/>
      <c r="GMY292" s="743"/>
      <c r="GMZ292" s="743"/>
      <c r="GNA292" s="743"/>
      <c r="GNB292" s="743"/>
      <c r="GNC292" s="743"/>
      <c r="GND292" s="743"/>
      <c r="GNE292" s="743"/>
      <c r="GNF292" s="743"/>
      <c r="GNG292" s="743"/>
      <c r="GNH292" s="743"/>
      <c r="GNI292" s="743"/>
      <c r="GNJ292" s="743"/>
      <c r="GNK292" s="743"/>
      <c r="GNL292" s="743"/>
      <c r="GNM292" s="743"/>
      <c r="GNN292" s="743"/>
      <c r="GNO292" s="743"/>
      <c r="GNP292" s="743"/>
      <c r="GNQ292" s="743"/>
      <c r="GNR292" s="743"/>
      <c r="GNS292" s="743"/>
      <c r="GNT292" s="743"/>
      <c r="GNU292" s="743"/>
      <c r="GNV292" s="743"/>
      <c r="GNW292" s="743"/>
      <c r="GNX292" s="743"/>
      <c r="GNY292" s="743"/>
      <c r="GNZ292" s="743"/>
      <c r="GOA292" s="743"/>
      <c r="GOB292" s="743"/>
      <c r="GOC292" s="743"/>
      <c r="GOD292" s="743"/>
      <c r="GOE292" s="743"/>
      <c r="GOF292" s="743"/>
      <c r="GOG292" s="743"/>
      <c r="GOH292" s="743"/>
      <c r="GOI292" s="743"/>
      <c r="GOJ292" s="743"/>
      <c r="GOK292" s="743"/>
      <c r="GOL292" s="743"/>
      <c r="GOM292" s="743"/>
      <c r="GON292" s="743"/>
      <c r="GOO292" s="743"/>
      <c r="GOP292" s="743"/>
      <c r="GOQ292" s="743"/>
      <c r="GOR292" s="743"/>
      <c r="GOS292" s="743"/>
      <c r="GOT292" s="743"/>
      <c r="GOU292" s="743"/>
      <c r="GOV292" s="743"/>
      <c r="GOW292" s="743"/>
      <c r="GOX292" s="743"/>
      <c r="GOY292" s="743"/>
      <c r="GOZ292" s="743"/>
      <c r="GPA292" s="743"/>
      <c r="GPB292" s="743"/>
      <c r="GPC292" s="743"/>
      <c r="GPD292" s="743"/>
      <c r="GPE292" s="743"/>
      <c r="GPF292" s="743"/>
      <c r="GPG292" s="743"/>
      <c r="GPH292" s="743"/>
      <c r="GPI292" s="743"/>
      <c r="GPJ292" s="743"/>
      <c r="GPK292" s="743"/>
      <c r="GPL292" s="743"/>
      <c r="GPM292" s="743"/>
      <c r="GPN292" s="743"/>
      <c r="GPO292" s="743"/>
      <c r="GPP292" s="743"/>
      <c r="GPQ292" s="743"/>
      <c r="GPR292" s="743"/>
      <c r="GPS292" s="743"/>
      <c r="GPT292" s="743"/>
      <c r="GPU292" s="743"/>
      <c r="GPV292" s="743"/>
      <c r="GPW292" s="743"/>
      <c r="GPX292" s="743"/>
      <c r="GPY292" s="743"/>
      <c r="GPZ292" s="743"/>
      <c r="GQA292" s="743"/>
      <c r="GQB292" s="743"/>
      <c r="GQC292" s="743"/>
      <c r="GQD292" s="743"/>
      <c r="GQE292" s="743"/>
      <c r="GQF292" s="743"/>
      <c r="GQG292" s="743"/>
      <c r="GQH292" s="743"/>
      <c r="GQI292" s="743"/>
      <c r="GQJ292" s="743"/>
      <c r="GQK292" s="743"/>
      <c r="GQL292" s="743"/>
      <c r="GQM292" s="743"/>
      <c r="GQN292" s="743"/>
      <c r="GQO292" s="743"/>
      <c r="GQP292" s="743"/>
      <c r="GQQ292" s="743"/>
      <c r="GQR292" s="743"/>
      <c r="GQS292" s="743"/>
      <c r="GQT292" s="743"/>
      <c r="GQU292" s="743"/>
      <c r="GQV292" s="743"/>
      <c r="GQW292" s="743"/>
      <c r="GQX292" s="743"/>
      <c r="GQY292" s="743"/>
      <c r="GQZ292" s="743"/>
      <c r="GRA292" s="743"/>
      <c r="GRB292" s="743"/>
      <c r="GRC292" s="743"/>
      <c r="GRD292" s="743"/>
      <c r="GRE292" s="743"/>
      <c r="GRF292" s="743"/>
      <c r="GRG292" s="743"/>
      <c r="GRH292" s="743"/>
      <c r="GRI292" s="743"/>
      <c r="GRJ292" s="743"/>
      <c r="GRK292" s="743"/>
      <c r="GRL292" s="743"/>
      <c r="GRM292" s="743"/>
      <c r="GRN292" s="743"/>
      <c r="GRO292" s="743"/>
      <c r="GRP292" s="743"/>
      <c r="GRQ292" s="743"/>
      <c r="GRR292" s="743"/>
      <c r="GRS292" s="743"/>
      <c r="GRT292" s="743"/>
      <c r="GRU292" s="743"/>
      <c r="GRV292" s="743"/>
      <c r="GRW292" s="743"/>
      <c r="GRX292" s="743"/>
      <c r="GRY292" s="743"/>
      <c r="GRZ292" s="743"/>
      <c r="GSA292" s="743"/>
      <c r="GSB292" s="743"/>
      <c r="GSC292" s="743"/>
      <c r="GSD292" s="743"/>
      <c r="GSE292" s="743"/>
      <c r="GSF292" s="743"/>
      <c r="GSG292" s="743"/>
      <c r="GSH292" s="743"/>
      <c r="GSI292" s="743"/>
      <c r="GSJ292" s="743"/>
      <c r="GSK292" s="743"/>
      <c r="GSL292" s="743"/>
      <c r="GSM292" s="743"/>
      <c r="GSN292" s="743"/>
      <c r="GSO292" s="743"/>
      <c r="GSP292" s="743"/>
      <c r="GSQ292" s="743"/>
      <c r="GSR292" s="743"/>
      <c r="GSS292" s="743"/>
      <c r="GST292" s="743"/>
      <c r="GSU292" s="743"/>
      <c r="GSV292" s="743"/>
      <c r="GSW292" s="743"/>
      <c r="GSX292" s="743"/>
      <c r="GSY292" s="743"/>
      <c r="GSZ292" s="743"/>
      <c r="GTA292" s="743"/>
      <c r="GTB292" s="743"/>
      <c r="GTC292" s="743"/>
      <c r="GTD292" s="743"/>
      <c r="GTE292" s="743"/>
      <c r="GTF292" s="743"/>
      <c r="GTG292" s="743"/>
      <c r="GTH292" s="743"/>
      <c r="GTI292" s="743"/>
      <c r="GTJ292" s="743"/>
      <c r="GTK292" s="743"/>
      <c r="GTL292" s="743"/>
      <c r="GTM292" s="743"/>
      <c r="GTN292" s="743"/>
      <c r="GTO292" s="743"/>
      <c r="GTP292" s="743"/>
      <c r="GTQ292" s="743"/>
      <c r="GTR292" s="743"/>
      <c r="GTS292" s="743"/>
      <c r="GTT292" s="743"/>
      <c r="GTU292" s="743"/>
      <c r="GTV292" s="743"/>
      <c r="GTW292" s="743"/>
      <c r="GTX292" s="743"/>
      <c r="GTY292" s="743"/>
      <c r="GTZ292" s="743"/>
      <c r="GUA292" s="743"/>
      <c r="GUB292" s="743"/>
      <c r="GUC292" s="743"/>
      <c r="GUD292" s="743"/>
      <c r="GUE292" s="743"/>
      <c r="GUF292" s="743"/>
      <c r="GUG292" s="743"/>
      <c r="GUH292" s="743"/>
      <c r="GUI292" s="743"/>
      <c r="GUJ292" s="743"/>
      <c r="GUK292" s="743"/>
      <c r="GUL292" s="743"/>
      <c r="GUM292" s="743"/>
      <c r="GUN292" s="743"/>
      <c r="GUO292" s="743"/>
      <c r="GUP292" s="743"/>
      <c r="GUQ292" s="743"/>
      <c r="GUR292" s="743"/>
      <c r="GUS292" s="743"/>
      <c r="GUT292" s="743"/>
      <c r="GUU292" s="743"/>
      <c r="GUV292" s="743"/>
      <c r="GUW292" s="743"/>
      <c r="GUX292" s="743"/>
      <c r="GUY292" s="743"/>
      <c r="GUZ292" s="743"/>
      <c r="GVA292" s="743"/>
      <c r="GVB292" s="743"/>
      <c r="GVC292" s="743"/>
      <c r="GVD292" s="743"/>
      <c r="GVE292" s="743"/>
      <c r="GVF292" s="743"/>
      <c r="GVG292" s="743"/>
      <c r="GVH292" s="743"/>
      <c r="GVI292" s="743"/>
      <c r="GVJ292" s="743"/>
      <c r="GVK292" s="743"/>
      <c r="GVL292" s="743"/>
      <c r="GVM292" s="743"/>
      <c r="GVN292" s="743"/>
      <c r="GVO292" s="743"/>
      <c r="GVP292" s="743"/>
      <c r="GVQ292" s="743"/>
      <c r="GVR292" s="743"/>
      <c r="GVS292" s="743"/>
      <c r="GVT292" s="743"/>
      <c r="GVU292" s="743"/>
      <c r="GVV292" s="743"/>
      <c r="GVW292" s="743"/>
      <c r="GVX292" s="743"/>
      <c r="GVY292" s="743"/>
      <c r="GVZ292" s="743"/>
      <c r="GWA292" s="743"/>
      <c r="GWB292" s="743"/>
      <c r="GWC292" s="743"/>
      <c r="GWD292" s="743"/>
      <c r="GWE292" s="743"/>
      <c r="GWF292" s="743"/>
      <c r="GWG292" s="743"/>
      <c r="GWH292" s="743"/>
      <c r="GWI292" s="743"/>
      <c r="GWJ292" s="743"/>
      <c r="GWK292" s="743"/>
      <c r="GWL292" s="743"/>
      <c r="GWM292" s="743"/>
      <c r="GWN292" s="743"/>
      <c r="GWO292" s="743"/>
      <c r="GWP292" s="743"/>
      <c r="GWQ292" s="743"/>
      <c r="GWR292" s="743"/>
      <c r="GWS292" s="743"/>
      <c r="GWT292" s="743"/>
      <c r="GWU292" s="743"/>
      <c r="GWV292" s="743"/>
      <c r="GWW292" s="743"/>
      <c r="GWX292" s="743"/>
      <c r="GWY292" s="743"/>
      <c r="GWZ292" s="743"/>
      <c r="GXA292" s="743"/>
      <c r="GXB292" s="743"/>
      <c r="GXC292" s="743"/>
      <c r="GXD292" s="743"/>
      <c r="GXE292" s="743"/>
      <c r="GXF292" s="743"/>
      <c r="GXG292" s="743"/>
      <c r="GXH292" s="743"/>
      <c r="GXI292" s="743"/>
      <c r="GXJ292" s="743"/>
      <c r="GXK292" s="743"/>
      <c r="GXL292" s="743"/>
      <c r="GXM292" s="743"/>
      <c r="GXN292" s="743"/>
      <c r="GXO292" s="743"/>
      <c r="GXP292" s="743"/>
      <c r="GXQ292" s="743"/>
      <c r="GXR292" s="743"/>
      <c r="GXS292" s="743"/>
      <c r="GXT292" s="743"/>
      <c r="GXU292" s="743"/>
      <c r="GXV292" s="743"/>
      <c r="GXW292" s="743"/>
      <c r="GXX292" s="743"/>
      <c r="GXY292" s="743"/>
      <c r="GXZ292" s="743"/>
      <c r="GYA292" s="743"/>
      <c r="GYB292" s="743"/>
      <c r="GYC292" s="743"/>
      <c r="GYD292" s="743"/>
      <c r="GYE292" s="743"/>
      <c r="GYF292" s="743"/>
      <c r="GYG292" s="743"/>
      <c r="GYH292" s="743"/>
      <c r="GYI292" s="743"/>
      <c r="GYJ292" s="743"/>
      <c r="GYK292" s="743"/>
      <c r="GYL292" s="743"/>
      <c r="GYM292" s="743"/>
      <c r="GYN292" s="743"/>
      <c r="GYO292" s="743"/>
      <c r="GYP292" s="743"/>
      <c r="GYQ292" s="743"/>
      <c r="GYR292" s="743"/>
      <c r="GYS292" s="743"/>
      <c r="GYT292" s="743"/>
      <c r="GYU292" s="743"/>
      <c r="GYV292" s="743"/>
      <c r="GYW292" s="743"/>
      <c r="GYX292" s="743"/>
      <c r="GYY292" s="743"/>
      <c r="GYZ292" s="743"/>
      <c r="GZA292" s="743"/>
      <c r="GZB292" s="743"/>
      <c r="GZC292" s="743"/>
      <c r="GZD292" s="743"/>
      <c r="GZE292" s="743"/>
      <c r="GZF292" s="743"/>
      <c r="GZG292" s="743"/>
      <c r="GZH292" s="743"/>
      <c r="GZI292" s="743"/>
      <c r="GZJ292" s="743"/>
      <c r="GZK292" s="743"/>
      <c r="GZL292" s="743"/>
      <c r="GZM292" s="743"/>
      <c r="GZN292" s="743"/>
      <c r="GZO292" s="743"/>
      <c r="GZP292" s="743"/>
      <c r="GZQ292" s="743"/>
      <c r="GZR292" s="743"/>
      <c r="GZS292" s="743"/>
      <c r="GZT292" s="743"/>
      <c r="GZU292" s="743"/>
      <c r="GZV292" s="743"/>
      <c r="GZW292" s="743"/>
      <c r="GZX292" s="743"/>
      <c r="GZY292" s="743"/>
      <c r="GZZ292" s="743"/>
      <c r="HAA292" s="743"/>
      <c r="HAB292" s="743"/>
      <c r="HAC292" s="743"/>
      <c r="HAD292" s="743"/>
      <c r="HAE292" s="743"/>
      <c r="HAF292" s="743"/>
      <c r="HAG292" s="743"/>
      <c r="HAH292" s="743"/>
      <c r="HAI292" s="743"/>
      <c r="HAJ292" s="743"/>
      <c r="HAK292" s="743"/>
      <c r="HAL292" s="743"/>
      <c r="HAM292" s="743"/>
      <c r="HAN292" s="743"/>
      <c r="HAO292" s="743"/>
      <c r="HAP292" s="743"/>
      <c r="HAQ292" s="743"/>
      <c r="HAR292" s="743"/>
      <c r="HAS292" s="743"/>
      <c r="HAT292" s="743"/>
      <c r="HAU292" s="743"/>
      <c r="HAV292" s="743"/>
      <c r="HAW292" s="743"/>
      <c r="HAX292" s="743"/>
      <c r="HAY292" s="743"/>
      <c r="HAZ292" s="743"/>
      <c r="HBA292" s="743"/>
      <c r="HBB292" s="743"/>
      <c r="HBC292" s="743"/>
      <c r="HBD292" s="743"/>
      <c r="HBE292" s="743"/>
      <c r="HBF292" s="743"/>
      <c r="HBG292" s="743"/>
      <c r="HBH292" s="743"/>
      <c r="HBI292" s="743"/>
      <c r="HBJ292" s="743"/>
      <c r="HBK292" s="743"/>
      <c r="HBL292" s="743"/>
      <c r="HBM292" s="743"/>
      <c r="HBN292" s="743"/>
      <c r="HBO292" s="743"/>
      <c r="HBP292" s="743"/>
      <c r="HBQ292" s="743"/>
      <c r="HBR292" s="743"/>
      <c r="HBS292" s="743"/>
      <c r="HBT292" s="743"/>
      <c r="HBU292" s="743"/>
      <c r="HBV292" s="743"/>
      <c r="HBW292" s="743"/>
      <c r="HBX292" s="743"/>
      <c r="HBY292" s="743"/>
      <c r="HBZ292" s="743"/>
      <c r="HCA292" s="743"/>
      <c r="HCB292" s="743"/>
      <c r="HCC292" s="743"/>
      <c r="HCD292" s="743"/>
      <c r="HCE292" s="743"/>
      <c r="HCF292" s="743"/>
      <c r="HCG292" s="743"/>
      <c r="HCH292" s="743"/>
      <c r="HCI292" s="743"/>
      <c r="HCJ292" s="743"/>
      <c r="HCK292" s="743"/>
      <c r="HCL292" s="743"/>
      <c r="HCM292" s="743"/>
      <c r="HCN292" s="743"/>
      <c r="HCO292" s="743"/>
      <c r="HCP292" s="743"/>
      <c r="HCQ292" s="743"/>
      <c r="HCR292" s="743"/>
      <c r="HCS292" s="743"/>
      <c r="HCT292" s="743"/>
      <c r="HCU292" s="743"/>
      <c r="HCV292" s="743"/>
      <c r="HCW292" s="743"/>
      <c r="HCX292" s="743"/>
      <c r="HCY292" s="743"/>
      <c r="HCZ292" s="743"/>
      <c r="HDA292" s="743"/>
      <c r="HDB292" s="743"/>
      <c r="HDC292" s="743"/>
      <c r="HDD292" s="743"/>
      <c r="HDE292" s="743"/>
      <c r="HDF292" s="743"/>
      <c r="HDG292" s="743"/>
      <c r="HDH292" s="743"/>
      <c r="HDI292" s="743"/>
      <c r="HDJ292" s="743"/>
      <c r="HDK292" s="743"/>
      <c r="HDL292" s="743"/>
      <c r="HDM292" s="743"/>
      <c r="HDN292" s="743"/>
      <c r="HDO292" s="743"/>
      <c r="HDP292" s="743"/>
      <c r="HDQ292" s="743"/>
      <c r="HDR292" s="743"/>
      <c r="HDS292" s="743"/>
      <c r="HDT292" s="743"/>
      <c r="HDU292" s="743"/>
      <c r="HDV292" s="743"/>
      <c r="HDW292" s="743"/>
      <c r="HDX292" s="743"/>
      <c r="HDY292" s="743"/>
      <c r="HDZ292" s="743"/>
      <c r="HEA292" s="743"/>
      <c r="HEB292" s="743"/>
      <c r="HEC292" s="743"/>
      <c r="HED292" s="743"/>
      <c r="HEE292" s="743"/>
      <c r="HEF292" s="743"/>
      <c r="HEG292" s="743"/>
      <c r="HEH292" s="743"/>
      <c r="HEI292" s="743"/>
      <c r="HEJ292" s="743"/>
      <c r="HEK292" s="743"/>
      <c r="HEL292" s="743"/>
      <c r="HEM292" s="743"/>
      <c r="HEN292" s="743"/>
      <c r="HEO292" s="743"/>
      <c r="HEP292" s="743"/>
      <c r="HEQ292" s="743"/>
      <c r="HER292" s="743"/>
      <c r="HES292" s="743"/>
      <c r="HET292" s="743"/>
      <c r="HEU292" s="743"/>
      <c r="HEV292" s="743"/>
      <c r="HEW292" s="743"/>
      <c r="HEX292" s="743"/>
      <c r="HEY292" s="743"/>
      <c r="HEZ292" s="743"/>
      <c r="HFA292" s="743"/>
      <c r="HFB292" s="743"/>
      <c r="HFC292" s="743"/>
      <c r="HFD292" s="743"/>
      <c r="HFE292" s="743"/>
      <c r="HFF292" s="743"/>
      <c r="HFG292" s="743"/>
      <c r="HFH292" s="743"/>
      <c r="HFI292" s="743"/>
      <c r="HFJ292" s="743"/>
      <c r="HFK292" s="743"/>
      <c r="HFL292" s="743"/>
      <c r="HFM292" s="743"/>
      <c r="HFN292" s="743"/>
      <c r="HFO292" s="743"/>
      <c r="HFP292" s="743"/>
      <c r="HFQ292" s="743"/>
      <c r="HFR292" s="743"/>
      <c r="HFS292" s="743"/>
      <c r="HFT292" s="743"/>
      <c r="HFU292" s="743"/>
      <c r="HFV292" s="743"/>
      <c r="HFW292" s="743"/>
      <c r="HFX292" s="743"/>
      <c r="HFY292" s="743"/>
      <c r="HFZ292" s="743"/>
      <c r="HGA292" s="743"/>
      <c r="HGB292" s="743"/>
      <c r="HGC292" s="743"/>
      <c r="HGD292" s="743"/>
      <c r="HGE292" s="743"/>
      <c r="HGF292" s="743"/>
      <c r="HGG292" s="743"/>
      <c r="HGH292" s="743"/>
      <c r="HGI292" s="743"/>
      <c r="HGJ292" s="743"/>
      <c r="HGK292" s="743"/>
      <c r="HGL292" s="743"/>
      <c r="HGM292" s="743"/>
      <c r="HGN292" s="743"/>
      <c r="HGO292" s="743"/>
      <c r="HGP292" s="743"/>
      <c r="HGQ292" s="743"/>
      <c r="HGR292" s="743"/>
      <c r="HGS292" s="743"/>
      <c r="HGT292" s="743"/>
      <c r="HGU292" s="743"/>
      <c r="HGV292" s="743"/>
      <c r="HGW292" s="743"/>
      <c r="HGX292" s="743"/>
      <c r="HGY292" s="743"/>
      <c r="HGZ292" s="743"/>
      <c r="HHA292" s="743"/>
      <c r="HHB292" s="743"/>
      <c r="HHC292" s="743"/>
      <c r="HHD292" s="743"/>
      <c r="HHE292" s="743"/>
      <c r="HHF292" s="743"/>
      <c r="HHG292" s="743"/>
      <c r="HHH292" s="743"/>
      <c r="HHI292" s="743"/>
      <c r="HHJ292" s="743"/>
      <c r="HHK292" s="743"/>
      <c r="HHL292" s="743"/>
      <c r="HHM292" s="743"/>
      <c r="HHN292" s="743"/>
      <c r="HHO292" s="743"/>
      <c r="HHP292" s="743"/>
      <c r="HHQ292" s="743"/>
      <c r="HHR292" s="743"/>
      <c r="HHS292" s="743"/>
      <c r="HHT292" s="743"/>
      <c r="HHU292" s="743"/>
      <c r="HHV292" s="743"/>
      <c r="HHW292" s="743"/>
      <c r="HHX292" s="743"/>
      <c r="HHY292" s="743"/>
      <c r="HHZ292" s="743"/>
      <c r="HIA292" s="743"/>
      <c r="HIB292" s="743"/>
      <c r="HIC292" s="743"/>
      <c r="HID292" s="743"/>
      <c r="HIE292" s="743"/>
      <c r="HIF292" s="743"/>
      <c r="HIG292" s="743"/>
      <c r="HIH292" s="743"/>
      <c r="HII292" s="743"/>
      <c r="HIJ292" s="743"/>
      <c r="HIK292" s="743"/>
      <c r="HIL292" s="743"/>
      <c r="HIM292" s="743"/>
      <c r="HIN292" s="743"/>
      <c r="HIO292" s="743"/>
      <c r="HIP292" s="743"/>
      <c r="HIQ292" s="743"/>
      <c r="HIR292" s="743"/>
      <c r="HIS292" s="743"/>
      <c r="HIT292" s="743"/>
      <c r="HIU292" s="743"/>
      <c r="HIV292" s="743"/>
      <c r="HIW292" s="743"/>
      <c r="HIX292" s="743"/>
      <c r="HIY292" s="743"/>
      <c r="HIZ292" s="743"/>
      <c r="HJA292" s="743"/>
      <c r="HJB292" s="743"/>
      <c r="HJC292" s="743"/>
      <c r="HJD292" s="743"/>
      <c r="HJE292" s="743"/>
      <c r="HJF292" s="743"/>
      <c r="HJG292" s="743"/>
      <c r="HJH292" s="743"/>
      <c r="HJI292" s="743"/>
      <c r="HJJ292" s="743"/>
      <c r="HJK292" s="743"/>
      <c r="HJL292" s="743"/>
      <c r="HJM292" s="743"/>
      <c r="HJN292" s="743"/>
      <c r="HJO292" s="743"/>
      <c r="HJP292" s="743"/>
      <c r="HJQ292" s="743"/>
      <c r="HJR292" s="743"/>
      <c r="HJS292" s="743"/>
      <c r="HJT292" s="743"/>
      <c r="HJU292" s="743"/>
      <c r="HJV292" s="743"/>
      <c r="HJW292" s="743"/>
      <c r="HJX292" s="743"/>
      <c r="HJY292" s="743"/>
      <c r="HJZ292" s="743"/>
      <c r="HKA292" s="743"/>
      <c r="HKB292" s="743"/>
      <c r="HKC292" s="743"/>
      <c r="HKD292" s="743"/>
      <c r="HKE292" s="743"/>
      <c r="HKF292" s="743"/>
      <c r="HKG292" s="743"/>
      <c r="HKH292" s="743"/>
      <c r="HKI292" s="743"/>
      <c r="HKJ292" s="743"/>
      <c r="HKK292" s="743"/>
      <c r="HKL292" s="743"/>
      <c r="HKM292" s="743"/>
      <c r="HKN292" s="743"/>
      <c r="HKO292" s="743"/>
      <c r="HKP292" s="743"/>
      <c r="HKQ292" s="743"/>
      <c r="HKR292" s="743"/>
      <c r="HKS292" s="743"/>
      <c r="HKT292" s="743"/>
      <c r="HKU292" s="743"/>
      <c r="HKV292" s="743"/>
      <c r="HKW292" s="743"/>
      <c r="HKX292" s="743"/>
      <c r="HKY292" s="743"/>
      <c r="HKZ292" s="743"/>
      <c r="HLA292" s="743"/>
      <c r="HLB292" s="743"/>
      <c r="HLC292" s="743"/>
      <c r="HLD292" s="743"/>
      <c r="HLE292" s="743"/>
      <c r="HLF292" s="743"/>
      <c r="HLG292" s="743"/>
      <c r="HLH292" s="743"/>
      <c r="HLI292" s="743"/>
      <c r="HLJ292" s="743"/>
      <c r="HLK292" s="743"/>
      <c r="HLL292" s="743"/>
      <c r="HLM292" s="743"/>
      <c r="HLN292" s="743"/>
      <c r="HLO292" s="743"/>
      <c r="HLP292" s="743"/>
      <c r="HLQ292" s="743"/>
      <c r="HLR292" s="743"/>
      <c r="HLS292" s="743"/>
      <c r="HLT292" s="743"/>
      <c r="HLU292" s="743"/>
      <c r="HLV292" s="743"/>
      <c r="HLW292" s="743"/>
      <c r="HLX292" s="743"/>
      <c r="HLY292" s="743"/>
      <c r="HLZ292" s="743"/>
      <c r="HMA292" s="743"/>
      <c r="HMB292" s="743"/>
      <c r="HMC292" s="743"/>
      <c r="HMD292" s="743"/>
      <c r="HME292" s="743"/>
      <c r="HMF292" s="743"/>
      <c r="HMG292" s="743"/>
      <c r="HMH292" s="743"/>
      <c r="HMI292" s="743"/>
      <c r="HMJ292" s="743"/>
      <c r="HMK292" s="743"/>
      <c r="HML292" s="743"/>
      <c r="HMM292" s="743"/>
      <c r="HMN292" s="743"/>
      <c r="HMO292" s="743"/>
      <c r="HMP292" s="743"/>
      <c r="HMQ292" s="743"/>
      <c r="HMR292" s="743"/>
      <c r="HMS292" s="743"/>
      <c r="HMT292" s="743"/>
      <c r="HMU292" s="743"/>
      <c r="HMV292" s="743"/>
      <c r="HMW292" s="743"/>
      <c r="HMX292" s="743"/>
      <c r="HMY292" s="743"/>
      <c r="HMZ292" s="743"/>
      <c r="HNA292" s="743"/>
      <c r="HNB292" s="743"/>
      <c r="HNC292" s="743"/>
      <c r="HND292" s="743"/>
      <c r="HNE292" s="743"/>
      <c r="HNF292" s="743"/>
      <c r="HNG292" s="743"/>
      <c r="HNH292" s="743"/>
      <c r="HNI292" s="743"/>
      <c r="HNJ292" s="743"/>
      <c r="HNK292" s="743"/>
      <c r="HNL292" s="743"/>
      <c r="HNM292" s="743"/>
      <c r="HNN292" s="743"/>
      <c r="HNO292" s="743"/>
      <c r="HNP292" s="743"/>
      <c r="HNQ292" s="743"/>
      <c r="HNR292" s="743"/>
      <c r="HNS292" s="743"/>
      <c r="HNT292" s="743"/>
      <c r="HNU292" s="743"/>
      <c r="HNV292" s="743"/>
      <c r="HNW292" s="743"/>
      <c r="HNX292" s="743"/>
      <c r="HNY292" s="743"/>
      <c r="HNZ292" s="743"/>
      <c r="HOA292" s="743"/>
      <c r="HOB292" s="743"/>
      <c r="HOC292" s="743"/>
      <c r="HOD292" s="743"/>
      <c r="HOE292" s="743"/>
      <c r="HOF292" s="743"/>
      <c r="HOG292" s="743"/>
      <c r="HOH292" s="743"/>
      <c r="HOI292" s="743"/>
      <c r="HOJ292" s="743"/>
      <c r="HOK292" s="743"/>
      <c r="HOL292" s="743"/>
      <c r="HOM292" s="743"/>
      <c r="HON292" s="743"/>
      <c r="HOO292" s="743"/>
      <c r="HOP292" s="743"/>
      <c r="HOQ292" s="743"/>
      <c r="HOR292" s="743"/>
      <c r="HOS292" s="743"/>
      <c r="HOT292" s="743"/>
      <c r="HOU292" s="743"/>
      <c r="HOV292" s="743"/>
      <c r="HOW292" s="743"/>
      <c r="HOX292" s="743"/>
      <c r="HOY292" s="743"/>
      <c r="HOZ292" s="743"/>
      <c r="HPA292" s="743"/>
      <c r="HPB292" s="743"/>
      <c r="HPC292" s="743"/>
      <c r="HPD292" s="743"/>
      <c r="HPE292" s="743"/>
      <c r="HPF292" s="743"/>
      <c r="HPG292" s="743"/>
      <c r="HPH292" s="743"/>
      <c r="HPI292" s="743"/>
      <c r="HPJ292" s="743"/>
      <c r="HPK292" s="743"/>
      <c r="HPL292" s="743"/>
      <c r="HPM292" s="743"/>
      <c r="HPN292" s="743"/>
      <c r="HPO292" s="743"/>
      <c r="HPP292" s="743"/>
      <c r="HPQ292" s="743"/>
      <c r="HPR292" s="743"/>
      <c r="HPS292" s="743"/>
      <c r="HPT292" s="743"/>
      <c r="HPU292" s="743"/>
      <c r="HPV292" s="743"/>
      <c r="HPW292" s="743"/>
      <c r="HPX292" s="743"/>
      <c r="HPY292" s="743"/>
      <c r="HPZ292" s="743"/>
      <c r="HQA292" s="743"/>
      <c r="HQB292" s="743"/>
      <c r="HQC292" s="743"/>
      <c r="HQD292" s="743"/>
      <c r="HQE292" s="743"/>
      <c r="HQF292" s="743"/>
      <c r="HQG292" s="743"/>
      <c r="HQH292" s="743"/>
      <c r="HQI292" s="743"/>
      <c r="HQJ292" s="743"/>
      <c r="HQK292" s="743"/>
      <c r="HQL292" s="743"/>
      <c r="HQM292" s="743"/>
      <c r="HQN292" s="743"/>
      <c r="HQO292" s="743"/>
      <c r="HQP292" s="743"/>
      <c r="HQQ292" s="743"/>
      <c r="HQR292" s="743"/>
      <c r="HQS292" s="743"/>
      <c r="HQT292" s="743"/>
      <c r="HQU292" s="743"/>
      <c r="HQV292" s="743"/>
      <c r="HQW292" s="743"/>
      <c r="HQX292" s="743"/>
      <c r="HQY292" s="743"/>
      <c r="HQZ292" s="743"/>
      <c r="HRA292" s="743"/>
      <c r="HRB292" s="743"/>
      <c r="HRC292" s="743"/>
      <c r="HRD292" s="743"/>
      <c r="HRE292" s="743"/>
      <c r="HRF292" s="743"/>
      <c r="HRG292" s="743"/>
      <c r="HRH292" s="743"/>
      <c r="HRI292" s="743"/>
      <c r="HRJ292" s="743"/>
      <c r="HRK292" s="743"/>
      <c r="HRL292" s="743"/>
      <c r="HRM292" s="743"/>
      <c r="HRN292" s="743"/>
      <c r="HRO292" s="743"/>
      <c r="HRP292" s="743"/>
      <c r="HRQ292" s="743"/>
      <c r="HRR292" s="743"/>
      <c r="HRS292" s="743"/>
      <c r="HRT292" s="743"/>
      <c r="HRU292" s="743"/>
      <c r="HRV292" s="743"/>
      <c r="HRW292" s="743"/>
      <c r="HRX292" s="743"/>
      <c r="HRY292" s="743"/>
      <c r="HRZ292" s="743"/>
      <c r="HSA292" s="743"/>
      <c r="HSB292" s="743"/>
      <c r="HSC292" s="743"/>
      <c r="HSD292" s="743"/>
      <c r="HSE292" s="743"/>
      <c r="HSF292" s="743"/>
      <c r="HSG292" s="743"/>
      <c r="HSH292" s="743"/>
      <c r="HSI292" s="743"/>
      <c r="HSJ292" s="743"/>
      <c r="HSK292" s="743"/>
      <c r="HSL292" s="743"/>
      <c r="HSM292" s="743"/>
      <c r="HSN292" s="743"/>
      <c r="HSO292" s="743"/>
      <c r="HSP292" s="743"/>
      <c r="HSQ292" s="743"/>
      <c r="HSR292" s="743"/>
      <c r="HSS292" s="743"/>
      <c r="HST292" s="743"/>
      <c r="HSU292" s="743"/>
      <c r="HSV292" s="743"/>
      <c r="HSW292" s="743"/>
      <c r="HSX292" s="743"/>
      <c r="HSY292" s="743"/>
      <c r="HSZ292" s="743"/>
      <c r="HTA292" s="743"/>
      <c r="HTB292" s="743"/>
      <c r="HTC292" s="743"/>
      <c r="HTD292" s="743"/>
      <c r="HTE292" s="743"/>
      <c r="HTF292" s="743"/>
      <c r="HTG292" s="743"/>
      <c r="HTH292" s="743"/>
      <c r="HTI292" s="743"/>
      <c r="HTJ292" s="743"/>
      <c r="HTK292" s="743"/>
      <c r="HTL292" s="743"/>
      <c r="HTM292" s="743"/>
      <c r="HTN292" s="743"/>
      <c r="HTO292" s="743"/>
      <c r="HTP292" s="743"/>
      <c r="HTQ292" s="743"/>
      <c r="HTR292" s="743"/>
      <c r="HTS292" s="743"/>
      <c r="HTT292" s="743"/>
      <c r="HTU292" s="743"/>
      <c r="HTV292" s="743"/>
      <c r="HTW292" s="743"/>
      <c r="HTX292" s="743"/>
      <c r="HTY292" s="743"/>
      <c r="HTZ292" s="743"/>
      <c r="HUA292" s="743"/>
      <c r="HUB292" s="743"/>
      <c r="HUC292" s="743"/>
      <c r="HUD292" s="743"/>
      <c r="HUE292" s="743"/>
      <c r="HUF292" s="743"/>
      <c r="HUG292" s="743"/>
      <c r="HUH292" s="743"/>
      <c r="HUI292" s="743"/>
      <c r="HUJ292" s="743"/>
      <c r="HUK292" s="743"/>
      <c r="HUL292" s="743"/>
      <c r="HUM292" s="743"/>
      <c r="HUN292" s="743"/>
      <c r="HUO292" s="743"/>
      <c r="HUP292" s="743"/>
      <c r="HUQ292" s="743"/>
      <c r="HUR292" s="743"/>
      <c r="HUS292" s="743"/>
      <c r="HUT292" s="743"/>
      <c r="HUU292" s="743"/>
      <c r="HUV292" s="743"/>
      <c r="HUW292" s="743"/>
      <c r="HUX292" s="743"/>
      <c r="HUY292" s="743"/>
      <c r="HUZ292" s="743"/>
      <c r="HVA292" s="743"/>
      <c r="HVB292" s="743"/>
      <c r="HVC292" s="743"/>
      <c r="HVD292" s="743"/>
      <c r="HVE292" s="743"/>
      <c r="HVF292" s="743"/>
      <c r="HVG292" s="743"/>
      <c r="HVH292" s="743"/>
      <c r="HVI292" s="743"/>
      <c r="HVJ292" s="743"/>
      <c r="HVK292" s="743"/>
      <c r="HVL292" s="743"/>
      <c r="HVM292" s="743"/>
      <c r="HVN292" s="743"/>
      <c r="HVO292" s="743"/>
      <c r="HVP292" s="743"/>
      <c r="HVQ292" s="743"/>
      <c r="HVR292" s="743"/>
      <c r="HVS292" s="743"/>
      <c r="HVT292" s="743"/>
      <c r="HVU292" s="743"/>
      <c r="HVV292" s="743"/>
      <c r="HVW292" s="743"/>
      <c r="HVX292" s="743"/>
      <c r="HVY292" s="743"/>
      <c r="HVZ292" s="743"/>
      <c r="HWA292" s="743"/>
      <c r="HWB292" s="743"/>
      <c r="HWC292" s="743"/>
      <c r="HWD292" s="743"/>
      <c r="HWE292" s="743"/>
      <c r="HWF292" s="743"/>
      <c r="HWG292" s="743"/>
      <c r="HWH292" s="743"/>
      <c r="HWI292" s="743"/>
      <c r="HWJ292" s="743"/>
      <c r="HWK292" s="743"/>
      <c r="HWL292" s="743"/>
      <c r="HWM292" s="743"/>
      <c r="HWN292" s="743"/>
      <c r="HWO292" s="743"/>
      <c r="HWP292" s="743"/>
      <c r="HWQ292" s="743"/>
      <c r="HWR292" s="743"/>
      <c r="HWS292" s="743"/>
      <c r="HWT292" s="743"/>
      <c r="HWU292" s="743"/>
      <c r="HWV292" s="743"/>
      <c r="HWW292" s="743"/>
      <c r="HWX292" s="743"/>
      <c r="HWY292" s="743"/>
      <c r="HWZ292" s="743"/>
      <c r="HXA292" s="743"/>
      <c r="HXB292" s="743"/>
      <c r="HXC292" s="743"/>
      <c r="HXD292" s="743"/>
      <c r="HXE292" s="743"/>
      <c r="HXF292" s="743"/>
      <c r="HXG292" s="743"/>
      <c r="HXH292" s="743"/>
      <c r="HXI292" s="743"/>
      <c r="HXJ292" s="743"/>
      <c r="HXK292" s="743"/>
      <c r="HXL292" s="743"/>
      <c r="HXM292" s="743"/>
      <c r="HXN292" s="743"/>
      <c r="HXO292" s="743"/>
      <c r="HXP292" s="743"/>
      <c r="HXQ292" s="743"/>
      <c r="HXR292" s="743"/>
      <c r="HXS292" s="743"/>
      <c r="HXT292" s="743"/>
      <c r="HXU292" s="743"/>
      <c r="HXV292" s="743"/>
      <c r="HXW292" s="743"/>
      <c r="HXX292" s="743"/>
      <c r="HXY292" s="743"/>
      <c r="HXZ292" s="743"/>
      <c r="HYA292" s="743"/>
      <c r="HYB292" s="743"/>
      <c r="HYC292" s="743"/>
      <c r="HYD292" s="743"/>
      <c r="HYE292" s="743"/>
      <c r="HYF292" s="743"/>
      <c r="HYG292" s="743"/>
      <c r="HYH292" s="743"/>
      <c r="HYI292" s="743"/>
      <c r="HYJ292" s="743"/>
      <c r="HYK292" s="743"/>
      <c r="HYL292" s="743"/>
      <c r="HYM292" s="743"/>
      <c r="HYN292" s="743"/>
      <c r="HYO292" s="743"/>
      <c r="HYP292" s="743"/>
      <c r="HYQ292" s="743"/>
      <c r="HYR292" s="743"/>
      <c r="HYS292" s="743"/>
      <c r="HYT292" s="743"/>
      <c r="HYU292" s="743"/>
      <c r="HYV292" s="743"/>
      <c r="HYW292" s="743"/>
      <c r="HYX292" s="743"/>
      <c r="HYY292" s="743"/>
      <c r="HYZ292" s="743"/>
      <c r="HZA292" s="743"/>
      <c r="HZB292" s="743"/>
      <c r="HZC292" s="743"/>
      <c r="HZD292" s="743"/>
      <c r="HZE292" s="743"/>
      <c r="HZF292" s="743"/>
      <c r="HZG292" s="743"/>
      <c r="HZH292" s="743"/>
      <c r="HZI292" s="743"/>
      <c r="HZJ292" s="743"/>
      <c r="HZK292" s="743"/>
      <c r="HZL292" s="743"/>
      <c r="HZM292" s="743"/>
      <c r="HZN292" s="743"/>
      <c r="HZO292" s="743"/>
      <c r="HZP292" s="743"/>
      <c r="HZQ292" s="743"/>
      <c r="HZR292" s="743"/>
      <c r="HZS292" s="743"/>
      <c r="HZT292" s="743"/>
      <c r="HZU292" s="743"/>
      <c r="HZV292" s="743"/>
      <c r="HZW292" s="743"/>
      <c r="HZX292" s="743"/>
      <c r="HZY292" s="743"/>
      <c r="HZZ292" s="743"/>
      <c r="IAA292" s="743"/>
      <c r="IAB292" s="743"/>
      <c r="IAC292" s="743"/>
      <c r="IAD292" s="743"/>
      <c r="IAE292" s="743"/>
      <c r="IAF292" s="743"/>
      <c r="IAG292" s="743"/>
      <c r="IAH292" s="743"/>
      <c r="IAI292" s="743"/>
      <c r="IAJ292" s="743"/>
      <c r="IAK292" s="743"/>
      <c r="IAL292" s="743"/>
      <c r="IAM292" s="743"/>
      <c r="IAN292" s="743"/>
      <c r="IAO292" s="743"/>
      <c r="IAP292" s="743"/>
      <c r="IAQ292" s="743"/>
      <c r="IAR292" s="743"/>
      <c r="IAS292" s="743"/>
      <c r="IAT292" s="743"/>
      <c r="IAU292" s="743"/>
      <c r="IAV292" s="743"/>
      <c r="IAW292" s="743"/>
      <c r="IAX292" s="743"/>
      <c r="IAY292" s="743"/>
      <c r="IAZ292" s="743"/>
      <c r="IBA292" s="743"/>
      <c r="IBB292" s="743"/>
      <c r="IBC292" s="743"/>
      <c r="IBD292" s="743"/>
      <c r="IBE292" s="743"/>
      <c r="IBF292" s="743"/>
      <c r="IBG292" s="743"/>
      <c r="IBH292" s="743"/>
      <c r="IBI292" s="743"/>
      <c r="IBJ292" s="743"/>
      <c r="IBK292" s="743"/>
      <c r="IBL292" s="743"/>
      <c r="IBM292" s="743"/>
      <c r="IBN292" s="743"/>
      <c r="IBO292" s="743"/>
      <c r="IBP292" s="743"/>
      <c r="IBQ292" s="743"/>
      <c r="IBR292" s="743"/>
      <c r="IBS292" s="743"/>
      <c r="IBT292" s="743"/>
      <c r="IBU292" s="743"/>
      <c r="IBV292" s="743"/>
      <c r="IBW292" s="743"/>
      <c r="IBX292" s="743"/>
      <c r="IBY292" s="743"/>
      <c r="IBZ292" s="743"/>
      <c r="ICA292" s="743"/>
      <c r="ICB292" s="743"/>
      <c r="ICC292" s="743"/>
      <c r="ICD292" s="743"/>
      <c r="ICE292" s="743"/>
      <c r="ICF292" s="743"/>
      <c r="ICG292" s="743"/>
      <c r="ICH292" s="743"/>
      <c r="ICI292" s="743"/>
      <c r="ICJ292" s="743"/>
      <c r="ICK292" s="743"/>
      <c r="ICL292" s="743"/>
      <c r="ICM292" s="743"/>
      <c r="ICN292" s="743"/>
      <c r="ICO292" s="743"/>
      <c r="ICP292" s="743"/>
      <c r="ICQ292" s="743"/>
      <c r="ICR292" s="743"/>
      <c r="ICS292" s="743"/>
      <c r="ICT292" s="743"/>
      <c r="ICU292" s="743"/>
      <c r="ICV292" s="743"/>
      <c r="ICW292" s="743"/>
      <c r="ICX292" s="743"/>
      <c r="ICY292" s="743"/>
      <c r="ICZ292" s="743"/>
      <c r="IDA292" s="743"/>
      <c r="IDB292" s="743"/>
      <c r="IDC292" s="743"/>
      <c r="IDD292" s="743"/>
      <c r="IDE292" s="743"/>
      <c r="IDF292" s="743"/>
      <c r="IDG292" s="743"/>
      <c r="IDH292" s="743"/>
      <c r="IDI292" s="743"/>
      <c r="IDJ292" s="743"/>
      <c r="IDK292" s="743"/>
      <c r="IDL292" s="743"/>
      <c r="IDM292" s="743"/>
      <c r="IDN292" s="743"/>
      <c r="IDO292" s="743"/>
      <c r="IDP292" s="743"/>
      <c r="IDQ292" s="743"/>
      <c r="IDR292" s="743"/>
      <c r="IDS292" s="743"/>
      <c r="IDT292" s="743"/>
      <c r="IDU292" s="743"/>
      <c r="IDV292" s="743"/>
      <c r="IDW292" s="743"/>
      <c r="IDX292" s="743"/>
      <c r="IDY292" s="743"/>
      <c r="IDZ292" s="743"/>
      <c r="IEA292" s="743"/>
      <c r="IEB292" s="743"/>
      <c r="IEC292" s="743"/>
      <c r="IED292" s="743"/>
      <c r="IEE292" s="743"/>
      <c r="IEF292" s="743"/>
      <c r="IEG292" s="743"/>
      <c r="IEH292" s="743"/>
      <c r="IEI292" s="743"/>
      <c r="IEJ292" s="743"/>
      <c r="IEK292" s="743"/>
      <c r="IEL292" s="743"/>
      <c r="IEM292" s="743"/>
      <c r="IEN292" s="743"/>
      <c r="IEO292" s="743"/>
      <c r="IEP292" s="743"/>
      <c r="IEQ292" s="743"/>
      <c r="IER292" s="743"/>
      <c r="IES292" s="743"/>
      <c r="IET292" s="743"/>
      <c r="IEU292" s="743"/>
      <c r="IEV292" s="743"/>
      <c r="IEW292" s="743"/>
      <c r="IEX292" s="743"/>
      <c r="IEY292" s="743"/>
      <c r="IEZ292" s="743"/>
      <c r="IFA292" s="743"/>
      <c r="IFB292" s="743"/>
      <c r="IFC292" s="743"/>
      <c r="IFD292" s="743"/>
      <c r="IFE292" s="743"/>
      <c r="IFF292" s="743"/>
      <c r="IFG292" s="743"/>
      <c r="IFH292" s="743"/>
      <c r="IFI292" s="743"/>
      <c r="IFJ292" s="743"/>
      <c r="IFK292" s="743"/>
      <c r="IFL292" s="743"/>
      <c r="IFM292" s="743"/>
      <c r="IFN292" s="743"/>
      <c r="IFO292" s="743"/>
      <c r="IFP292" s="743"/>
      <c r="IFQ292" s="743"/>
      <c r="IFR292" s="743"/>
      <c r="IFS292" s="743"/>
      <c r="IFT292" s="743"/>
      <c r="IFU292" s="743"/>
      <c r="IFV292" s="743"/>
      <c r="IFW292" s="743"/>
      <c r="IFX292" s="743"/>
      <c r="IFY292" s="743"/>
      <c r="IFZ292" s="743"/>
      <c r="IGA292" s="743"/>
      <c r="IGB292" s="743"/>
      <c r="IGC292" s="743"/>
      <c r="IGD292" s="743"/>
      <c r="IGE292" s="743"/>
      <c r="IGF292" s="743"/>
      <c r="IGG292" s="743"/>
      <c r="IGH292" s="743"/>
      <c r="IGI292" s="743"/>
      <c r="IGJ292" s="743"/>
      <c r="IGK292" s="743"/>
      <c r="IGL292" s="743"/>
      <c r="IGM292" s="743"/>
      <c r="IGN292" s="743"/>
      <c r="IGO292" s="743"/>
      <c r="IGP292" s="743"/>
      <c r="IGQ292" s="743"/>
      <c r="IGR292" s="743"/>
      <c r="IGS292" s="743"/>
      <c r="IGT292" s="743"/>
      <c r="IGU292" s="743"/>
      <c r="IGV292" s="743"/>
      <c r="IGW292" s="743"/>
      <c r="IGX292" s="743"/>
      <c r="IGY292" s="743"/>
      <c r="IGZ292" s="743"/>
      <c r="IHA292" s="743"/>
      <c r="IHB292" s="743"/>
      <c r="IHC292" s="743"/>
      <c r="IHD292" s="743"/>
      <c r="IHE292" s="743"/>
      <c r="IHF292" s="743"/>
      <c r="IHG292" s="743"/>
      <c r="IHH292" s="743"/>
      <c r="IHI292" s="743"/>
      <c r="IHJ292" s="743"/>
      <c r="IHK292" s="743"/>
      <c r="IHL292" s="743"/>
      <c r="IHM292" s="743"/>
      <c r="IHN292" s="743"/>
      <c r="IHO292" s="743"/>
      <c r="IHP292" s="743"/>
      <c r="IHQ292" s="743"/>
      <c r="IHR292" s="743"/>
      <c r="IHS292" s="743"/>
      <c r="IHT292" s="743"/>
      <c r="IHU292" s="743"/>
      <c r="IHV292" s="743"/>
      <c r="IHW292" s="743"/>
      <c r="IHX292" s="743"/>
      <c r="IHY292" s="743"/>
      <c r="IHZ292" s="743"/>
      <c r="IIA292" s="743"/>
      <c r="IIB292" s="743"/>
      <c r="IIC292" s="743"/>
      <c r="IID292" s="743"/>
      <c r="IIE292" s="743"/>
      <c r="IIF292" s="743"/>
      <c r="IIG292" s="743"/>
      <c r="IIH292" s="743"/>
      <c r="III292" s="743"/>
      <c r="IIJ292" s="743"/>
      <c r="IIK292" s="743"/>
      <c r="IIL292" s="743"/>
      <c r="IIM292" s="743"/>
      <c r="IIN292" s="743"/>
      <c r="IIO292" s="743"/>
      <c r="IIP292" s="743"/>
      <c r="IIQ292" s="743"/>
      <c r="IIR292" s="743"/>
      <c r="IIS292" s="743"/>
      <c r="IIT292" s="743"/>
      <c r="IIU292" s="743"/>
      <c r="IIV292" s="743"/>
      <c r="IIW292" s="743"/>
      <c r="IIX292" s="743"/>
      <c r="IIY292" s="743"/>
      <c r="IIZ292" s="743"/>
      <c r="IJA292" s="743"/>
      <c r="IJB292" s="743"/>
      <c r="IJC292" s="743"/>
      <c r="IJD292" s="743"/>
      <c r="IJE292" s="743"/>
      <c r="IJF292" s="743"/>
      <c r="IJG292" s="743"/>
      <c r="IJH292" s="743"/>
      <c r="IJI292" s="743"/>
      <c r="IJJ292" s="743"/>
      <c r="IJK292" s="743"/>
      <c r="IJL292" s="743"/>
      <c r="IJM292" s="743"/>
      <c r="IJN292" s="743"/>
      <c r="IJO292" s="743"/>
      <c r="IJP292" s="743"/>
      <c r="IJQ292" s="743"/>
      <c r="IJR292" s="743"/>
      <c r="IJS292" s="743"/>
      <c r="IJT292" s="743"/>
      <c r="IJU292" s="743"/>
      <c r="IJV292" s="743"/>
      <c r="IJW292" s="743"/>
      <c r="IJX292" s="743"/>
      <c r="IJY292" s="743"/>
      <c r="IJZ292" s="743"/>
      <c r="IKA292" s="743"/>
      <c r="IKB292" s="743"/>
      <c r="IKC292" s="743"/>
      <c r="IKD292" s="743"/>
      <c r="IKE292" s="743"/>
      <c r="IKF292" s="743"/>
      <c r="IKG292" s="743"/>
      <c r="IKH292" s="743"/>
      <c r="IKI292" s="743"/>
      <c r="IKJ292" s="743"/>
      <c r="IKK292" s="743"/>
      <c r="IKL292" s="743"/>
      <c r="IKM292" s="743"/>
      <c r="IKN292" s="743"/>
      <c r="IKO292" s="743"/>
      <c r="IKP292" s="743"/>
      <c r="IKQ292" s="743"/>
      <c r="IKR292" s="743"/>
      <c r="IKS292" s="743"/>
      <c r="IKT292" s="743"/>
      <c r="IKU292" s="743"/>
      <c r="IKV292" s="743"/>
      <c r="IKW292" s="743"/>
      <c r="IKX292" s="743"/>
      <c r="IKY292" s="743"/>
      <c r="IKZ292" s="743"/>
      <c r="ILA292" s="743"/>
      <c r="ILB292" s="743"/>
      <c r="ILC292" s="743"/>
      <c r="ILD292" s="743"/>
      <c r="ILE292" s="743"/>
      <c r="ILF292" s="743"/>
      <c r="ILG292" s="743"/>
      <c r="ILH292" s="743"/>
      <c r="ILI292" s="743"/>
      <c r="ILJ292" s="743"/>
      <c r="ILK292" s="743"/>
      <c r="ILL292" s="743"/>
      <c r="ILM292" s="743"/>
      <c r="ILN292" s="743"/>
      <c r="ILO292" s="743"/>
      <c r="ILP292" s="743"/>
      <c r="ILQ292" s="743"/>
      <c r="ILR292" s="743"/>
      <c r="ILS292" s="743"/>
      <c r="ILT292" s="743"/>
      <c r="ILU292" s="743"/>
      <c r="ILV292" s="743"/>
      <c r="ILW292" s="743"/>
      <c r="ILX292" s="743"/>
      <c r="ILY292" s="743"/>
      <c r="ILZ292" s="743"/>
      <c r="IMA292" s="743"/>
      <c r="IMB292" s="743"/>
      <c r="IMC292" s="743"/>
      <c r="IMD292" s="743"/>
      <c r="IME292" s="743"/>
      <c r="IMF292" s="743"/>
      <c r="IMG292" s="743"/>
      <c r="IMH292" s="743"/>
      <c r="IMI292" s="743"/>
      <c r="IMJ292" s="743"/>
      <c r="IMK292" s="743"/>
      <c r="IML292" s="743"/>
      <c r="IMM292" s="743"/>
      <c r="IMN292" s="743"/>
      <c r="IMO292" s="743"/>
      <c r="IMP292" s="743"/>
      <c r="IMQ292" s="743"/>
      <c r="IMR292" s="743"/>
      <c r="IMS292" s="743"/>
      <c r="IMT292" s="743"/>
      <c r="IMU292" s="743"/>
      <c r="IMV292" s="743"/>
      <c r="IMW292" s="743"/>
      <c r="IMX292" s="743"/>
      <c r="IMY292" s="743"/>
      <c r="IMZ292" s="743"/>
      <c r="INA292" s="743"/>
      <c r="INB292" s="743"/>
      <c r="INC292" s="743"/>
      <c r="IND292" s="743"/>
      <c r="INE292" s="743"/>
      <c r="INF292" s="743"/>
      <c r="ING292" s="743"/>
      <c r="INH292" s="743"/>
      <c r="INI292" s="743"/>
      <c r="INJ292" s="743"/>
      <c r="INK292" s="743"/>
      <c r="INL292" s="743"/>
      <c r="INM292" s="743"/>
      <c r="INN292" s="743"/>
      <c r="INO292" s="743"/>
      <c r="INP292" s="743"/>
      <c r="INQ292" s="743"/>
      <c r="INR292" s="743"/>
      <c r="INS292" s="743"/>
      <c r="INT292" s="743"/>
      <c r="INU292" s="743"/>
      <c r="INV292" s="743"/>
      <c r="INW292" s="743"/>
      <c r="INX292" s="743"/>
      <c r="INY292" s="743"/>
      <c r="INZ292" s="743"/>
      <c r="IOA292" s="743"/>
      <c r="IOB292" s="743"/>
      <c r="IOC292" s="743"/>
      <c r="IOD292" s="743"/>
      <c r="IOE292" s="743"/>
      <c r="IOF292" s="743"/>
      <c r="IOG292" s="743"/>
      <c r="IOH292" s="743"/>
      <c r="IOI292" s="743"/>
      <c r="IOJ292" s="743"/>
      <c r="IOK292" s="743"/>
      <c r="IOL292" s="743"/>
      <c r="IOM292" s="743"/>
      <c r="ION292" s="743"/>
      <c r="IOO292" s="743"/>
      <c r="IOP292" s="743"/>
      <c r="IOQ292" s="743"/>
      <c r="IOR292" s="743"/>
      <c r="IOS292" s="743"/>
      <c r="IOT292" s="743"/>
      <c r="IOU292" s="743"/>
      <c r="IOV292" s="743"/>
      <c r="IOW292" s="743"/>
      <c r="IOX292" s="743"/>
      <c r="IOY292" s="743"/>
      <c r="IOZ292" s="743"/>
      <c r="IPA292" s="743"/>
      <c r="IPB292" s="743"/>
      <c r="IPC292" s="743"/>
      <c r="IPD292" s="743"/>
      <c r="IPE292" s="743"/>
      <c r="IPF292" s="743"/>
      <c r="IPG292" s="743"/>
      <c r="IPH292" s="743"/>
      <c r="IPI292" s="743"/>
      <c r="IPJ292" s="743"/>
      <c r="IPK292" s="743"/>
      <c r="IPL292" s="743"/>
      <c r="IPM292" s="743"/>
      <c r="IPN292" s="743"/>
      <c r="IPO292" s="743"/>
      <c r="IPP292" s="743"/>
      <c r="IPQ292" s="743"/>
      <c r="IPR292" s="743"/>
      <c r="IPS292" s="743"/>
      <c r="IPT292" s="743"/>
      <c r="IPU292" s="743"/>
      <c r="IPV292" s="743"/>
      <c r="IPW292" s="743"/>
      <c r="IPX292" s="743"/>
      <c r="IPY292" s="743"/>
      <c r="IPZ292" s="743"/>
      <c r="IQA292" s="743"/>
      <c r="IQB292" s="743"/>
      <c r="IQC292" s="743"/>
      <c r="IQD292" s="743"/>
      <c r="IQE292" s="743"/>
      <c r="IQF292" s="743"/>
      <c r="IQG292" s="743"/>
      <c r="IQH292" s="743"/>
      <c r="IQI292" s="743"/>
      <c r="IQJ292" s="743"/>
      <c r="IQK292" s="743"/>
      <c r="IQL292" s="743"/>
      <c r="IQM292" s="743"/>
      <c r="IQN292" s="743"/>
      <c r="IQO292" s="743"/>
      <c r="IQP292" s="743"/>
      <c r="IQQ292" s="743"/>
      <c r="IQR292" s="743"/>
      <c r="IQS292" s="743"/>
      <c r="IQT292" s="743"/>
      <c r="IQU292" s="743"/>
      <c r="IQV292" s="743"/>
      <c r="IQW292" s="743"/>
      <c r="IQX292" s="743"/>
      <c r="IQY292" s="743"/>
      <c r="IQZ292" s="743"/>
      <c r="IRA292" s="743"/>
      <c r="IRB292" s="743"/>
      <c r="IRC292" s="743"/>
      <c r="IRD292" s="743"/>
      <c r="IRE292" s="743"/>
      <c r="IRF292" s="743"/>
      <c r="IRG292" s="743"/>
      <c r="IRH292" s="743"/>
      <c r="IRI292" s="743"/>
      <c r="IRJ292" s="743"/>
      <c r="IRK292" s="743"/>
      <c r="IRL292" s="743"/>
      <c r="IRM292" s="743"/>
      <c r="IRN292" s="743"/>
      <c r="IRO292" s="743"/>
      <c r="IRP292" s="743"/>
      <c r="IRQ292" s="743"/>
      <c r="IRR292" s="743"/>
      <c r="IRS292" s="743"/>
      <c r="IRT292" s="743"/>
      <c r="IRU292" s="743"/>
      <c r="IRV292" s="743"/>
      <c r="IRW292" s="743"/>
      <c r="IRX292" s="743"/>
      <c r="IRY292" s="743"/>
      <c r="IRZ292" s="743"/>
      <c r="ISA292" s="743"/>
      <c r="ISB292" s="743"/>
      <c r="ISC292" s="743"/>
      <c r="ISD292" s="743"/>
      <c r="ISE292" s="743"/>
      <c r="ISF292" s="743"/>
      <c r="ISG292" s="743"/>
      <c r="ISH292" s="743"/>
      <c r="ISI292" s="743"/>
      <c r="ISJ292" s="743"/>
      <c r="ISK292" s="743"/>
      <c r="ISL292" s="743"/>
      <c r="ISM292" s="743"/>
      <c r="ISN292" s="743"/>
      <c r="ISO292" s="743"/>
      <c r="ISP292" s="743"/>
      <c r="ISQ292" s="743"/>
      <c r="ISR292" s="743"/>
      <c r="ISS292" s="743"/>
      <c r="IST292" s="743"/>
      <c r="ISU292" s="743"/>
      <c r="ISV292" s="743"/>
      <c r="ISW292" s="743"/>
      <c r="ISX292" s="743"/>
      <c r="ISY292" s="743"/>
      <c r="ISZ292" s="743"/>
      <c r="ITA292" s="743"/>
      <c r="ITB292" s="743"/>
      <c r="ITC292" s="743"/>
      <c r="ITD292" s="743"/>
      <c r="ITE292" s="743"/>
      <c r="ITF292" s="743"/>
      <c r="ITG292" s="743"/>
      <c r="ITH292" s="743"/>
      <c r="ITI292" s="743"/>
      <c r="ITJ292" s="743"/>
      <c r="ITK292" s="743"/>
      <c r="ITL292" s="743"/>
      <c r="ITM292" s="743"/>
      <c r="ITN292" s="743"/>
      <c r="ITO292" s="743"/>
      <c r="ITP292" s="743"/>
      <c r="ITQ292" s="743"/>
      <c r="ITR292" s="743"/>
      <c r="ITS292" s="743"/>
      <c r="ITT292" s="743"/>
      <c r="ITU292" s="743"/>
      <c r="ITV292" s="743"/>
      <c r="ITW292" s="743"/>
      <c r="ITX292" s="743"/>
      <c r="ITY292" s="743"/>
      <c r="ITZ292" s="743"/>
      <c r="IUA292" s="743"/>
      <c r="IUB292" s="743"/>
      <c r="IUC292" s="743"/>
      <c r="IUD292" s="743"/>
      <c r="IUE292" s="743"/>
      <c r="IUF292" s="743"/>
      <c r="IUG292" s="743"/>
      <c r="IUH292" s="743"/>
      <c r="IUI292" s="743"/>
      <c r="IUJ292" s="743"/>
      <c r="IUK292" s="743"/>
      <c r="IUL292" s="743"/>
      <c r="IUM292" s="743"/>
      <c r="IUN292" s="743"/>
      <c r="IUO292" s="743"/>
      <c r="IUP292" s="743"/>
      <c r="IUQ292" s="743"/>
      <c r="IUR292" s="743"/>
      <c r="IUS292" s="743"/>
      <c r="IUT292" s="743"/>
      <c r="IUU292" s="743"/>
      <c r="IUV292" s="743"/>
      <c r="IUW292" s="743"/>
      <c r="IUX292" s="743"/>
      <c r="IUY292" s="743"/>
      <c r="IUZ292" s="743"/>
      <c r="IVA292" s="743"/>
      <c r="IVB292" s="743"/>
      <c r="IVC292" s="743"/>
      <c r="IVD292" s="743"/>
      <c r="IVE292" s="743"/>
      <c r="IVF292" s="743"/>
      <c r="IVG292" s="743"/>
      <c r="IVH292" s="743"/>
      <c r="IVI292" s="743"/>
      <c r="IVJ292" s="743"/>
      <c r="IVK292" s="743"/>
      <c r="IVL292" s="743"/>
      <c r="IVM292" s="743"/>
      <c r="IVN292" s="743"/>
      <c r="IVO292" s="743"/>
      <c r="IVP292" s="743"/>
      <c r="IVQ292" s="743"/>
      <c r="IVR292" s="743"/>
      <c r="IVS292" s="743"/>
      <c r="IVT292" s="743"/>
      <c r="IVU292" s="743"/>
      <c r="IVV292" s="743"/>
      <c r="IVW292" s="743"/>
      <c r="IVX292" s="743"/>
      <c r="IVY292" s="743"/>
      <c r="IVZ292" s="743"/>
      <c r="IWA292" s="743"/>
      <c r="IWB292" s="743"/>
      <c r="IWC292" s="743"/>
      <c r="IWD292" s="743"/>
      <c r="IWE292" s="743"/>
      <c r="IWF292" s="743"/>
      <c r="IWG292" s="743"/>
      <c r="IWH292" s="743"/>
      <c r="IWI292" s="743"/>
      <c r="IWJ292" s="743"/>
      <c r="IWK292" s="743"/>
      <c r="IWL292" s="743"/>
      <c r="IWM292" s="743"/>
      <c r="IWN292" s="743"/>
      <c r="IWO292" s="743"/>
      <c r="IWP292" s="743"/>
      <c r="IWQ292" s="743"/>
      <c r="IWR292" s="743"/>
      <c r="IWS292" s="743"/>
      <c r="IWT292" s="743"/>
      <c r="IWU292" s="743"/>
      <c r="IWV292" s="743"/>
      <c r="IWW292" s="743"/>
      <c r="IWX292" s="743"/>
      <c r="IWY292" s="743"/>
      <c r="IWZ292" s="743"/>
      <c r="IXA292" s="743"/>
      <c r="IXB292" s="743"/>
      <c r="IXC292" s="743"/>
      <c r="IXD292" s="743"/>
      <c r="IXE292" s="743"/>
      <c r="IXF292" s="743"/>
      <c r="IXG292" s="743"/>
      <c r="IXH292" s="743"/>
      <c r="IXI292" s="743"/>
      <c r="IXJ292" s="743"/>
      <c r="IXK292" s="743"/>
      <c r="IXL292" s="743"/>
      <c r="IXM292" s="743"/>
      <c r="IXN292" s="743"/>
      <c r="IXO292" s="743"/>
      <c r="IXP292" s="743"/>
      <c r="IXQ292" s="743"/>
      <c r="IXR292" s="743"/>
      <c r="IXS292" s="743"/>
      <c r="IXT292" s="743"/>
      <c r="IXU292" s="743"/>
      <c r="IXV292" s="743"/>
      <c r="IXW292" s="743"/>
      <c r="IXX292" s="743"/>
      <c r="IXY292" s="743"/>
      <c r="IXZ292" s="743"/>
      <c r="IYA292" s="743"/>
      <c r="IYB292" s="743"/>
      <c r="IYC292" s="743"/>
      <c r="IYD292" s="743"/>
      <c r="IYE292" s="743"/>
      <c r="IYF292" s="743"/>
      <c r="IYG292" s="743"/>
      <c r="IYH292" s="743"/>
      <c r="IYI292" s="743"/>
      <c r="IYJ292" s="743"/>
      <c r="IYK292" s="743"/>
      <c r="IYL292" s="743"/>
      <c r="IYM292" s="743"/>
      <c r="IYN292" s="743"/>
      <c r="IYO292" s="743"/>
      <c r="IYP292" s="743"/>
      <c r="IYQ292" s="743"/>
      <c r="IYR292" s="743"/>
      <c r="IYS292" s="743"/>
      <c r="IYT292" s="743"/>
      <c r="IYU292" s="743"/>
      <c r="IYV292" s="743"/>
      <c r="IYW292" s="743"/>
      <c r="IYX292" s="743"/>
      <c r="IYY292" s="743"/>
      <c r="IYZ292" s="743"/>
      <c r="IZA292" s="743"/>
      <c r="IZB292" s="743"/>
      <c r="IZC292" s="743"/>
      <c r="IZD292" s="743"/>
      <c r="IZE292" s="743"/>
      <c r="IZF292" s="743"/>
      <c r="IZG292" s="743"/>
      <c r="IZH292" s="743"/>
      <c r="IZI292" s="743"/>
      <c r="IZJ292" s="743"/>
      <c r="IZK292" s="743"/>
      <c r="IZL292" s="743"/>
      <c r="IZM292" s="743"/>
      <c r="IZN292" s="743"/>
      <c r="IZO292" s="743"/>
      <c r="IZP292" s="743"/>
      <c r="IZQ292" s="743"/>
      <c r="IZR292" s="743"/>
      <c r="IZS292" s="743"/>
      <c r="IZT292" s="743"/>
      <c r="IZU292" s="743"/>
      <c r="IZV292" s="743"/>
      <c r="IZW292" s="743"/>
      <c r="IZX292" s="743"/>
      <c r="IZY292" s="743"/>
      <c r="IZZ292" s="743"/>
      <c r="JAA292" s="743"/>
      <c r="JAB292" s="743"/>
      <c r="JAC292" s="743"/>
      <c r="JAD292" s="743"/>
      <c r="JAE292" s="743"/>
      <c r="JAF292" s="743"/>
      <c r="JAG292" s="743"/>
      <c r="JAH292" s="743"/>
      <c r="JAI292" s="743"/>
      <c r="JAJ292" s="743"/>
      <c r="JAK292" s="743"/>
      <c r="JAL292" s="743"/>
      <c r="JAM292" s="743"/>
      <c r="JAN292" s="743"/>
      <c r="JAO292" s="743"/>
      <c r="JAP292" s="743"/>
      <c r="JAQ292" s="743"/>
      <c r="JAR292" s="743"/>
      <c r="JAS292" s="743"/>
      <c r="JAT292" s="743"/>
      <c r="JAU292" s="743"/>
      <c r="JAV292" s="743"/>
      <c r="JAW292" s="743"/>
      <c r="JAX292" s="743"/>
      <c r="JAY292" s="743"/>
      <c r="JAZ292" s="743"/>
      <c r="JBA292" s="743"/>
      <c r="JBB292" s="743"/>
      <c r="JBC292" s="743"/>
      <c r="JBD292" s="743"/>
      <c r="JBE292" s="743"/>
      <c r="JBF292" s="743"/>
      <c r="JBG292" s="743"/>
      <c r="JBH292" s="743"/>
      <c r="JBI292" s="743"/>
      <c r="JBJ292" s="743"/>
      <c r="JBK292" s="743"/>
      <c r="JBL292" s="743"/>
      <c r="JBM292" s="743"/>
      <c r="JBN292" s="743"/>
      <c r="JBO292" s="743"/>
      <c r="JBP292" s="743"/>
      <c r="JBQ292" s="743"/>
      <c r="JBR292" s="743"/>
      <c r="JBS292" s="743"/>
      <c r="JBT292" s="743"/>
      <c r="JBU292" s="743"/>
      <c r="JBV292" s="743"/>
      <c r="JBW292" s="743"/>
      <c r="JBX292" s="743"/>
      <c r="JBY292" s="743"/>
      <c r="JBZ292" s="743"/>
      <c r="JCA292" s="743"/>
      <c r="JCB292" s="743"/>
      <c r="JCC292" s="743"/>
      <c r="JCD292" s="743"/>
      <c r="JCE292" s="743"/>
      <c r="JCF292" s="743"/>
      <c r="JCG292" s="743"/>
      <c r="JCH292" s="743"/>
      <c r="JCI292" s="743"/>
      <c r="JCJ292" s="743"/>
      <c r="JCK292" s="743"/>
      <c r="JCL292" s="743"/>
      <c r="JCM292" s="743"/>
      <c r="JCN292" s="743"/>
      <c r="JCO292" s="743"/>
      <c r="JCP292" s="743"/>
      <c r="JCQ292" s="743"/>
      <c r="JCR292" s="743"/>
      <c r="JCS292" s="743"/>
      <c r="JCT292" s="743"/>
      <c r="JCU292" s="743"/>
      <c r="JCV292" s="743"/>
      <c r="JCW292" s="743"/>
      <c r="JCX292" s="743"/>
      <c r="JCY292" s="743"/>
      <c r="JCZ292" s="743"/>
      <c r="JDA292" s="743"/>
      <c r="JDB292" s="743"/>
      <c r="JDC292" s="743"/>
      <c r="JDD292" s="743"/>
      <c r="JDE292" s="743"/>
      <c r="JDF292" s="743"/>
      <c r="JDG292" s="743"/>
      <c r="JDH292" s="743"/>
      <c r="JDI292" s="743"/>
      <c r="JDJ292" s="743"/>
      <c r="JDK292" s="743"/>
      <c r="JDL292" s="743"/>
      <c r="JDM292" s="743"/>
      <c r="JDN292" s="743"/>
      <c r="JDO292" s="743"/>
      <c r="JDP292" s="743"/>
      <c r="JDQ292" s="743"/>
      <c r="JDR292" s="743"/>
      <c r="JDS292" s="743"/>
      <c r="JDT292" s="743"/>
      <c r="JDU292" s="743"/>
      <c r="JDV292" s="743"/>
      <c r="JDW292" s="743"/>
      <c r="JDX292" s="743"/>
      <c r="JDY292" s="743"/>
      <c r="JDZ292" s="743"/>
      <c r="JEA292" s="743"/>
      <c r="JEB292" s="743"/>
      <c r="JEC292" s="743"/>
      <c r="JED292" s="743"/>
      <c r="JEE292" s="743"/>
      <c r="JEF292" s="743"/>
      <c r="JEG292" s="743"/>
      <c r="JEH292" s="743"/>
      <c r="JEI292" s="743"/>
      <c r="JEJ292" s="743"/>
      <c r="JEK292" s="743"/>
      <c r="JEL292" s="743"/>
      <c r="JEM292" s="743"/>
      <c r="JEN292" s="743"/>
      <c r="JEO292" s="743"/>
      <c r="JEP292" s="743"/>
      <c r="JEQ292" s="743"/>
      <c r="JER292" s="743"/>
      <c r="JES292" s="743"/>
      <c r="JET292" s="743"/>
      <c r="JEU292" s="743"/>
      <c r="JEV292" s="743"/>
      <c r="JEW292" s="743"/>
      <c r="JEX292" s="743"/>
      <c r="JEY292" s="743"/>
      <c r="JEZ292" s="743"/>
      <c r="JFA292" s="743"/>
      <c r="JFB292" s="743"/>
      <c r="JFC292" s="743"/>
      <c r="JFD292" s="743"/>
      <c r="JFE292" s="743"/>
      <c r="JFF292" s="743"/>
      <c r="JFG292" s="743"/>
      <c r="JFH292" s="743"/>
      <c r="JFI292" s="743"/>
      <c r="JFJ292" s="743"/>
      <c r="JFK292" s="743"/>
      <c r="JFL292" s="743"/>
      <c r="JFM292" s="743"/>
      <c r="JFN292" s="743"/>
      <c r="JFO292" s="743"/>
      <c r="JFP292" s="743"/>
      <c r="JFQ292" s="743"/>
      <c r="JFR292" s="743"/>
      <c r="JFS292" s="743"/>
      <c r="JFT292" s="743"/>
      <c r="JFU292" s="743"/>
      <c r="JFV292" s="743"/>
      <c r="JFW292" s="743"/>
      <c r="JFX292" s="743"/>
      <c r="JFY292" s="743"/>
      <c r="JFZ292" s="743"/>
      <c r="JGA292" s="743"/>
      <c r="JGB292" s="743"/>
      <c r="JGC292" s="743"/>
      <c r="JGD292" s="743"/>
      <c r="JGE292" s="743"/>
      <c r="JGF292" s="743"/>
      <c r="JGG292" s="743"/>
      <c r="JGH292" s="743"/>
      <c r="JGI292" s="743"/>
      <c r="JGJ292" s="743"/>
      <c r="JGK292" s="743"/>
      <c r="JGL292" s="743"/>
      <c r="JGM292" s="743"/>
      <c r="JGN292" s="743"/>
      <c r="JGO292" s="743"/>
      <c r="JGP292" s="743"/>
      <c r="JGQ292" s="743"/>
      <c r="JGR292" s="743"/>
      <c r="JGS292" s="743"/>
      <c r="JGT292" s="743"/>
      <c r="JGU292" s="743"/>
      <c r="JGV292" s="743"/>
      <c r="JGW292" s="743"/>
      <c r="JGX292" s="743"/>
      <c r="JGY292" s="743"/>
      <c r="JGZ292" s="743"/>
      <c r="JHA292" s="743"/>
      <c r="JHB292" s="743"/>
      <c r="JHC292" s="743"/>
      <c r="JHD292" s="743"/>
      <c r="JHE292" s="743"/>
      <c r="JHF292" s="743"/>
      <c r="JHG292" s="743"/>
      <c r="JHH292" s="743"/>
      <c r="JHI292" s="743"/>
      <c r="JHJ292" s="743"/>
      <c r="JHK292" s="743"/>
      <c r="JHL292" s="743"/>
      <c r="JHM292" s="743"/>
      <c r="JHN292" s="743"/>
      <c r="JHO292" s="743"/>
      <c r="JHP292" s="743"/>
      <c r="JHQ292" s="743"/>
      <c r="JHR292" s="743"/>
      <c r="JHS292" s="743"/>
      <c r="JHT292" s="743"/>
      <c r="JHU292" s="743"/>
      <c r="JHV292" s="743"/>
      <c r="JHW292" s="743"/>
      <c r="JHX292" s="743"/>
      <c r="JHY292" s="743"/>
      <c r="JHZ292" s="743"/>
      <c r="JIA292" s="743"/>
      <c r="JIB292" s="743"/>
      <c r="JIC292" s="743"/>
      <c r="JID292" s="743"/>
      <c r="JIE292" s="743"/>
      <c r="JIF292" s="743"/>
      <c r="JIG292" s="743"/>
      <c r="JIH292" s="743"/>
      <c r="JII292" s="743"/>
      <c r="JIJ292" s="743"/>
      <c r="JIK292" s="743"/>
      <c r="JIL292" s="743"/>
      <c r="JIM292" s="743"/>
      <c r="JIN292" s="743"/>
      <c r="JIO292" s="743"/>
      <c r="JIP292" s="743"/>
      <c r="JIQ292" s="743"/>
      <c r="JIR292" s="743"/>
      <c r="JIS292" s="743"/>
      <c r="JIT292" s="743"/>
      <c r="JIU292" s="743"/>
      <c r="JIV292" s="743"/>
      <c r="JIW292" s="743"/>
      <c r="JIX292" s="743"/>
      <c r="JIY292" s="743"/>
      <c r="JIZ292" s="743"/>
      <c r="JJA292" s="743"/>
      <c r="JJB292" s="743"/>
      <c r="JJC292" s="743"/>
      <c r="JJD292" s="743"/>
      <c r="JJE292" s="743"/>
      <c r="JJF292" s="743"/>
      <c r="JJG292" s="743"/>
      <c r="JJH292" s="743"/>
      <c r="JJI292" s="743"/>
      <c r="JJJ292" s="743"/>
      <c r="JJK292" s="743"/>
      <c r="JJL292" s="743"/>
      <c r="JJM292" s="743"/>
      <c r="JJN292" s="743"/>
      <c r="JJO292" s="743"/>
      <c r="JJP292" s="743"/>
      <c r="JJQ292" s="743"/>
      <c r="JJR292" s="743"/>
      <c r="JJS292" s="743"/>
      <c r="JJT292" s="743"/>
      <c r="JJU292" s="743"/>
      <c r="JJV292" s="743"/>
      <c r="JJW292" s="743"/>
      <c r="JJX292" s="743"/>
      <c r="JJY292" s="743"/>
      <c r="JJZ292" s="743"/>
      <c r="JKA292" s="743"/>
      <c r="JKB292" s="743"/>
      <c r="JKC292" s="743"/>
      <c r="JKD292" s="743"/>
      <c r="JKE292" s="743"/>
      <c r="JKF292" s="743"/>
      <c r="JKG292" s="743"/>
      <c r="JKH292" s="743"/>
      <c r="JKI292" s="743"/>
      <c r="JKJ292" s="743"/>
      <c r="JKK292" s="743"/>
      <c r="JKL292" s="743"/>
      <c r="JKM292" s="743"/>
      <c r="JKN292" s="743"/>
      <c r="JKO292" s="743"/>
      <c r="JKP292" s="743"/>
      <c r="JKQ292" s="743"/>
      <c r="JKR292" s="743"/>
      <c r="JKS292" s="743"/>
      <c r="JKT292" s="743"/>
      <c r="JKU292" s="743"/>
      <c r="JKV292" s="743"/>
      <c r="JKW292" s="743"/>
      <c r="JKX292" s="743"/>
      <c r="JKY292" s="743"/>
      <c r="JKZ292" s="743"/>
      <c r="JLA292" s="743"/>
      <c r="JLB292" s="743"/>
      <c r="JLC292" s="743"/>
      <c r="JLD292" s="743"/>
      <c r="JLE292" s="743"/>
      <c r="JLF292" s="743"/>
      <c r="JLG292" s="743"/>
      <c r="JLH292" s="743"/>
      <c r="JLI292" s="743"/>
      <c r="JLJ292" s="743"/>
      <c r="JLK292" s="743"/>
      <c r="JLL292" s="743"/>
      <c r="JLM292" s="743"/>
      <c r="JLN292" s="743"/>
      <c r="JLO292" s="743"/>
      <c r="JLP292" s="743"/>
      <c r="JLQ292" s="743"/>
      <c r="JLR292" s="743"/>
      <c r="JLS292" s="743"/>
      <c r="JLT292" s="743"/>
      <c r="JLU292" s="743"/>
      <c r="JLV292" s="743"/>
      <c r="JLW292" s="743"/>
      <c r="JLX292" s="743"/>
      <c r="JLY292" s="743"/>
      <c r="JLZ292" s="743"/>
      <c r="JMA292" s="743"/>
      <c r="JMB292" s="743"/>
      <c r="JMC292" s="743"/>
      <c r="JMD292" s="743"/>
      <c r="JME292" s="743"/>
      <c r="JMF292" s="743"/>
      <c r="JMG292" s="743"/>
      <c r="JMH292" s="743"/>
      <c r="JMI292" s="743"/>
      <c r="JMJ292" s="743"/>
      <c r="JMK292" s="743"/>
      <c r="JML292" s="743"/>
      <c r="JMM292" s="743"/>
      <c r="JMN292" s="743"/>
      <c r="JMO292" s="743"/>
      <c r="JMP292" s="743"/>
      <c r="JMQ292" s="743"/>
      <c r="JMR292" s="743"/>
      <c r="JMS292" s="743"/>
      <c r="JMT292" s="743"/>
      <c r="JMU292" s="743"/>
      <c r="JMV292" s="743"/>
      <c r="JMW292" s="743"/>
      <c r="JMX292" s="743"/>
      <c r="JMY292" s="743"/>
      <c r="JMZ292" s="743"/>
      <c r="JNA292" s="743"/>
      <c r="JNB292" s="743"/>
      <c r="JNC292" s="743"/>
      <c r="JND292" s="743"/>
      <c r="JNE292" s="743"/>
      <c r="JNF292" s="743"/>
      <c r="JNG292" s="743"/>
      <c r="JNH292" s="743"/>
      <c r="JNI292" s="743"/>
      <c r="JNJ292" s="743"/>
      <c r="JNK292" s="743"/>
      <c r="JNL292" s="743"/>
      <c r="JNM292" s="743"/>
      <c r="JNN292" s="743"/>
      <c r="JNO292" s="743"/>
      <c r="JNP292" s="743"/>
      <c r="JNQ292" s="743"/>
      <c r="JNR292" s="743"/>
      <c r="JNS292" s="743"/>
      <c r="JNT292" s="743"/>
      <c r="JNU292" s="743"/>
      <c r="JNV292" s="743"/>
      <c r="JNW292" s="743"/>
      <c r="JNX292" s="743"/>
      <c r="JNY292" s="743"/>
      <c r="JNZ292" s="743"/>
      <c r="JOA292" s="743"/>
      <c r="JOB292" s="743"/>
      <c r="JOC292" s="743"/>
      <c r="JOD292" s="743"/>
      <c r="JOE292" s="743"/>
      <c r="JOF292" s="743"/>
      <c r="JOG292" s="743"/>
      <c r="JOH292" s="743"/>
      <c r="JOI292" s="743"/>
      <c r="JOJ292" s="743"/>
      <c r="JOK292" s="743"/>
      <c r="JOL292" s="743"/>
      <c r="JOM292" s="743"/>
      <c r="JON292" s="743"/>
      <c r="JOO292" s="743"/>
      <c r="JOP292" s="743"/>
      <c r="JOQ292" s="743"/>
      <c r="JOR292" s="743"/>
      <c r="JOS292" s="743"/>
      <c r="JOT292" s="743"/>
      <c r="JOU292" s="743"/>
      <c r="JOV292" s="743"/>
      <c r="JOW292" s="743"/>
      <c r="JOX292" s="743"/>
      <c r="JOY292" s="743"/>
      <c r="JOZ292" s="743"/>
      <c r="JPA292" s="743"/>
      <c r="JPB292" s="743"/>
      <c r="JPC292" s="743"/>
      <c r="JPD292" s="743"/>
      <c r="JPE292" s="743"/>
      <c r="JPF292" s="743"/>
      <c r="JPG292" s="743"/>
      <c r="JPH292" s="743"/>
      <c r="JPI292" s="743"/>
      <c r="JPJ292" s="743"/>
      <c r="JPK292" s="743"/>
      <c r="JPL292" s="743"/>
      <c r="JPM292" s="743"/>
      <c r="JPN292" s="743"/>
      <c r="JPO292" s="743"/>
      <c r="JPP292" s="743"/>
      <c r="JPQ292" s="743"/>
      <c r="JPR292" s="743"/>
      <c r="JPS292" s="743"/>
      <c r="JPT292" s="743"/>
      <c r="JPU292" s="743"/>
      <c r="JPV292" s="743"/>
      <c r="JPW292" s="743"/>
      <c r="JPX292" s="743"/>
      <c r="JPY292" s="743"/>
      <c r="JPZ292" s="743"/>
      <c r="JQA292" s="743"/>
      <c r="JQB292" s="743"/>
      <c r="JQC292" s="743"/>
      <c r="JQD292" s="743"/>
      <c r="JQE292" s="743"/>
      <c r="JQF292" s="743"/>
      <c r="JQG292" s="743"/>
      <c r="JQH292" s="743"/>
      <c r="JQI292" s="743"/>
      <c r="JQJ292" s="743"/>
      <c r="JQK292" s="743"/>
      <c r="JQL292" s="743"/>
      <c r="JQM292" s="743"/>
      <c r="JQN292" s="743"/>
      <c r="JQO292" s="743"/>
      <c r="JQP292" s="743"/>
      <c r="JQQ292" s="743"/>
      <c r="JQR292" s="743"/>
      <c r="JQS292" s="743"/>
      <c r="JQT292" s="743"/>
      <c r="JQU292" s="743"/>
      <c r="JQV292" s="743"/>
      <c r="JQW292" s="743"/>
      <c r="JQX292" s="743"/>
      <c r="JQY292" s="743"/>
      <c r="JQZ292" s="743"/>
      <c r="JRA292" s="743"/>
      <c r="JRB292" s="743"/>
      <c r="JRC292" s="743"/>
      <c r="JRD292" s="743"/>
      <c r="JRE292" s="743"/>
      <c r="JRF292" s="743"/>
      <c r="JRG292" s="743"/>
      <c r="JRH292" s="743"/>
      <c r="JRI292" s="743"/>
      <c r="JRJ292" s="743"/>
      <c r="JRK292" s="743"/>
      <c r="JRL292" s="743"/>
      <c r="JRM292" s="743"/>
      <c r="JRN292" s="743"/>
      <c r="JRO292" s="743"/>
      <c r="JRP292" s="743"/>
      <c r="JRQ292" s="743"/>
      <c r="JRR292" s="743"/>
      <c r="JRS292" s="743"/>
      <c r="JRT292" s="743"/>
      <c r="JRU292" s="743"/>
      <c r="JRV292" s="743"/>
      <c r="JRW292" s="743"/>
      <c r="JRX292" s="743"/>
      <c r="JRY292" s="743"/>
      <c r="JRZ292" s="743"/>
      <c r="JSA292" s="743"/>
      <c r="JSB292" s="743"/>
      <c r="JSC292" s="743"/>
      <c r="JSD292" s="743"/>
      <c r="JSE292" s="743"/>
      <c r="JSF292" s="743"/>
      <c r="JSG292" s="743"/>
      <c r="JSH292" s="743"/>
      <c r="JSI292" s="743"/>
      <c r="JSJ292" s="743"/>
      <c r="JSK292" s="743"/>
      <c r="JSL292" s="743"/>
      <c r="JSM292" s="743"/>
      <c r="JSN292" s="743"/>
      <c r="JSO292" s="743"/>
      <c r="JSP292" s="743"/>
      <c r="JSQ292" s="743"/>
      <c r="JSR292" s="743"/>
      <c r="JSS292" s="743"/>
      <c r="JST292" s="743"/>
      <c r="JSU292" s="743"/>
      <c r="JSV292" s="743"/>
      <c r="JSW292" s="743"/>
      <c r="JSX292" s="743"/>
      <c r="JSY292" s="743"/>
      <c r="JSZ292" s="743"/>
      <c r="JTA292" s="743"/>
      <c r="JTB292" s="743"/>
      <c r="JTC292" s="743"/>
      <c r="JTD292" s="743"/>
      <c r="JTE292" s="743"/>
      <c r="JTF292" s="743"/>
      <c r="JTG292" s="743"/>
      <c r="JTH292" s="743"/>
      <c r="JTI292" s="743"/>
      <c r="JTJ292" s="743"/>
      <c r="JTK292" s="743"/>
      <c r="JTL292" s="743"/>
      <c r="JTM292" s="743"/>
      <c r="JTN292" s="743"/>
      <c r="JTO292" s="743"/>
      <c r="JTP292" s="743"/>
      <c r="JTQ292" s="743"/>
      <c r="JTR292" s="743"/>
      <c r="JTS292" s="743"/>
      <c r="JTT292" s="743"/>
      <c r="JTU292" s="743"/>
      <c r="JTV292" s="743"/>
      <c r="JTW292" s="743"/>
      <c r="JTX292" s="743"/>
      <c r="JTY292" s="743"/>
      <c r="JTZ292" s="743"/>
      <c r="JUA292" s="743"/>
      <c r="JUB292" s="743"/>
      <c r="JUC292" s="743"/>
      <c r="JUD292" s="743"/>
      <c r="JUE292" s="743"/>
      <c r="JUF292" s="743"/>
      <c r="JUG292" s="743"/>
      <c r="JUH292" s="743"/>
      <c r="JUI292" s="743"/>
      <c r="JUJ292" s="743"/>
      <c r="JUK292" s="743"/>
      <c r="JUL292" s="743"/>
      <c r="JUM292" s="743"/>
      <c r="JUN292" s="743"/>
      <c r="JUO292" s="743"/>
      <c r="JUP292" s="743"/>
      <c r="JUQ292" s="743"/>
      <c r="JUR292" s="743"/>
      <c r="JUS292" s="743"/>
      <c r="JUT292" s="743"/>
      <c r="JUU292" s="743"/>
      <c r="JUV292" s="743"/>
      <c r="JUW292" s="743"/>
      <c r="JUX292" s="743"/>
      <c r="JUY292" s="743"/>
      <c r="JUZ292" s="743"/>
      <c r="JVA292" s="743"/>
      <c r="JVB292" s="743"/>
      <c r="JVC292" s="743"/>
      <c r="JVD292" s="743"/>
      <c r="JVE292" s="743"/>
      <c r="JVF292" s="743"/>
      <c r="JVG292" s="743"/>
      <c r="JVH292" s="743"/>
      <c r="JVI292" s="743"/>
      <c r="JVJ292" s="743"/>
      <c r="JVK292" s="743"/>
      <c r="JVL292" s="743"/>
      <c r="JVM292" s="743"/>
      <c r="JVN292" s="743"/>
      <c r="JVO292" s="743"/>
      <c r="JVP292" s="743"/>
      <c r="JVQ292" s="743"/>
      <c r="JVR292" s="743"/>
      <c r="JVS292" s="743"/>
      <c r="JVT292" s="743"/>
      <c r="JVU292" s="743"/>
      <c r="JVV292" s="743"/>
      <c r="JVW292" s="743"/>
      <c r="JVX292" s="743"/>
      <c r="JVY292" s="743"/>
      <c r="JVZ292" s="743"/>
      <c r="JWA292" s="743"/>
      <c r="JWB292" s="743"/>
      <c r="JWC292" s="743"/>
      <c r="JWD292" s="743"/>
      <c r="JWE292" s="743"/>
      <c r="JWF292" s="743"/>
      <c r="JWG292" s="743"/>
      <c r="JWH292" s="743"/>
      <c r="JWI292" s="743"/>
      <c r="JWJ292" s="743"/>
      <c r="JWK292" s="743"/>
      <c r="JWL292" s="743"/>
      <c r="JWM292" s="743"/>
      <c r="JWN292" s="743"/>
      <c r="JWO292" s="743"/>
      <c r="JWP292" s="743"/>
      <c r="JWQ292" s="743"/>
      <c r="JWR292" s="743"/>
      <c r="JWS292" s="743"/>
      <c r="JWT292" s="743"/>
      <c r="JWU292" s="743"/>
      <c r="JWV292" s="743"/>
      <c r="JWW292" s="743"/>
      <c r="JWX292" s="743"/>
      <c r="JWY292" s="743"/>
      <c r="JWZ292" s="743"/>
      <c r="JXA292" s="743"/>
      <c r="JXB292" s="743"/>
      <c r="JXC292" s="743"/>
      <c r="JXD292" s="743"/>
      <c r="JXE292" s="743"/>
      <c r="JXF292" s="743"/>
      <c r="JXG292" s="743"/>
      <c r="JXH292" s="743"/>
      <c r="JXI292" s="743"/>
      <c r="JXJ292" s="743"/>
      <c r="JXK292" s="743"/>
      <c r="JXL292" s="743"/>
      <c r="JXM292" s="743"/>
      <c r="JXN292" s="743"/>
      <c r="JXO292" s="743"/>
      <c r="JXP292" s="743"/>
      <c r="JXQ292" s="743"/>
      <c r="JXR292" s="743"/>
      <c r="JXS292" s="743"/>
      <c r="JXT292" s="743"/>
      <c r="JXU292" s="743"/>
      <c r="JXV292" s="743"/>
      <c r="JXW292" s="743"/>
      <c r="JXX292" s="743"/>
      <c r="JXY292" s="743"/>
      <c r="JXZ292" s="743"/>
      <c r="JYA292" s="743"/>
      <c r="JYB292" s="743"/>
      <c r="JYC292" s="743"/>
      <c r="JYD292" s="743"/>
      <c r="JYE292" s="743"/>
      <c r="JYF292" s="743"/>
      <c r="JYG292" s="743"/>
      <c r="JYH292" s="743"/>
      <c r="JYI292" s="743"/>
      <c r="JYJ292" s="743"/>
      <c r="JYK292" s="743"/>
      <c r="JYL292" s="743"/>
      <c r="JYM292" s="743"/>
      <c r="JYN292" s="743"/>
      <c r="JYO292" s="743"/>
      <c r="JYP292" s="743"/>
      <c r="JYQ292" s="743"/>
      <c r="JYR292" s="743"/>
      <c r="JYS292" s="743"/>
      <c r="JYT292" s="743"/>
      <c r="JYU292" s="743"/>
      <c r="JYV292" s="743"/>
      <c r="JYW292" s="743"/>
      <c r="JYX292" s="743"/>
      <c r="JYY292" s="743"/>
      <c r="JYZ292" s="743"/>
      <c r="JZA292" s="743"/>
      <c r="JZB292" s="743"/>
      <c r="JZC292" s="743"/>
      <c r="JZD292" s="743"/>
      <c r="JZE292" s="743"/>
      <c r="JZF292" s="743"/>
      <c r="JZG292" s="743"/>
      <c r="JZH292" s="743"/>
      <c r="JZI292" s="743"/>
      <c r="JZJ292" s="743"/>
      <c r="JZK292" s="743"/>
      <c r="JZL292" s="743"/>
      <c r="JZM292" s="743"/>
      <c r="JZN292" s="743"/>
      <c r="JZO292" s="743"/>
      <c r="JZP292" s="743"/>
      <c r="JZQ292" s="743"/>
      <c r="JZR292" s="743"/>
      <c r="JZS292" s="743"/>
      <c r="JZT292" s="743"/>
      <c r="JZU292" s="743"/>
      <c r="JZV292" s="743"/>
      <c r="JZW292" s="743"/>
      <c r="JZX292" s="743"/>
      <c r="JZY292" s="743"/>
      <c r="JZZ292" s="743"/>
      <c r="KAA292" s="743"/>
      <c r="KAB292" s="743"/>
      <c r="KAC292" s="743"/>
      <c r="KAD292" s="743"/>
      <c r="KAE292" s="743"/>
      <c r="KAF292" s="743"/>
      <c r="KAG292" s="743"/>
      <c r="KAH292" s="743"/>
      <c r="KAI292" s="743"/>
      <c r="KAJ292" s="743"/>
      <c r="KAK292" s="743"/>
      <c r="KAL292" s="743"/>
      <c r="KAM292" s="743"/>
      <c r="KAN292" s="743"/>
      <c r="KAO292" s="743"/>
      <c r="KAP292" s="743"/>
      <c r="KAQ292" s="743"/>
      <c r="KAR292" s="743"/>
      <c r="KAS292" s="743"/>
      <c r="KAT292" s="743"/>
      <c r="KAU292" s="743"/>
      <c r="KAV292" s="743"/>
      <c r="KAW292" s="743"/>
      <c r="KAX292" s="743"/>
      <c r="KAY292" s="743"/>
      <c r="KAZ292" s="743"/>
      <c r="KBA292" s="743"/>
      <c r="KBB292" s="743"/>
      <c r="KBC292" s="743"/>
      <c r="KBD292" s="743"/>
      <c r="KBE292" s="743"/>
      <c r="KBF292" s="743"/>
      <c r="KBG292" s="743"/>
      <c r="KBH292" s="743"/>
      <c r="KBI292" s="743"/>
      <c r="KBJ292" s="743"/>
      <c r="KBK292" s="743"/>
      <c r="KBL292" s="743"/>
      <c r="KBM292" s="743"/>
      <c r="KBN292" s="743"/>
      <c r="KBO292" s="743"/>
      <c r="KBP292" s="743"/>
      <c r="KBQ292" s="743"/>
      <c r="KBR292" s="743"/>
      <c r="KBS292" s="743"/>
      <c r="KBT292" s="743"/>
      <c r="KBU292" s="743"/>
      <c r="KBV292" s="743"/>
      <c r="KBW292" s="743"/>
      <c r="KBX292" s="743"/>
      <c r="KBY292" s="743"/>
      <c r="KBZ292" s="743"/>
      <c r="KCA292" s="743"/>
      <c r="KCB292" s="743"/>
      <c r="KCC292" s="743"/>
      <c r="KCD292" s="743"/>
      <c r="KCE292" s="743"/>
      <c r="KCF292" s="743"/>
      <c r="KCG292" s="743"/>
      <c r="KCH292" s="743"/>
      <c r="KCI292" s="743"/>
      <c r="KCJ292" s="743"/>
      <c r="KCK292" s="743"/>
      <c r="KCL292" s="743"/>
      <c r="KCM292" s="743"/>
      <c r="KCN292" s="743"/>
      <c r="KCO292" s="743"/>
      <c r="KCP292" s="743"/>
      <c r="KCQ292" s="743"/>
      <c r="KCR292" s="743"/>
      <c r="KCS292" s="743"/>
      <c r="KCT292" s="743"/>
      <c r="KCU292" s="743"/>
      <c r="KCV292" s="743"/>
      <c r="KCW292" s="743"/>
      <c r="KCX292" s="743"/>
      <c r="KCY292" s="743"/>
      <c r="KCZ292" s="743"/>
      <c r="KDA292" s="743"/>
      <c r="KDB292" s="743"/>
      <c r="KDC292" s="743"/>
      <c r="KDD292" s="743"/>
      <c r="KDE292" s="743"/>
      <c r="KDF292" s="743"/>
      <c r="KDG292" s="743"/>
      <c r="KDH292" s="743"/>
      <c r="KDI292" s="743"/>
      <c r="KDJ292" s="743"/>
      <c r="KDK292" s="743"/>
      <c r="KDL292" s="743"/>
      <c r="KDM292" s="743"/>
      <c r="KDN292" s="743"/>
      <c r="KDO292" s="743"/>
      <c r="KDP292" s="743"/>
      <c r="KDQ292" s="743"/>
      <c r="KDR292" s="743"/>
      <c r="KDS292" s="743"/>
      <c r="KDT292" s="743"/>
      <c r="KDU292" s="743"/>
      <c r="KDV292" s="743"/>
      <c r="KDW292" s="743"/>
      <c r="KDX292" s="743"/>
      <c r="KDY292" s="743"/>
      <c r="KDZ292" s="743"/>
      <c r="KEA292" s="743"/>
      <c r="KEB292" s="743"/>
      <c r="KEC292" s="743"/>
      <c r="KED292" s="743"/>
      <c r="KEE292" s="743"/>
      <c r="KEF292" s="743"/>
      <c r="KEG292" s="743"/>
      <c r="KEH292" s="743"/>
      <c r="KEI292" s="743"/>
      <c r="KEJ292" s="743"/>
      <c r="KEK292" s="743"/>
      <c r="KEL292" s="743"/>
      <c r="KEM292" s="743"/>
      <c r="KEN292" s="743"/>
      <c r="KEO292" s="743"/>
      <c r="KEP292" s="743"/>
      <c r="KEQ292" s="743"/>
      <c r="KER292" s="743"/>
      <c r="KES292" s="743"/>
      <c r="KET292" s="743"/>
      <c r="KEU292" s="743"/>
      <c r="KEV292" s="743"/>
      <c r="KEW292" s="743"/>
      <c r="KEX292" s="743"/>
      <c r="KEY292" s="743"/>
      <c r="KEZ292" s="743"/>
      <c r="KFA292" s="743"/>
      <c r="KFB292" s="743"/>
      <c r="KFC292" s="743"/>
      <c r="KFD292" s="743"/>
      <c r="KFE292" s="743"/>
      <c r="KFF292" s="743"/>
      <c r="KFG292" s="743"/>
      <c r="KFH292" s="743"/>
      <c r="KFI292" s="743"/>
      <c r="KFJ292" s="743"/>
      <c r="KFK292" s="743"/>
      <c r="KFL292" s="743"/>
      <c r="KFM292" s="743"/>
      <c r="KFN292" s="743"/>
      <c r="KFO292" s="743"/>
      <c r="KFP292" s="743"/>
      <c r="KFQ292" s="743"/>
      <c r="KFR292" s="743"/>
      <c r="KFS292" s="743"/>
      <c r="KFT292" s="743"/>
      <c r="KFU292" s="743"/>
      <c r="KFV292" s="743"/>
      <c r="KFW292" s="743"/>
      <c r="KFX292" s="743"/>
      <c r="KFY292" s="743"/>
      <c r="KFZ292" s="743"/>
      <c r="KGA292" s="743"/>
      <c r="KGB292" s="743"/>
      <c r="KGC292" s="743"/>
      <c r="KGD292" s="743"/>
      <c r="KGE292" s="743"/>
      <c r="KGF292" s="743"/>
      <c r="KGG292" s="743"/>
      <c r="KGH292" s="743"/>
      <c r="KGI292" s="743"/>
      <c r="KGJ292" s="743"/>
      <c r="KGK292" s="743"/>
      <c r="KGL292" s="743"/>
      <c r="KGM292" s="743"/>
      <c r="KGN292" s="743"/>
      <c r="KGO292" s="743"/>
      <c r="KGP292" s="743"/>
      <c r="KGQ292" s="743"/>
      <c r="KGR292" s="743"/>
      <c r="KGS292" s="743"/>
      <c r="KGT292" s="743"/>
      <c r="KGU292" s="743"/>
      <c r="KGV292" s="743"/>
      <c r="KGW292" s="743"/>
      <c r="KGX292" s="743"/>
      <c r="KGY292" s="743"/>
      <c r="KGZ292" s="743"/>
      <c r="KHA292" s="743"/>
      <c r="KHB292" s="743"/>
      <c r="KHC292" s="743"/>
      <c r="KHD292" s="743"/>
      <c r="KHE292" s="743"/>
      <c r="KHF292" s="743"/>
      <c r="KHG292" s="743"/>
      <c r="KHH292" s="743"/>
      <c r="KHI292" s="743"/>
      <c r="KHJ292" s="743"/>
      <c r="KHK292" s="743"/>
      <c r="KHL292" s="743"/>
      <c r="KHM292" s="743"/>
      <c r="KHN292" s="743"/>
      <c r="KHO292" s="743"/>
      <c r="KHP292" s="743"/>
      <c r="KHQ292" s="743"/>
      <c r="KHR292" s="743"/>
      <c r="KHS292" s="743"/>
      <c r="KHT292" s="743"/>
      <c r="KHU292" s="743"/>
      <c r="KHV292" s="743"/>
      <c r="KHW292" s="743"/>
      <c r="KHX292" s="743"/>
      <c r="KHY292" s="743"/>
      <c r="KHZ292" s="743"/>
      <c r="KIA292" s="743"/>
      <c r="KIB292" s="743"/>
      <c r="KIC292" s="743"/>
      <c r="KID292" s="743"/>
      <c r="KIE292" s="743"/>
      <c r="KIF292" s="743"/>
      <c r="KIG292" s="743"/>
      <c r="KIH292" s="743"/>
      <c r="KII292" s="743"/>
      <c r="KIJ292" s="743"/>
      <c r="KIK292" s="743"/>
      <c r="KIL292" s="743"/>
      <c r="KIM292" s="743"/>
      <c r="KIN292" s="743"/>
      <c r="KIO292" s="743"/>
      <c r="KIP292" s="743"/>
      <c r="KIQ292" s="743"/>
      <c r="KIR292" s="743"/>
      <c r="KIS292" s="743"/>
      <c r="KIT292" s="743"/>
      <c r="KIU292" s="743"/>
      <c r="KIV292" s="743"/>
      <c r="KIW292" s="743"/>
      <c r="KIX292" s="743"/>
      <c r="KIY292" s="743"/>
      <c r="KIZ292" s="743"/>
      <c r="KJA292" s="743"/>
      <c r="KJB292" s="743"/>
      <c r="KJC292" s="743"/>
      <c r="KJD292" s="743"/>
      <c r="KJE292" s="743"/>
      <c r="KJF292" s="743"/>
      <c r="KJG292" s="743"/>
      <c r="KJH292" s="743"/>
      <c r="KJI292" s="743"/>
      <c r="KJJ292" s="743"/>
      <c r="KJK292" s="743"/>
      <c r="KJL292" s="743"/>
      <c r="KJM292" s="743"/>
      <c r="KJN292" s="743"/>
      <c r="KJO292" s="743"/>
      <c r="KJP292" s="743"/>
      <c r="KJQ292" s="743"/>
      <c r="KJR292" s="743"/>
      <c r="KJS292" s="743"/>
      <c r="KJT292" s="743"/>
      <c r="KJU292" s="743"/>
      <c r="KJV292" s="743"/>
      <c r="KJW292" s="743"/>
      <c r="KJX292" s="743"/>
      <c r="KJY292" s="743"/>
      <c r="KJZ292" s="743"/>
      <c r="KKA292" s="743"/>
      <c r="KKB292" s="743"/>
      <c r="KKC292" s="743"/>
      <c r="KKD292" s="743"/>
      <c r="KKE292" s="743"/>
      <c r="KKF292" s="743"/>
      <c r="KKG292" s="743"/>
      <c r="KKH292" s="743"/>
      <c r="KKI292" s="743"/>
      <c r="KKJ292" s="743"/>
      <c r="KKK292" s="743"/>
      <c r="KKL292" s="743"/>
      <c r="KKM292" s="743"/>
      <c r="KKN292" s="743"/>
      <c r="KKO292" s="743"/>
      <c r="KKP292" s="743"/>
      <c r="KKQ292" s="743"/>
      <c r="KKR292" s="743"/>
      <c r="KKS292" s="743"/>
      <c r="KKT292" s="743"/>
      <c r="KKU292" s="743"/>
      <c r="KKV292" s="743"/>
      <c r="KKW292" s="743"/>
      <c r="KKX292" s="743"/>
      <c r="KKY292" s="743"/>
      <c r="KKZ292" s="743"/>
      <c r="KLA292" s="743"/>
      <c r="KLB292" s="743"/>
      <c r="KLC292" s="743"/>
      <c r="KLD292" s="743"/>
      <c r="KLE292" s="743"/>
      <c r="KLF292" s="743"/>
      <c r="KLG292" s="743"/>
      <c r="KLH292" s="743"/>
      <c r="KLI292" s="743"/>
      <c r="KLJ292" s="743"/>
      <c r="KLK292" s="743"/>
      <c r="KLL292" s="743"/>
      <c r="KLM292" s="743"/>
      <c r="KLN292" s="743"/>
      <c r="KLO292" s="743"/>
      <c r="KLP292" s="743"/>
      <c r="KLQ292" s="743"/>
      <c r="KLR292" s="743"/>
      <c r="KLS292" s="743"/>
      <c r="KLT292" s="743"/>
      <c r="KLU292" s="743"/>
      <c r="KLV292" s="743"/>
      <c r="KLW292" s="743"/>
      <c r="KLX292" s="743"/>
      <c r="KLY292" s="743"/>
      <c r="KLZ292" s="743"/>
      <c r="KMA292" s="743"/>
      <c r="KMB292" s="743"/>
      <c r="KMC292" s="743"/>
      <c r="KMD292" s="743"/>
      <c r="KME292" s="743"/>
      <c r="KMF292" s="743"/>
      <c r="KMG292" s="743"/>
      <c r="KMH292" s="743"/>
      <c r="KMI292" s="743"/>
      <c r="KMJ292" s="743"/>
      <c r="KMK292" s="743"/>
      <c r="KML292" s="743"/>
      <c r="KMM292" s="743"/>
      <c r="KMN292" s="743"/>
      <c r="KMO292" s="743"/>
      <c r="KMP292" s="743"/>
      <c r="KMQ292" s="743"/>
      <c r="KMR292" s="743"/>
      <c r="KMS292" s="743"/>
      <c r="KMT292" s="743"/>
      <c r="KMU292" s="743"/>
      <c r="KMV292" s="743"/>
      <c r="KMW292" s="743"/>
      <c r="KMX292" s="743"/>
      <c r="KMY292" s="743"/>
      <c r="KMZ292" s="743"/>
      <c r="KNA292" s="743"/>
      <c r="KNB292" s="743"/>
      <c r="KNC292" s="743"/>
      <c r="KND292" s="743"/>
      <c r="KNE292" s="743"/>
      <c r="KNF292" s="743"/>
      <c r="KNG292" s="743"/>
      <c r="KNH292" s="743"/>
      <c r="KNI292" s="743"/>
      <c r="KNJ292" s="743"/>
      <c r="KNK292" s="743"/>
      <c r="KNL292" s="743"/>
      <c r="KNM292" s="743"/>
      <c r="KNN292" s="743"/>
      <c r="KNO292" s="743"/>
      <c r="KNP292" s="743"/>
      <c r="KNQ292" s="743"/>
      <c r="KNR292" s="743"/>
      <c r="KNS292" s="743"/>
      <c r="KNT292" s="743"/>
      <c r="KNU292" s="743"/>
      <c r="KNV292" s="743"/>
      <c r="KNW292" s="743"/>
      <c r="KNX292" s="743"/>
      <c r="KNY292" s="743"/>
      <c r="KNZ292" s="743"/>
      <c r="KOA292" s="743"/>
      <c r="KOB292" s="743"/>
      <c r="KOC292" s="743"/>
      <c r="KOD292" s="743"/>
      <c r="KOE292" s="743"/>
      <c r="KOF292" s="743"/>
      <c r="KOG292" s="743"/>
      <c r="KOH292" s="743"/>
      <c r="KOI292" s="743"/>
      <c r="KOJ292" s="743"/>
      <c r="KOK292" s="743"/>
      <c r="KOL292" s="743"/>
      <c r="KOM292" s="743"/>
      <c r="KON292" s="743"/>
      <c r="KOO292" s="743"/>
      <c r="KOP292" s="743"/>
      <c r="KOQ292" s="743"/>
      <c r="KOR292" s="743"/>
      <c r="KOS292" s="743"/>
      <c r="KOT292" s="743"/>
      <c r="KOU292" s="743"/>
      <c r="KOV292" s="743"/>
      <c r="KOW292" s="743"/>
      <c r="KOX292" s="743"/>
      <c r="KOY292" s="743"/>
      <c r="KOZ292" s="743"/>
      <c r="KPA292" s="743"/>
      <c r="KPB292" s="743"/>
      <c r="KPC292" s="743"/>
      <c r="KPD292" s="743"/>
      <c r="KPE292" s="743"/>
      <c r="KPF292" s="743"/>
      <c r="KPG292" s="743"/>
      <c r="KPH292" s="743"/>
      <c r="KPI292" s="743"/>
      <c r="KPJ292" s="743"/>
      <c r="KPK292" s="743"/>
      <c r="KPL292" s="743"/>
      <c r="KPM292" s="743"/>
      <c r="KPN292" s="743"/>
      <c r="KPO292" s="743"/>
      <c r="KPP292" s="743"/>
      <c r="KPQ292" s="743"/>
      <c r="KPR292" s="743"/>
      <c r="KPS292" s="743"/>
      <c r="KPT292" s="743"/>
      <c r="KPU292" s="743"/>
      <c r="KPV292" s="743"/>
      <c r="KPW292" s="743"/>
      <c r="KPX292" s="743"/>
      <c r="KPY292" s="743"/>
      <c r="KPZ292" s="743"/>
      <c r="KQA292" s="743"/>
      <c r="KQB292" s="743"/>
      <c r="KQC292" s="743"/>
      <c r="KQD292" s="743"/>
      <c r="KQE292" s="743"/>
      <c r="KQF292" s="743"/>
      <c r="KQG292" s="743"/>
      <c r="KQH292" s="743"/>
      <c r="KQI292" s="743"/>
      <c r="KQJ292" s="743"/>
      <c r="KQK292" s="743"/>
      <c r="KQL292" s="743"/>
      <c r="KQM292" s="743"/>
      <c r="KQN292" s="743"/>
      <c r="KQO292" s="743"/>
      <c r="KQP292" s="743"/>
      <c r="KQQ292" s="743"/>
      <c r="KQR292" s="743"/>
      <c r="KQS292" s="743"/>
      <c r="KQT292" s="743"/>
      <c r="KQU292" s="743"/>
      <c r="KQV292" s="743"/>
      <c r="KQW292" s="743"/>
      <c r="KQX292" s="743"/>
      <c r="KQY292" s="743"/>
      <c r="KQZ292" s="743"/>
      <c r="KRA292" s="743"/>
      <c r="KRB292" s="743"/>
      <c r="KRC292" s="743"/>
      <c r="KRD292" s="743"/>
      <c r="KRE292" s="743"/>
      <c r="KRF292" s="743"/>
      <c r="KRG292" s="743"/>
      <c r="KRH292" s="743"/>
      <c r="KRI292" s="743"/>
      <c r="KRJ292" s="743"/>
      <c r="KRK292" s="743"/>
      <c r="KRL292" s="743"/>
      <c r="KRM292" s="743"/>
      <c r="KRN292" s="743"/>
      <c r="KRO292" s="743"/>
      <c r="KRP292" s="743"/>
      <c r="KRQ292" s="743"/>
      <c r="KRR292" s="743"/>
      <c r="KRS292" s="743"/>
      <c r="KRT292" s="743"/>
      <c r="KRU292" s="743"/>
      <c r="KRV292" s="743"/>
      <c r="KRW292" s="743"/>
      <c r="KRX292" s="743"/>
      <c r="KRY292" s="743"/>
      <c r="KRZ292" s="743"/>
      <c r="KSA292" s="743"/>
      <c r="KSB292" s="743"/>
      <c r="KSC292" s="743"/>
      <c r="KSD292" s="743"/>
      <c r="KSE292" s="743"/>
      <c r="KSF292" s="743"/>
      <c r="KSG292" s="743"/>
      <c r="KSH292" s="743"/>
      <c r="KSI292" s="743"/>
      <c r="KSJ292" s="743"/>
      <c r="KSK292" s="743"/>
      <c r="KSL292" s="743"/>
      <c r="KSM292" s="743"/>
      <c r="KSN292" s="743"/>
      <c r="KSO292" s="743"/>
      <c r="KSP292" s="743"/>
      <c r="KSQ292" s="743"/>
      <c r="KSR292" s="743"/>
      <c r="KSS292" s="743"/>
      <c r="KST292" s="743"/>
      <c r="KSU292" s="743"/>
      <c r="KSV292" s="743"/>
      <c r="KSW292" s="743"/>
      <c r="KSX292" s="743"/>
      <c r="KSY292" s="743"/>
      <c r="KSZ292" s="743"/>
      <c r="KTA292" s="743"/>
      <c r="KTB292" s="743"/>
      <c r="KTC292" s="743"/>
      <c r="KTD292" s="743"/>
      <c r="KTE292" s="743"/>
      <c r="KTF292" s="743"/>
      <c r="KTG292" s="743"/>
      <c r="KTH292" s="743"/>
      <c r="KTI292" s="743"/>
      <c r="KTJ292" s="743"/>
      <c r="KTK292" s="743"/>
      <c r="KTL292" s="743"/>
      <c r="KTM292" s="743"/>
      <c r="KTN292" s="743"/>
      <c r="KTO292" s="743"/>
      <c r="KTP292" s="743"/>
      <c r="KTQ292" s="743"/>
      <c r="KTR292" s="743"/>
      <c r="KTS292" s="743"/>
      <c r="KTT292" s="743"/>
      <c r="KTU292" s="743"/>
      <c r="KTV292" s="743"/>
      <c r="KTW292" s="743"/>
      <c r="KTX292" s="743"/>
      <c r="KTY292" s="743"/>
      <c r="KTZ292" s="743"/>
      <c r="KUA292" s="743"/>
      <c r="KUB292" s="743"/>
      <c r="KUC292" s="743"/>
      <c r="KUD292" s="743"/>
      <c r="KUE292" s="743"/>
      <c r="KUF292" s="743"/>
      <c r="KUG292" s="743"/>
      <c r="KUH292" s="743"/>
      <c r="KUI292" s="743"/>
      <c r="KUJ292" s="743"/>
      <c r="KUK292" s="743"/>
      <c r="KUL292" s="743"/>
      <c r="KUM292" s="743"/>
      <c r="KUN292" s="743"/>
      <c r="KUO292" s="743"/>
      <c r="KUP292" s="743"/>
      <c r="KUQ292" s="743"/>
      <c r="KUR292" s="743"/>
      <c r="KUS292" s="743"/>
      <c r="KUT292" s="743"/>
      <c r="KUU292" s="743"/>
      <c r="KUV292" s="743"/>
      <c r="KUW292" s="743"/>
      <c r="KUX292" s="743"/>
      <c r="KUY292" s="743"/>
      <c r="KUZ292" s="743"/>
      <c r="KVA292" s="743"/>
      <c r="KVB292" s="743"/>
      <c r="KVC292" s="743"/>
      <c r="KVD292" s="743"/>
      <c r="KVE292" s="743"/>
      <c r="KVF292" s="743"/>
      <c r="KVG292" s="743"/>
      <c r="KVH292" s="743"/>
      <c r="KVI292" s="743"/>
      <c r="KVJ292" s="743"/>
      <c r="KVK292" s="743"/>
      <c r="KVL292" s="743"/>
      <c r="KVM292" s="743"/>
      <c r="KVN292" s="743"/>
      <c r="KVO292" s="743"/>
      <c r="KVP292" s="743"/>
      <c r="KVQ292" s="743"/>
      <c r="KVR292" s="743"/>
      <c r="KVS292" s="743"/>
      <c r="KVT292" s="743"/>
      <c r="KVU292" s="743"/>
      <c r="KVV292" s="743"/>
      <c r="KVW292" s="743"/>
      <c r="KVX292" s="743"/>
      <c r="KVY292" s="743"/>
      <c r="KVZ292" s="743"/>
      <c r="KWA292" s="743"/>
      <c r="KWB292" s="743"/>
      <c r="KWC292" s="743"/>
      <c r="KWD292" s="743"/>
      <c r="KWE292" s="743"/>
      <c r="KWF292" s="743"/>
      <c r="KWG292" s="743"/>
      <c r="KWH292" s="743"/>
      <c r="KWI292" s="743"/>
      <c r="KWJ292" s="743"/>
      <c r="KWK292" s="743"/>
      <c r="KWL292" s="743"/>
      <c r="KWM292" s="743"/>
      <c r="KWN292" s="743"/>
      <c r="KWO292" s="743"/>
      <c r="KWP292" s="743"/>
      <c r="KWQ292" s="743"/>
      <c r="KWR292" s="743"/>
      <c r="KWS292" s="743"/>
      <c r="KWT292" s="743"/>
      <c r="KWU292" s="743"/>
      <c r="KWV292" s="743"/>
      <c r="KWW292" s="743"/>
      <c r="KWX292" s="743"/>
      <c r="KWY292" s="743"/>
      <c r="KWZ292" s="743"/>
      <c r="KXA292" s="743"/>
      <c r="KXB292" s="743"/>
      <c r="KXC292" s="743"/>
      <c r="KXD292" s="743"/>
      <c r="KXE292" s="743"/>
      <c r="KXF292" s="743"/>
      <c r="KXG292" s="743"/>
      <c r="KXH292" s="743"/>
      <c r="KXI292" s="743"/>
      <c r="KXJ292" s="743"/>
      <c r="KXK292" s="743"/>
      <c r="KXL292" s="743"/>
      <c r="KXM292" s="743"/>
      <c r="KXN292" s="743"/>
      <c r="KXO292" s="743"/>
      <c r="KXP292" s="743"/>
      <c r="KXQ292" s="743"/>
      <c r="KXR292" s="743"/>
      <c r="KXS292" s="743"/>
      <c r="KXT292" s="743"/>
      <c r="KXU292" s="743"/>
      <c r="KXV292" s="743"/>
      <c r="KXW292" s="743"/>
      <c r="KXX292" s="743"/>
      <c r="KXY292" s="743"/>
      <c r="KXZ292" s="743"/>
      <c r="KYA292" s="743"/>
      <c r="KYB292" s="743"/>
      <c r="KYC292" s="743"/>
      <c r="KYD292" s="743"/>
      <c r="KYE292" s="743"/>
      <c r="KYF292" s="743"/>
      <c r="KYG292" s="743"/>
      <c r="KYH292" s="743"/>
      <c r="KYI292" s="743"/>
      <c r="KYJ292" s="743"/>
      <c r="KYK292" s="743"/>
      <c r="KYL292" s="743"/>
      <c r="KYM292" s="743"/>
      <c r="KYN292" s="743"/>
      <c r="KYO292" s="743"/>
      <c r="KYP292" s="743"/>
      <c r="KYQ292" s="743"/>
      <c r="KYR292" s="743"/>
      <c r="KYS292" s="743"/>
      <c r="KYT292" s="743"/>
      <c r="KYU292" s="743"/>
      <c r="KYV292" s="743"/>
      <c r="KYW292" s="743"/>
      <c r="KYX292" s="743"/>
      <c r="KYY292" s="743"/>
      <c r="KYZ292" s="743"/>
      <c r="KZA292" s="743"/>
      <c r="KZB292" s="743"/>
      <c r="KZC292" s="743"/>
      <c r="KZD292" s="743"/>
      <c r="KZE292" s="743"/>
      <c r="KZF292" s="743"/>
      <c r="KZG292" s="743"/>
      <c r="KZH292" s="743"/>
      <c r="KZI292" s="743"/>
      <c r="KZJ292" s="743"/>
      <c r="KZK292" s="743"/>
      <c r="KZL292" s="743"/>
      <c r="KZM292" s="743"/>
      <c r="KZN292" s="743"/>
      <c r="KZO292" s="743"/>
      <c r="KZP292" s="743"/>
      <c r="KZQ292" s="743"/>
      <c r="KZR292" s="743"/>
      <c r="KZS292" s="743"/>
      <c r="KZT292" s="743"/>
      <c r="KZU292" s="743"/>
      <c r="KZV292" s="743"/>
      <c r="KZW292" s="743"/>
      <c r="KZX292" s="743"/>
      <c r="KZY292" s="743"/>
      <c r="KZZ292" s="743"/>
      <c r="LAA292" s="743"/>
      <c r="LAB292" s="743"/>
      <c r="LAC292" s="743"/>
      <c r="LAD292" s="743"/>
      <c r="LAE292" s="743"/>
      <c r="LAF292" s="743"/>
      <c r="LAG292" s="743"/>
      <c r="LAH292" s="743"/>
      <c r="LAI292" s="743"/>
      <c r="LAJ292" s="743"/>
      <c r="LAK292" s="743"/>
      <c r="LAL292" s="743"/>
      <c r="LAM292" s="743"/>
      <c r="LAN292" s="743"/>
      <c r="LAO292" s="743"/>
      <c r="LAP292" s="743"/>
      <c r="LAQ292" s="743"/>
      <c r="LAR292" s="743"/>
      <c r="LAS292" s="743"/>
      <c r="LAT292" s="743"/>
      <c r="LAU292" s="743"/>
      <c r="LAV292" s="743"/>
      <c r="LAW292" s="743"/>
      <c r="LAX292" s="743"/>
      <c r="LAY292" s="743"/>
      <c r="LAZ292" s="743"/>
      <c r="LBA292" s="743"/>
      <c r="LBB292" s="743"/>
      <c r="LBC292" s="743"/>
      <c r="LBD292" s="743"/>
      <c r="LBE292" s="743"/>
      <c r="LBF292" s="743"/>
      <c r="LBG292" s="743"/>
      <c r="LBH292" s="743"/>
      <c r="LBI292" s="743"/>
      <c r="LBJ292" s="743"/>
      <c r="LBK292" s="743"/>
      <c r="LBL292" s="743"/>
      <c r="LBM292" s="743"/>
      <c r="LBN292" s="743"/>
      <c r="LBO292" s="743"/>
      <c r="LBP292" s="743"/>
      <c r="LBQ292" s="743"/>
      <c r="LBR292" s="743"/>
      <c r="LBS292" s="743"/>
      <c r="LBT292" s="743"/>
      <c r="LBU292" s="743"/>
      <c r="LBV292" s="743"/>
      <c r="LBW292" s="743"/>
      <c r="LBX292" s="743"/>
      <c r="LBY292" s="743"/>
      <c r="LBZ292" s="743"/>
      <c r="LCA292" s="743"/>
      <c r="LCB292" s="743"/>
      <c r="LCC292" s="743"/>
      <c r="LCD292" s="743"/>
      <c r="LCE292" s="743"/>
      <c r="LCF292" s="743"/>
      <c r="LCG292" s="743"/>
      <c r="LCH292" s="743"/>
      <c r="LCI292" s="743"/>
      <c r="LCJ292" s="743"/>
      <c r="LCK292" s="743"/>
      <c r="LCL292" s="743"/>
      <c r="LCM292" s="743"/>
      <c r="LCN292" s="743"/>
      <c r="LCO292" s="743"/>
      <c r="LCP292" s="743"/>
      <c r="LCQ292" s="743"/>
      <c r="LCR292" s="743"/>
      <c r="LCS292" s="743"/>
      <c r="LCT292" s="743"/>
      <c r="LCU292" s="743"/>
      <c r="LCV292" s="743"/>
      <c r="LCW292" s="743"/>
      <c r="LCX292" s="743"/>
      <c r="LCY292" s="743"/>
      <c r="LCZ292" s="743"/>
      <c r="LDA292" s="743"/>
      <c r="LDB292" s="743"/>
      <c r="LDC292" s="743"/>
      <c r="LDD292" s="743"/>
      <c r="LDE292" s="743"/>
      <c r="LDF292" s="743"/>
      <c r="LDG292" s="743"/>
      <c r="LDH292" s="743"/>
      <c r="LDI292" s="743"/>
      <c r="LDJ292" s="743"/>
      <c r="LDK292" s="743"/>
      <c r="LDL292" s="743"/>
      <c r="LDM292" s="743"/>
      <c r="LDN292" s="743"/>
      <c r="LDO292" s="743"/>
      <c r="LDP292" s="743"/>
      <c r="LDQ292" s="743"/>
      <c r="LDR292" s="743"/>
      <c r="LDS292" s="743"/>
      <c r="LDT292" s="743"/>
      <c r="LDU292" s="743"/>
      <c r="LDV292" s="743"/>
      <c r="LDW292" s="743"/>
      <c r="LDX292" s="743"/>
      <c r="LDY292" s="743"/>
      <c r="LDZ292" s="743"/>
      <c r="LEA292" s="743"/>
      <c r="LEB292" s="743"/>
      <c r="LEC292" s="743"/>
      <c r="LED292" s="743"/>
      <c r="LEE292" s="743"/>
      <c r="LEF292" s="743"/>
      <c r="LEG292" s="743"/>
      <c r="LEH292" s="743"/>
      <c r="LEI292" s="743"/>
      <c r="LEJ292" s="743"/>
      <c r="LEK292" s="743"/>
      <c r="LEL292" s="743"/>
      <c r="LEM292" s="743"/>
      <c r="LEN292" s="743"/>
      <c r="LEO292" s="743"/>
      <c r="LEP292" s="743"/>
      <c r="LEQ292" s="743"/>
      <c r="LER292" s="743"/>
      <c r="LES292" s="743"/>
      <c r="LET292" s="743"/>
      <c r="LEU292" s="743"/>
      <c r="LEV292" s="743"/>
      <c r="LEW292" s="743"/>
      <c r="LEX292" s="743"/>
      <c r="LEY292" s="743"/>
      <c r="LEZ292" s="743"/>
      <c r="LFA292" s="743"/>
      <c r="LFB292" s="743"/>
      <c r="LFC292" s="743"/>
      <c r="LFD292" s="743"/>
      <c r="LFE292" s="743"/>
      <c r="LFF292" s="743"/>
      <c r="LFG292" s="743"/>
      <c r="LFH292" s="743"/>
      <c r="LFI292" s="743"/>
      <c r="LFJ292" s="743"/>
      <c r="LFK292" s="743"/>
      <c r="LFL292" s="743"/>
      <c r="LFM292" s="743"/>
      <c r="LFN292" s="743"/>
      <c r="LFO292" s="743"/>
      <c r="LFP292" s="743"/>
      <c r="LFQ292" s="743"/>
      <c r="LFR292" s="743"/>
      <c r="LFS292" s="743"/>
      <c r="LFT292" s="743"/>
      <c r="LFU292" s="743"/>
      <c r="LFV292" s="743"/>
      <c r="LFW292" s="743"/>
      <c r="LFX292" s="743"/>
      <c r="LFY292" s="743"/>
      <c r="LFZ292" s="743"/>
      <c r="LGA292" s="743"/>
      <c r="LGB292" s="743"/>
      <c r="LGC292" s="743"/>
      <c r="LGD292" s="743"/>
      <c r="LGE292" s="743"/>
      <c r="LGF292" s="743"/>
      <c r="LGG292" s="743"/>
      <c r="LGH292" s="743"/>
      <c r="LGI292" s="743"/>
      <c r="LGJ292" s="743"/>
      <c r="LGK292" s="743"/>
      <c r="LGL292" s="743"/>
      <c r="LGM292" s="743"/>
      <c r="LGN292" s="743"/>
      <c r="LGO292" s="743"/>
      <c r="LGP292" s="743"/>
      <c r="LGQ292" s="743"/>
      <c r="LGR292" s="743"/>
      <c r="LGS292" s="743"/>
      <c r="LGT292" s="743"/>
      <c r="LGU292" s="743"/>
      <c r="LGV292" s="743"/>
      <c r="LGW292" s="743"/>
      <c r="LGX292" s="743"/>
      <c r="LGY292" s="743"/>
      <c r="LGZ292" s="743"/>
      <c r="LHA292" s="743"/>
      <c r="LHB292" s="743"/>
      <c r="LHC292" s="743"/>
      <c r="LHD292" s="743"/>
      <c r="LHE292" s="743"/>
      <c r="LHF292" s="743"/>
      <c r="LHG292" s="743"/>
      <c r="LHH292" s="743"/>
      <c r="LHI292" s="743"/>
      <c r="LHJ292" s="743"/>
      <c r="LHK292" s="743"/>
      <c r="LHL292" s="743"/>
      <c r="LHM292" s="743"/>
      <c r="LHN292" s="743"/>
      <c r="LHO292" s="743"/>
      <c r="LHP292" s="743"/>
      <c r="LHQ292" s="743"/>
      <c r="LHR292" s="743"/>
      <c r="LHS292" s="743"/>
      <c r="LHT292" s="743"/>
      <c r="LHU292" s="743"/>
      <c r="LHV292" s="743"/>
      <c r="LHW292" s="743"/>
      <c r="LHX292" s="743"/>
      <c r="LHY292" s="743"/>
      <c r="LHZ292" s="743"/>
      <c r="LIA292" s="743"/>
      <c r="LIB292" s="743"/>
      <c r="LIC292" s="743"/>
      <c r="LID292" s="743"/>
      <c r="LIE292" s="743"/>
      <c r="LIF292" s="743"/>
      <c r="LIG292" s="743"/>
      <c r="LIH292" s="743"/>
      <c r="LII292" s="743"/>
      <c r="LIJ292" s="743"/>
      <c r="LIK292" s="743"/>
      <c r="LIL292" s="743"/>
      <c r="LIM292" s="743"/>
      <c r="LIN292" s="743"/>
      <c r="LIO292" s="743"/>
      <c r="LIP292" s="743"/>
      <c r="LIQ292" s="743"/>
      <c r="LIR292" s="743"/>
      <c r="LIS292" s="743"/>
      <c r="LIT292" s="743"/>
      <c r="LIU292" s="743"/>
      <c r="LIV292" s="743"/>
      <c r="LIW292" s="743"/>
      <c r="LIX292" s="743"/>
      <c r="LIY292" s="743"/>
      <c r="LIZ292" s="743"/>
      <c r="LJA292" s="743"/>
      <c r="LJB292" s="743"/>
      <c r="LJC292" s="743"/>
      <c r="LJD292" s="743"/>
      <c r="LJE292" s="743"/>
      <c r="LJF292" s="743"/>
      <c r="LJG292" s="743"/>
      <c r="LJH292" s="743"/>
      <c r="LJI292" s="743"/>
      <c r="LJJ292" s="743"/>
      <c r="LJK292" s="743"/>
      <c r="LJL292" s="743"/>
      <c r="LJM292" s="743"/>
      <c r="LJN292" s="743"/>
      <c r="LJO292" s="743"/>
      <c r="LJP292" s="743"/>
      <c r="LJQ292" s="743"/>
      <c r="LJR292" s="743"/>
      <c r="LJS292" s="743"/>
      <c r="LJT292" s="743"/>
      <c r="LJU292" s="743"/>
      <c r="LJV292" s="743"/>
      <c r="LJW292" s="743"/>
      <c r="LJX292" s="743"/>
      <c r="LJY292" s="743"/>
      <c r="LJZ292" s="743"/>
      <c r="LKA292" s="743"/>
      <c r="LKB292" s="743"/>
      <c r="LKC292" s="743"/>
      <c r="LKD292" s="743"/>
      <c r="LKE292" s="743"/>
      <c r="LKF292" s="743"/>
      <c r="LKG292" s="743"/>
      <c r="LKH292" s="743"/>
      <c r="LKI292" s="743"/>
      <c r="LKJ292" s="743"/>
      <c r="LKK292" s="743"/>
      <c r="LKL292" s="743"/>
      <c r="LKM292" s="743"/>
      <c r="LKN292" s="743"/>
      <c r="LKO292" s="743"/>
      <c r="LKP292" s="743"/>
      <c r="LKQ292" s="743"/>
      <c r="LKR292" s="743"/>
      <c r="LKS292" s="743"/>
      <c r="LKT292" s="743"/>
      <c r="LKU292" s="743"/>
      <c r="LKV292" s="743"/>
      <c r="LKW292" s="743"/>
      <c r="LKX292" s="743"/>
      <c r="LKY292" s="743"/>
      <c r="LKZ292" s="743"/>
      <c r="LLA292" s="743"/>
      <c r="LLB292" s="743"/>
      <c r="LLC292" s="743"/>
      <c r="LLD292" s="743"/>
      <c r="LLE292" s="743"/>
      <c r="LLF292" s="743"/>
      <c r="LLG292" s="743"/>
      <c r="LLH292" s="743"/>
      <c r="LLI292" s="743"/>
      <c r="LLJ292" s="743"/>
      <c r="LLK292" s="743"/>
      <c r="LLL292" s="743"/>
      <c r="LLM292" s="743"/>
      <c r="LLN292" s="743"/>
      <c r="LLO292" s="743"/>
      <c r="LLP292" s="743"/>
      <c r="LLQ292" s="743"/>
      <c r="LLR292" s="743"/>
      <c r="LLS292" s="743"/>
      <c r="LLT292" s="743"/>
      <c r="LLU292" s="743"/>
      <c r="LLV292" s="743"/>
      <c r="LLW292" s="743"/>
      <c r="LLX292" s="743"/>
      <c r="LLY292" s="743"/>
      <c r="LLZ292" s="743"/>
      <c r="LMA292" s="743"/>
      <c r="LMB292" s="743"/>
      <c r="LMC292" s="743"/>
      <c r="LMD292" s="743"/>
      <c r="LME292" s="743"/>
      <c r="LMF292" s="743"/>
      <c r="LMG292" s="743"/>
      <c r="LMH292" s="743"/>
      <c r="LMI292" s="743"/>
      <c r="LMJ292" s="743"/>
      <c r="LMK292" s="743"/>
      <c r="LML292" s="743"/>
      <c r="LMM292" s="743"/>
      <c r="LMN292" s="743"/>
      <c r="LMO292" s="743"/>
      <c r="LMP292" s="743"/>
      <c r="LMQ292" s="743"/>
      <c r="LMR292" s="743"/>
      <c r="LMS292" s="743"/>
      <c r="LMT292" s="743"/>
      <c r="LMU292" s="743"/>
      <c r="LMV292" s="743"/>
      <c r="LMW292" s="743"/>
      <c r="LMX292" s="743"/>
      <c r="LMY292" s="743"/>
      <c r="LMZ292" s="743"/>
      <c r="LNA292" s="743"/>
      <c r="LNB292" s="743"/>
      <c r="LNC292" s="743"/>
      <c r="LND292" s="743"/>
      <c r="LNE292" s="743"/>
      <c r="LNF292" s="743"/>
      <c r="LNG292" s="743"/>
      <c r="LNH292" s="743"/>
      <c r="LNI292" s="743"/>
      <c r="LNJ292" s="743"/>
      <c r="LNK292" s="743"/>
      <c r="LNL292" s="743"/>
      <c r="LNM292" s="743"/>
      <c r="LNN292" s="743"/>
      <c r="LNO292" s="743"/>
      <c r="LNP292" s="743"/>
      <c r="LNQ292" s="743"/>
      <c r="LNR292" s="743"/>
      <c r="LNS292" s="743"/>
      <c r="LNT292" s="743"/>
      <c r="LNU292" s="743"/>
      <c r="LNV292" s="743"/>
      <c r="LNW292" s="743"/>
      <c r="LNX292" s="743"/>
      <c r="LNY292" s="743"/>
      <c r="LNZ292" s="743"/>
      <c r="LOA292" s="743"/>
      <c r="LOB292" s="743"/>
      <c r="LOC292" s="743"/>
      <c r="LOD292" s="743"/>
      <c r="LOE292" s="743"/>
      <c r="LOF292" s="743"/>
      <c r="LOG292" s="743"/>
      <c r="LOH292" s="743"/>
      <c r="LOI292" s="743"/>
      <c r="LOJ292" s="743"/>
      <c r="LOK292" s="743"/>
      <c r="LOL292" s="743"/>
      <c r="LOM292" s="743"/>
      <c r="LON292" s="743"/>
      <c r="LOO292" s="743"/>
      <c r="LOP292" s="743"/>
      <c r="LOQ292" s="743"/>
      <c r="LOR292" s="743"/>
      <c r="LOS292" s="743"/>
      <c r="LOT292" s="743"/>
      <c r="LOU292" s="743"/>
      <c r="LOV292" s="743"/>
      <c r="LOW292" s="743"/>
      <c r="LOX292" s="743"/>
      <c r="LOY292" s="743"/>
      <c r="LOZ292" s="743"/>
      <c r="LPA292" s="743"/>
      <c r="LPB292" s="743"/>
      <c r="LPC292" s="743"/>
      <c r="LPD292" s="743"/>
      <c r="LPE292" s="743"/>
      <c r="LPF292" s="743"/>
      <c r="LPG292" s="743"/>
      <c r="LPH292" s="743"/>
      <c r="LPI292" s="743"/>
      <c r="LPJ292" s="743"/>
      <c r="LPK292" s="743"/>
      <c r="LPL292" s="743"/>
      <c r="LPM292" s="743"/>
      <c r="LPN292" s="743"/>
      <c r="LPO292" s="743"/>
      <c r="LPP292" s="743"/>
      <c r="LPQ292" s="743"/>
      <c r="LPR292" s="743"/>
      <c r="LPS292" s="743"/>
      <c r="LPT292" s="743"/>
      <c r="LPU292" s="743"/>
      <c r="LPV292" s="743"/>
      <c r="LPW292" s="743"/>
      <c r="LPX292" s="743"/>
      <c r="LPY292" s="743"/>
      <c r="LPZ292" s="743"/>
      <c r="LQA292" s="743"/>
      <c r="LQB292" s="743"/>
      <c r="LQC292" s="743"/>
      <c r="LQD292" s="743"/>
      <c r="LQE292" s="743"/>
      <c r="LQF292" s="743"/>
      <c r="LQG292" s="743"/>
      <c r="LQH292" s="743"/>
      <c r="LQI292" s="743"/>
      <c r="LQJ292" s="743"/>
      <c r="LQK292" s="743"/>
      <c r="LQL292" s="743"/>
      <c r="LQM292" s="743"/>
      <c r="LQN292" s="743"/>
      <c r="LQO292" s="743"/>
      <c r="LQP292" s="743"/>
      <c r="LQQ292" s="743"/>
      <c r="LQR292" s="743"/>
      <c r="LQS292" s="743"/>
      <c r="LQT292" s="743"/>
      <c r="LQU292" s="743"/>
      <c r="LQV292" s="743"/>
      <c r="LQW292" s="743"/>
      <c r="LQX292" s="743"/>
      <c r="LQY292" s="743"/>
      <c r="LQZ292" s="743"/>
      <c r="LRA292" s="743"/>
      <c r="LRB292" s="743"/>
      <c r="LRC292" s="743"/>
      <c r="LRD292" s="743"/>
      <c r="LRE292" s="743"/>
      <c r="LRF292" s="743"/>
      <c r="LRG292" s="743"/>
      <c r="LRH292" s="743"/>
      <c r="LRI292" s="743"/>
      <c r="LRJ292" s="743"/>
      <c r="LRK292" s="743"/>
      <c r="LRL292" s="743"/>
      <c r="LRM292" s="743"/>
      <c r="LRN292" s="743"/>
      <c r="LRO292" s="743"/>
      <c r="LRP292" s="743"/>
      <c r="LRQ292" s="743"/>
      <c r="LRR292" s="743"/>
      <c r="LRS292" s="743"/>
      <c r="LRT292" s="743"/>
      <c r="LRU292" s="743"/>
      <c r="LRV292" s="743"/>
      <c r="LRW292" s="743"/>
      <c r="LRX292" s="743"/>
      <c r="LRY292" s="743"/>
      <c r="LRZ292" s="743"/>
      <c r="LSA292" s="743"/>
      <c r="LSB292" s="743"/>
      <c r="LSC292" s="743"/>
      <c r="LSD292" s="743"/>
      <c r="LSE292" s="743"/>
      <c r="LSF292" s="743"/>
      <c r="LSG292" s="743"/>
      <c r="LSH292" s="743"/>
      <c r="LSI292" s="743"/>
      <c r="LSJ292" s="743"/>
      <c r="LSK292" s="743"/>
      <c r="LSL292" s="743"/>
      <c r="LSM292" s="743"/>
      <c r="LSN292" s="743"/>
      <c r="LSO292" s="743"/>
      <c r="LSP292" s="743"/>
      <c r="LSQ292" s="743"/>
      <c r="LSR292" s="743"/>
      <c r="LSS292" s="743"/>
      <c r="LST292" s="743"/>
      <c r="LSU292" s="743"/>
      <c r="LSV292" s="743"/>
      <c r="LSW292" s="743"/>
      <c r="LSX292" s="743"/>
      <c r="LSY292" s="743"/>
      <c r="LSZ292" s="743"/>
      <c r="LTA292" s="743"/>
      <c r="LTB292" s="743"/>
      <c r="LTC292" s="743"/>
      <c r="LTD292" s="743"/>
      <c r="LTE292" s="743"/>
      <c r="LTF292" s="743"/>
      <c r="LTG292" s="743"/>
      <c r="LTH292" s="743"/>
      <c r="LTI292" s="743"/>
      <c r="LTJ292" s="743"/>
      <c r="LTK292" s="743"/>
      <c r="LTL292" s="743"/>
      <c r="LTM292" s="743"/>
      <c r="LTN292" s="743"/>
      <c r="LTO292" s="743"/>
      <c r="LTP292" s="743"/>
      <c r="LTQ292" s="743"/>
      <c r="LTR292" s="743"/>
      <c r="LTS292" s="743"/>
      <c r="LTT292" s="743"/>
      <c r="LTU292" s="743"/>
      <c r="LTV292" s="743"/>
      <c r="LTW292" s="743"/>
      <c r="LTX292" s="743"/>
      <c r="LTY292" s="743"/>
      <c r="LTZ292" s="743"/>
      <c r="LUA292" s="743"/>
      <c r="LUB292" s="743"/>
      <c r="LUC292" s="743"/>
      <c r="LUD292" s="743"/>
      <c r="LUE292" s="743"/>
      <c r="LUF292" s="743"/>
      <c r="LUG292" s="743"/>
      <c r="LUH292" s="743"/>
      <c r="LUI292" s="743"/>
      <c r="LUJ292" s="743"/>
      <c r="LUK292" s="743"/>
      <c r="LUL292" s="743"/>
      <c r="LUM292" s="743"/>
      <c r="LUN292" s="743"/>
      <c r="LUO292" s="743"/>
      <c r="LUP292" s="743"/>
      <c r="LUQ292" s="743"/>
      <c r="LUR292" s="743"/>
      <c r="LUS292" s="743"/>
      <c r="LUT292" s="743"/>
      <c r="LUU292" s="743"/>
      <c r="LUV292" s="743"/>
      <c r="LUW292" s="743"/>
      <c r="LUX292" s="743"/>
      <c r="LUY292" s="743"/>
      <c r="LUZ292" s="743"/>
      <c r="LVA292" s="743"/>
      <c r="LVB292" s="743"/>
      <c r="LVC292" s="743"/>
      <c r="LVD292" s="743"/>
      <c r="LVE292" s="743"/>
      <c r="LVF292" s="743"/>
      <c r="LVG292" s="743"/>
      <c r="LVH292" s="743"/>
      <c r="LVI292" s="743"/>
      <c r="LVJ292" s="743"/>
      <c r="LVK292" s="743"/>
      <c r="LVL292" s="743"/>
      <c r="LVM292" s="743"/>
      <c r="LVN292" s="743"/>
      <c r="LVO292" s="743"/>
      <c r="LVP292" s="743"/>
      <c r="LVQ292" s="743"/>
      <c r="LVR292" s="743"/>
      <c r="LVS292" s="743"/>
      <c r="LVT292" s="743"/>
      <c r="LVU292" s="743"/>
      <c r="LVV292" s="743"/>
      <c r="LVW292" s="743"/>
      <c r="LVX292" s="743"/>
      <c r="LVY292" s="743"/>
      <c r="LVZ292" s="743"/>
      <c r="LWA292" s="743"/>
      <c r="LWB292" s="743"/>
      <c r="LWC292" s="743"/>
      <c r="LWD292" s="743"/>
      <c r="LWE292" s="743"/>
      <c r="LWF292" s="743"/>
      <c r="LWG292" s="743"/>
      <c r="LWH292" s="743"/>
      <c r="LWI292" s="743"/>
      <c r="LWJ292" s="743"/>
      <c r="LWK292" s="743"/>
      <c r="LWL292" s="743"/>
      <c r="LWM292" s="743"/>
      <c r="LWN292" s="743"/>
      <c r="LWO292" s="743"/>
      <c r="LWP292" s="743"/>
      <c r="LWQ292" s="743"/>
      <c r="LWR292" s="743"/>
      <c r="LWS292" s="743"/>
      <c r="LWT292" s="743"/>
      <c r="LWU292" s="743"/>
      <c r="LWV292" s="743"/>
      <c r="LWW292" s="743"/>
      <c r="LWX292" s="743"/>
      <c r="LWY292" s="743"/>
      <c r="LWZ292" s="743"/>
      <c r="LXA292" s="743"/>
      <c r="LXB292" s="743"/>
      <c r="LXC292" s="743"/>
      <c r="LXD292" s="743"/>
      <c r="LXE292" s="743"/>
      <c r="LXF292" s="743"/>
      <c r="LXG292" s="743"/>
      <c r="LXH292" s="743"/>
      <c r="LXI292" s="743"/>
      <c r="LXJ292" s="743"/>
      <c r="LXK292" s="743"/>
      <c r="LXL292" s="743"/>
      <c r="LXM292" s="743"/>
      <c r="LXN292" s="743"/>
      <c r="LXO292" s="743"/>
      <c r="LXP292" s="743"/>
      <c r="LXQ292" s="743"/>
      <c r="LXR292" s="743"/>
      <c r="LXS292" s="743"/>
      <c r="LXT292" s="743"/>
      <c r="LXU292" s="743"/>
      <c r="LXV292" s="743"/>
      <c r="LXW292" s="743"/>
      <c r="LXX292" s="743"/>
      <c r="LXY292" s="743"/>
      <c r="LXZ292" s="743"/>
      <c r="LYA292" s="743"/>
      <c r="LYB292" s="743"/>
      <c r="LYC292" s="743"/>
      <c r="LYD292" s="743"/>
      <c r="LYE292" s="743"/>
      <c r="LYF292" s="743"/>
      <c r="LYG292" s="743"/>
      <c r="LYH292" s="743"/>
      <c r="LYI292" s="743"/>
      <c r="LYJ292" s="743"/>
      <c r="LYK292" s="743"/>
      <c r="LYL292" s="743"/>
      <c r="LYM292" s="743"/>
      <c r="LYN292" s="743"/>
      <c r="LYO292" s="743"/>
      <c r="LYP292" s="743"/>
      <c r="LYQ292" s="743"/>
      <c r="LYR292" s="743"/>
      <c r="LYS292" s="743"/>
      <c r="LYT292" s="743"/>
      <c r="LYU292" s="743"/>
      <c r="LYV292" s="743"/>
      <c r="LYW292" s="743"/>
      <c r="LYX292" s="743"/>
      <c r="LYY292" s="743"/>
      <c r="LYZ292" s="743"/>
      <c r="LZA292" s="743"/>
      <c r="LZB292" s="743"/>
      <c r="LZC292" s="743"/>
      <c r="LZD292" s="743"/>
      <c r="LZE292" s="743"/>
      <c r="LZF292" s="743"/>
      <c r="LZG292" s="743"/>
      <c r="LZH292" s="743"/>
      <c r="LZI292" s="743"/>
      <c r="LZJ292" s="743"/>
      <c r="LZK292" s="743"/>
      <c r="LZL292" s="743"/>
      <c r="LZM292" s="743"/>
      <c r="LZN292" s="743"/>
      <c r="LZO292" s="743"/>
      <c r="LZP292" s="743"/>
      <c r="LZQ292" s="743"/>
      <c r="LZR292" s="743"/>
      <c r="LZS292" s="743"/>
      <c r="LZT292" s="743"/>
      <c r="LZU292" s="743"/>
      <c r="LZV292" s="743"/>
      <c r="LZW292" s="743"/>
      <c r="LZX292" s="743"/>
      <c r="LZY292" s="743"/>
      <c r="LZZ292" s="743"/>
      <c r="MAA292" s="743"/>
      <c r="MAB292" s="743"/>
      <c r="MAC292" s="743"/>
      <c r="MAD292" s="743"/>
      <c r="MAE292" s="743"/>
      <c r="MAF292" s="743"/>
      <c r="MAG292" s="743"/>
      <c r="MAH292" s="743"/>
      <c r="MAI292" s="743"/>
      <c r="MAJ292" s="743"/>
      <c r="MAK292" s="743"/>
      <c r="MAL292" s="743"/>
      <c r="MAM292" s="743"/>
      <c r="MAN292" s="743"/>
      <c r="MAO292" s="743"/>
      <c r="MAP292" s="743"/>
      <c r="MAQ292" s="743"/>
      <c r="MAR292" s="743"/>
      <c r="MAS292" s="743"/>
      <c r="MAT292" s="743"/>
      <c r="MAU292" s="743"/>
      <c r="MAV292" s="743"/>
      <c r="MAW292" s="743"/>
      <c r="MAX292" s="743"/>
      <c r="MAY292" s="743"/>
      <c r="MAZ292" s="743"/>
      <c r="MBA292" s="743"/>
      <c r="MBB292" s="743"/>
      <c r="MBC292" s="743"/>
      <c r="MBD292" s="743"/>
      <c r="MBE292" s="743"/>
      <c r="MBF292" s="743"/>
      <c r="MBG292" s="743"/>
      <c r="MBH292" s="743"/>
      <c r="MBI292" s="743"/>
      <c r="MBJ292" s="743"/>
      <c r="MBK292" s="743"/>
      <c r="MBL292" s="743"/>
      <c r="MBM292" s="743"/>
      <c r="MBN292" s="743"/>
      <c r="MBO292" s="743"/>
      <c r="MBP292" s="743"/>
      <c r="MBQ292" s="743"/>
      <c r="MBR292" s="743"/>
      <c r="MBS292" s="743"/>
      <c r="MBT292" s="743"/>
      <c r="MBU292" s="743"/>
      <c r="MBV292" s="743"/>
      <c r="MBW292" s="743"/>
      <c r="MBX292" s="743"/>
      <c r="MBY292" s="743"/>
      <c r="MBZ292" s="743"/>
      <c r="MCA292" s="743"/>
      <c r="MCB292" s="743"/>
      <c r="MCC292" s="743"/>
      <c r="MCD292" s="743"/>
      <c r="MCE292" s="743"/>
      <c r="MCF292" s="743"/>
      <c r="MCG292" s="743"/>
      <c r="MCH292" s="743"/>
      <c r="MCI292" s="743"/>
      <c r="MCJ292" s="743"/>
      <c r="MCK292" s="743"/>
      <c r="MCL292" s="743"/>
      <c r="MCM292" s="743"/>
      <c r="MCN292" s="743"/>
      <c r="MCO292" s="743"/>
      <c r="MCP292" s="743"/>
      <c r="MCQ292" s="743"/>
      <c r="MCR292" s="743"/>
      <c r="MCS292" s="743"/>
      <c r="MCT292" s="743"/>
      <c r="MCU292" s="743"/>
      <c r="MCV292" s="743"/>
      <c r="MCW292" s="743"/>
      <c r="MCX292" s="743"/>
      <c r="MCY292" s="743"/>
      <c r="MCZ292" s="743"/>
      <c r="MDA292" s="743"/>
      <c r="MDB292" s="743"/>
      <c r="MDC292" s="743"/>
      <c r="MDD292" s="743"/>
      <c r="MDE292" s="743"/>
      <c r="MDF292" s="743"/>
      <c r="MDG292" s="743"/>
      <c r="MDH292" s="743"/>
      <c r="MDI292" s="743"/>
      <c r="MDJ292" s="743"/>
      <c r="MDK292" s="743"/>
      <c r="MDL292" s="743"/>
      <c r="MDM292" s="743"/>
      <c r="MDN292" s="743"/>
      <c r="MDO292" s="743"/>
      <c r="MDP292" s="743"/>
      <c r="MDQ292" s="743"/>
      <c r="MDR292" s="743"/>
      <c r="MDS292" s="743"/>
      <c r="MDT292" s="743"/>
      <c r="MDU292" s="743"/>
      <c r="MDV292" s="743"/>
      <c r="MDW292" s="743"/>
      <c r="MDX292" s="743"/>
      <c r="MDY292" s="743"/>
      <c r="MDZ292" s="743"/>
      <c r="MEA292" s="743"/>
      <c r="MEB292" s="743"/>
      <c r="MEC292" s="743"/>
      <c r="MED292" s="743"/>
      <c r="MEE292" s="743"/>
      <c r="MEF292" s="743"/>
      <c r="MEG292" s="743"/>
      <c r="MEH292" s="743"/>
      <c r="MEI292" s="743"/>
      <c r="MEJ292" s="743"/>
      <c r="MEK292" s="743"/>
      <c r="MEL292" s="743"/>
      <c r="MEM292" s="743"/>
      <c r="MEN292" s="743"/>
      <c r="MEO292" s="743"/>
      <c r="MEP292" s="743"/>
      <c r="MEQ292" s="743"/>
      <c r="MER292" s="743"/>
      <c r="MES292" s="743"/>
      <c r="MET292" s="743"/>
      <c r="MEU292" s="743"/>
      <c r="MEV292" s="743"/>
      <c r="MEW292" s="743"/>
      <c r="MEX292" s="743"/>
      <c r="MEY292" s="743"/>
      <c r="MEZ292" s="743"/>
      <c r="MFA292" s="743"/>
      <c r="MFB292" s="743"/>
      <c r="MFC292" s="743"/>
      <c r="MFD292" s="743"/>
      <c r="MFE292" s="743"/>
      <c r="MFF292" s="743"/>
      <c r="MFG292" s="743"/>
      <c r="MFH292" s="743"/>
      <c r="MFI292" s="743"/>
      <c r="MFJ292" s="743"/>
      <c r="MFK292" s="743"/>
      <c r="MFL292" s="743"/>
      <c r="MFM292" s="743"/>
      <c r="MFN292" s="743"/>
      <c r="MFO292" s="743"/>
      <c r="MFP292" s="743"/>
      <c r="MFQ292" s="743"/>
      <c r="MFR292" s="743"/>
      <c r="MFS292" s="743"/>
      <c r="MFT292" s="743"/>
      <c r="MFU292" s="743"/>
      <c r="MFV292" s="743"/>
      <c r="MFW292" s="743"/>
      <c r="MFX292" s="743"/>
      <c r="MFY292" s="743"/>
      <c r="MFZ292" s="743"/>
      <c r="MGA292" s="743"/>
      <c r="MGB292" s="743"/>
      <c r="MGC292" s="743"/>
      <c r="MGD292" s="743"/>
      <c r="MGE292" s="743"/>
      <c r="MGF292" s="743"/>
      <c r="MGG292" s="743"/>
      <c r="MGH292" s="743"/>
      <c r="MGI292" s="743"/>
      <c r="MGJ292" s="743"/>
      <c r="MGK292" s="743"/>
      <c r="MGL292" s="743"/>
      <c r="MGM292" s="743"/>
      <c r="MGN292" s="743"/>
      <c r="MGO292" s="743"/>
      <c r="MGP292" s="743"/>
      <c r="MGQ292" s="743"/>
      <c r="MGR292" s="743"/>
      <c r="MGS292" s="743"/>
      <c r="MGT292" s="743"/>
      <c r="MGU292" s="743"/>
      <c r="MGV292" s="743"/>
      <c r="MGW292" s="743"/>
      <c r="MGX292" s="743"/>
      <c r="MGY292" s="743"/>
      <c r="MGZ292" s="743"/>
      <c r="MHA292" s="743"/>
      <c r="MHB292" s="743"/>
      <c r="MHC292" s="743"/>
      <c r="MHD292" s="743"/>
      <c r="MHE292" s="743"/>
      <c r="MHF292" s="743"/>
      <c r="MHG292" s="743"/>
      <c r="MHH292" s="743"/>
      <c r="MHI292" s="743"/>
      <c r="MHJ292" s="743"/>
      <c r="MHK292" s="743"/>
      <c r="MHL292" s="743"/>
      <c r="MHM292" s="743"/>
      <c r="MHN292" s="743"/>
      <c r="MHO292" s="743"/>
      <c r="MHP292" s="743"/>
      <c r="MHQ292" s="743"/>
      <c r="MHR292" s="743"/>
      <c r="MHS292" s="743"/>
      <c r="MHT292" s="743"/>
      <c r="MHU292" s="743"/>
      <c r="MHV292" s="743"/>
      <c r="MHW292" s="743"/>
      <c r="MHX292" s="743"/>
      <c r="MHY292" s="743"/>
      <c r="MHZ292" s="743"/>
      <c r="MIA292" s="743"/>
      <c r="MIB292" s="743"/>
      <c r="MIC292" s="743"/>
      <c r="MID292" s="743"/>
      <c r="MIE292" s="743"/>
      <c r="MIF292" s="743"/>
      <c r="MIG292" s="743"/>
      <c r="MIH292" s="743"/>
      <c r="MII292" s="743"/>
      <c r="MIJ292" s="743"/>
      <c r="MIK292" s="743"/>
      <c r="MIL292" s="743"/>
      <c r="MIM292" s="743"/>
      <c r="MIN292" s="743"/>
      <c r="MIO292" s="743"/>
      <c r="MIP292" s="743"/>
      <c r="MIQ292" s="743"/>
      <c r="MIR292" s="743"/>
      <c r="MIS292" s="743"/>
      <c r="MIT292" s="743"/>
      <c r="MIU292" s="743"/>
      <c r="MIV292" s="743"/>
      <c r="MIW292" s="743"/>
      <c r="MIX292" s="743"/>
      <c r="MIY292" s="743"/>
      <c r="MIZ292" s="743"/>
      <c r="MJA292" s="743"/>
      <c r="MJB292" s="743"/>
      <c r="MJC292" s="743"/>
      <c r="MJD292" s="743"/>
      <c r="MJE292" s="743"/>
      <c r="MJF292" s="743"/>
      <c r="MJG292" s="743"/>
      <c r="MJH292" s="743"/>
      <c r="MJI292" s="743"/>
      <c r="MJJ292" s="743"/>
      <c r="MJK292" s="743"/>
      <c r="MJL292" s="743"/>
      <c r="MJM292" s="743"/>
      <c r="MJN292" s="743"/>
      <c r="MJO292" s="743"/>
      <c r="MJP292" s="743"/>
      <c r="MJQ292" s="743"/>
      <c r="MJR292" s="743"/>
      <c r="MJS292" s="743"/>
      <c r="MJT292" s="743"/>
      <c r="MJU292" s="743"/>
      <c r="MJV292" s="743"/>
      <c r="MJW292" s="743"/>
      <c r="MJX292" s="743"/>
      <c r="MJY292" s="743"/>
      <c r="MJZ292" s="743"/>
      <c r="MKA292" s="743"/>
      <c r="MKB292" s="743"/>
      <c r="MKC292" s="743"/>
      <c r="MKD292" s="743"/>
      <c r="MKE292" s="743"/>
      <c r="MKF292" s="743"/>
      <c r="MKG292" s="743"/>
      <c r="MKH292" s="743"/>
      <c r="MKI292" s="743"/>
      <c r="MKJ292" s="743"/>
      <c r="MKK292" s="743"/>
      <c r="MKL292" s="743"/>
      <c r="MKM292" s="743"/>
      <c r="MKN292" s="743"/>
      <c r="MKO292" s="743"/>
      <c r="MKP292" s="743"/>
      <c r="MKQ292" s="743"/>
      <c r="MKR292" s="743"/>
      <c r="MKS292" s="743"/>
      <c r="MKT292" s="743"/>
      <c r="MKU292" s="743"/>
      <c r="MKV292" s="743"/>
      <c r="MKW292" s="743"/>
      <c r="MKX292" s="743"/>
      <c r="MKY292" s="743"/>
      <c r="MKZ292" s="743"/>
      <c r="MLA292" s="743"/>
      <c r="MLB292" s="743"/>
      <c r="MLC292" s="743"/>
      <c r="MLD292" s="743"/>
      <c r="MLE292" s="743"/>
      <c r="MLF292" s="743"/>
      <c r="MLG292" s="743"/>
      <c r="MLH292" s="743"/>
      <c r="MLI292" s="743"/>
      <c r="MLJ292" s="743"/>
      <c r="MLK292" s="743"/>
      <c r="MLL292" s="743"/>
      <c r="MLM292" s="743"/>
      <c r="MLN292" s="743"/>
      <c r="MLO292" s="743"/>
      <c r="MLP292" s="743"/>
      <c r="MLQ292" s="743"/>
      <c r="MLR292" s="743"/>
      <c r="MLS292" s="743"/>
      <c r="MLT292" s="743"/>
      <c r="MLU292" s="743"/>
      <c r="MLV292" s="743"/>
      <c r="MLW292" s="743"/>
      <c r="MLX292" s="743"/>
      <c r="MLY292" s="743"/>
      <c r="MLZ292" s="743"/>
      <c r="MMA292" s="743"/>
      <c r="MMB292" s="743"/>
      <c r="MMC292" s="743"/>
      <c r="MMD292" s="743"/>
      <c r="MME292" s="743"/>
      <c r="MMF292" s="743"/>
      <c r="MMG292" s="743"/>
      <c r="MMH292" s="743"/>
      <c r="MMI292" s="743"/>
      <c r="MMJ292" s="743"/>
      <c r="MMK292" s="743"/>
      <c r="MML292" s="743"/>
      <c r="MMM292" s="743"/>
      <c r="MMN292" s="743"/>
      <c r="MMO292" s="743"/>
      <c r="MMP292" s="743"/>
      <c r="MMQ292" s="743"/>
      <c r="MMR292" s="743"/>
      <c r="MMS292" s="743"/>
      <c r="MMT292" s="743"/>
      <c r="MMU292" s="743"/>
      <c r="MMV292" s="743"/>
      <c r="MMW292" s="743"/>
      <c r="MMX292" s="743"/>
      <c r="MMY292" s="743"/>
      <c r="MMZ292" s="743"/>
      <c r="MNA292" s="743"/>
      <c r="MNB292" s="743"/>
      <c r="MNC292" s="743"/>
      <c r="MND292" s="743"/>
      <c r="MNE292" s="743"/>
      <c r="MNF292" s="743"/>
      <c r="MNG292" s="743"/>
      <c r="MNH292" s="743"/>
      <c r="MNI292" s="743"/>
      <c r="MNJ292" s="743"/>
      <c r="MNK292" s="743"/>
      <c r="MNL292" s="743"/>
      <c r="MNM292" s="743"/>
      <c r="MNN292" s="743"/>
      <c r="MNO292" s="743"/>
      <c r="MNP292" s="743"/>
      <c r="MNQ292" s="743"/>
      <c r="MNR292" s="743"/>
      <c r="MNS292" s="743"/>
      <c r="MNT292" s="743"/>
      <c r="MNU292" s="743"/>
      <c r="MNV292" s="743"/>
      <c r="MNW292" s="743"/>
      <c r="MNX292" s="743"/>
      <c r="MNY292" s="743"/>
      <c r="MNZ292" s="743"/>
      <c r="MOA292" s="743"/>
      <c r="MOB292" s="743"/>
      <c r="MOC292" s="743"/>
      <c r="MOD292" s="743"/>
      <c r="MOE292" s="743"/>
      <c r="MOF292" s="743"/>
      <c r="MOG292" s="743"/>
      <c r="MOH292" s="743"/>
      <c r="MOI292" s="743"/>
      <c r="MOJ292" s="743"/>
      <c r="MOK292" s="743"/>
      <c r="MOL292" s="743"/>
      <c r="MOM292" s="743"/>
      <c r="MON292" s="743"/>
      <c r="MOO292" s="743"/>
      <c r="MOP292" s="743"/>
      <c r="MOQ292" s="743"/>
      <c r="MOR292" s="743"/>
      <c r="MOS292" s="743"/>
      <c r="MOT292" s="743"/>
      <c r="MOU292" s="743"/>
      <c r="MOV292" s="743"/>
      <c r="MOW292" s="743"/>
      <c r="MOX292" s="743"/>
      <c r="MOY292" s="743"/>
      <c r="MOZ292" s="743"/>
      <c r="MPA292" s="743"/>
      <c r="MPB292" s="743"/>
      <c r="MPC292" s="743"/>
      <c r="MPD292" s="743"/>
      <c r="MPE292" s="743"/>
      <c r="MPF292" s="743"/>
      <c r="MPG292" s="743"/>
      <c r="MPH292" s="743"/>
      <c r="MPI292" s="743"/>
      <c r="MPJ292" s="743"/>
      <c r="MPK292" s="743"/>
      <c r="MPL292" s="743"/>
      <c r="MPM292" s="743"/>
      <c r="MPN292" s="743"/>
      <c r="MPO292" s="743"/>
      <c r="MPP292" s="743"/>
      <c r="MPQ292" s="743"/>
      <c r="MPR292" s="743"/>
      <c r="MPS292" s="743"/>
      <c r="MPT292" s="743"/>
      <c r="MPU292" s="743"/>
      <c r="MPV292" s="743"/>
      <c r="MPW292" s="743"/>
      <c r="MPX292" s="743"/>
      <c r="MPY292" s="743"/>
      <c r="MPZ292" s="743"/>
      <c r="MQA292" s="743"/>
      <c r="MQB292" s="743"/>
      <c r="MQC292" s="743"/>
      <c r="MQD292" s="743"/>
      <c r="MQE292" s="743"/>
      <c r="MQF292" s="743"/>
      <c r="MQG292" s="743"/>
      <c r="MQH292" s="743"/>
      <c r="MQI292" s="743"/>
      <c r="MQJ292" s="743"/>
      <c r="MQK292" s="743"/>
      <c r="MQL292" s="743"/>
      <c r="MQM292" s="743"/>
      <c r="MQN292" s="743"/>
      <c r="MQO292" s="743"/>
      <c r="MQP292" s="743"/>
      <c r="MQQ292" s="743"/>
      <c r="MQR292" s="743"/>
      <c r="MQS292" s="743"/>
      <c r="MQT292" s="743"/>
      <c r="MQU292" s="743"/>
      <c r="MQV292" s="743"/>
      <c r="MQW292" s="743"/>
      <c r="MQX292" s="743"/>
      <c r="MQY292" s="743"/>
      <c r="MQZ292" s="743"/>
      <c r="MRA292" s="743"/>
      <c r="MRB292" s="743"/>
      <c r="MRC292" s="743"/>
      <c r="MRD292" s="743"/>
      <c r="MRE292" s="743"/>
      <c r="MRF292" s="743"/>
      <c r="MRG292" s="743"/>
      <c r="MRH292" s="743"/>
      <c r="MRI292" s="743"/>
      <c r="MRJ292" s="743"/>
      <c r="MRK292" s="743"/>
      <c r="MRL292" s="743"/>
      <c r="MRM292" s="743"/>
      <c r="MRN292" s="743"/>
      <c r="MRO292" s="743"/>
      <c r="MRP292" s="743"/>
      <c r="MRQ292" s="743"/>
      <c r="MRR292" s="743"/>
      <c r="MRS292" s="743"/>
      <c r="MRT292" s="743"/>
      <c r="MRU292" s="743"/>
      <c r="MRV292" s="743"/>
      <c r="MRW292" s="743"/>
      <c r="MRX292" s="743"/>
      <c r="MRY292" s="743"/>
      <c r="MRZ292" s="743"/>
      <c r="MSA292" s="743"/>
      <c r="MSB292" s="743"/>
      <c r="MSC292" s="743"/>
      <c r="MSD292" s="743"/>
      <c r="MSE292" s="743"/>
      <c r="MSF292" s="743"/>
      <c r="MSG292" s="743"/>
      <c r="MSH292" s="743"/>
      <c r="MSI292" s="743"/>
      <c r="MSJ292" s="743"/>
      <c r="MSK292" s="743"/>
      <c r="MSL292" s="743"/>
      <c r="MSM292" s="743"/>
      <c r="MSN292" s="743"/>
      <c r="MSO292" s="743"/>
      <c r="MSP292" s="743"/>
      <c r="MSQ292" s="743"/>
      <c r="MSR292" s="743"/>
      <c r="MSS292" s="743"/>
      <c r="MST292" s="743"/>
      <c r="MSU292" s="743"/>
      <c r="MSV292" s="743"/>
      <c r="MSW292" s="743"/>
      <c r="MSX292" s="743"/>
      <c r="MSY292" s="743"/>
      <c r="MSZ292" s="743"/>
      <c r="MTA292" s="743"/>
      <c r="MTB292" s="743"/>
      <c r="MTC292" s="743"/>
      <c r="MTD292" s="743"/>
      <c r="MTE292" s="743"/>
      <c r="MTF292" s="743"/>
      <c r="MTG292" s="743"/>
      <c r="MTH292" s="743"/>
      <c r="MTI292" s="743"/>
      <c r="MTJ292" s="743"/>
      <c r="MTK292" s="743"/>
      <c r="MTL292" s="743"/>
      <c r="MTM292" s="743"/>
      <c r="MTN292" s="743"/>
      <c r="MTO292" s="743"/>
      <c r="MTP292" s="743"/>
      <c r="MTQ292" s="743"/>
      <c r="MTR292" s="743"/>
      <c r="MTS292" s="743"/>
      <c r="MTT292" s="743"/>
      <c r="MTU292" s="743"/>
      <c r="MTV292" s="743"/>
      <c r="MTW292" s="743"/>
      <c r="MTX292" s="743"/>
      <c r="MTY292" s="743"/>
      <c r="MTZ292" s="743"/>
      <c r="MUA292" s="743"/>
      <c r="MUB292" s="743"/>
      <c r="MUC292" s="743"/>
      <c r="MUD292" s="743"/>
      <c r="MUE292" s="743"/>
      <c r="MUF292" s="743"/>
      <c r="MUG292" s="743"/>
      <c r="MUH292" s="743"/>
      <c r="MUI292" s="743"/>
      <c r="MUJ292" s="743"/>
      <c r="MUK292" s="743"/>
      <c r="MUL292" s="743"/>
      <c r="MUM292" s="743"/>
      <c r="MUN292" s="743"/>
      <c r="MUO292" s="743"/>
      <c r="MUP292" s="743"/>
      <c r="MUQ292" s="743"/>
      <c r="MUR292" s="743"/>
      <c r="MUS292" s="743"/>
      <c r="MUT292" s="743"/>
      <c r="MUU292" s="743"/>
      <c r="MUV292" s="743"/>
      <c r="MUW292" s="743"/>
      <c r="MUX292" s="743"/>
      <c r="MUY292" s="743"/>
      <c r="MUZ292" s="743"/>
      <c r="MVA292" s="743"/>
      <c r="MVB292" s="743"/>
      <c r="MVC292" s="743"/>
      <c r="MVD292" s="743"/>
      <c r="MVE292" s="743"/>
      <c r="MVF292" s="743"/>
      <c r="MVG292" s="743"/>
      <c r="MVH292" s="743"/>
      <c r="MVI292" s="743"/>
      <c r="MVJ292" s="743"/>
      <c r="MVK292" s="743"/>
      <c r="MVL292" s="743"/>
      <c r="MVM292" s="743"/>
      <c r="MVN292" s="743"/>
      <c r="MVO292" s="743"/>
      <c r="MVP292" s="743"/>
      <c r="MVQ292" s="743"/>
      <c r="MVR292" s="743"/>
      <c r="MVS292" s="743"/>
      <c r="MVT292" s="743"/>
      <c r="MVU292" s="743"/>
      <c r="MVV292" s="743"/>
      <c r="MVW292" s="743"/>
      <c r="MVX292" s="743"/>
      <c r="MVY292" s="743"/>
      <c r="MVZ292" s="743"/>
      <c r="MWA292" s="743"/>
      <c r="MWB292" s="743"/>
      <c r="MWC292" s="743"/>
      <c r="MWD292" s="743"/>
      <c r="MWE292" s="743"/>
      <c r="MWF292" s="743"/>
      <c r="MWG292" s="743"/>
      <c r="MWH292" s="743"/>
      <c r="MWI292" s="743"/>
      <c r="MWJ292" s="743"/>
      <c r="MWK292" s="743"/>
      <c r="MWL292" s="743"/>
      <c r="MWM292" s="743"/>
      <c r="MWN292" s="743"/>
      <c r="MWO292" s="743"/>
      <c r="MWP292" s="743"/>
      <c r="MWQ292" s="743"/>
      <c r="MWR292" s="743"/>
      <c r="MWS292" s="743"/>
      <c r="MWT292" s="743"/>
      <c r="MWU292" s="743"/>
      <c r="MWV292" s="743"/>
      <c r="MWW292" s="743"/>
      <c r="MWX292" s="743"/>
      <c r="MWY292" s="743"/>
      <c r="MWZ292" s="743"/>
      <c r="MXA292" s="743"/>
      <c r="MXB292" s="743"/>
      <c r="MXC292" s="743"/>
      <c r="MXD292" s="743"/>
      <c r="MXE292" s="743"/>
      <c r="MXF292" s="743"/>
      <c r="MXG292" s="743"/>
      <c r="MXH292" s="743"/>
      <c r="MXI292" s="743"/>
      <c r="MXJ292" s="743"/>
      <c r="MXK292" s="743"/>
      <c r="MXL292" s="743"/>
      <c r="MXM292" s="743"/>
      <c r="MXN292" s="743"/>
      <c r="MXO292" s="743"/>
      <c r="MXP292" s="743"/>
      <c r="MXQ292" s="743"/>
      <c r="MXR292" s="743"/>
      <c r="MXS292" s="743"/>
      <c r="MXT292" s="743"/>
      <c r="MXU292" s="743"/>
      <c r="MXV292" s="743"/>
      <c r="MXW292" s="743"/>
      <c r="MXX292" s="743"/>
      <c r="MXY292" s="743"/>
      <c r="MXZ292" s="743"/>
      <c r="MYA292" s="743"/>
      <c r="MYB292" s="743"/>
      <c r="MYC292" s="743"/>
      <c r="MYD292" s="743"/>
      <c r="MYE292" s="743"/>
      <c r="MYF292" s="743"/>
      <c r="MYG292" s="743"/>
      <c r="MYH292" s="743"/>
      <c r="MYI292" s="743"/>
      <c r="MYJ292" s="743"/>
      <c r="MYK292" s="743"/>
      <c r="MYL292" s="743"/>
      <c r="MYM292" s="743"/>
      <c r="MYN292" s="743"/>
      <c r="MYO292" s="743"/>
      <c r="MYP292" s="743"/>
      <c r="MYQ292" s="743"/>
      <c r="MYR292" s="743"/>
      <c r="MYS292" s="743"/>
      <c r="MYT292" s="743"/>
      <c r="MYU292" s="743"/>
      <c r="MYV292" s="743"/>
      <c r="MYW292" s="743"/>
      <c r="MYX292" s="743"/>
      <c r="MYY292" s="743"/>
      <c r="MYZ292" s="743"/>
      <c r="MZA292" s="743"/>
      <c r="MZB292" s="743"/>
      <c r="MZC292" s="743"/>
      <c r="MZD292" s="743"/>
      <c r="MZE292" s="743"/>
      <c r="MZF292" s="743"/>
      <c r="MZG292" s="743"/>
      <c r="MZH292" s="743"/>
      <c r="MZI292" s="743"/>
      <c r="MZJ292" s="743"/>
      <c r="MZK292" s="743"/>
      <c r="MZL292" s="743"/>
      <c r="MZM292" s="743"/>
      <c r="MZN292" s="743"/>
      <c r="MZO292" s="743"/>
      <c r="MZP292" s="743"/>
      <c r="MZQ292" s="743"/>
      <c r="MZR292" s="743"/>
      <c r="MZS292" s="743"/>
      <c r="MZT292" s="743"/>
      <c r="MZU292" s="743"/>
      <c r="MZV292" s="743"/>
      <c r="MZW292" s="743"/>
      <c r="MZX292" s="743"/>
      <c r="MZY292" s="743"/>
      <c r="MZZ292" s="743"/>
      <c r="NAA292" s="743"/>
      <c r="NAB292" s="743"/>
      <c r="NAC292" s="743"/>
      <c r="NAD292" s="743"/>
      <c r="NAE292" s="743"/>
      <c r="NAF292" s="743"/>
      <c r="NAG292" s="743"/>
      <c r="NAH292" s="743"/>
      <c r="NAI292" s="743"/>
      <c r="NAJ292" s="743"/>
      <c r="NAK292" s="743"/>
      <c r="NAL292" s="743"/>
      <c r="NAM292" s="743"/>
      <c r="NAN292" s="743"/>
      <c r="NAO292" s="743"/>
      <c r="NAP292" s="743"/>
      <c r="NAQ292" s="743"/>
      <c r="NAR292" s="743"/>
      <c r="NAS292" s="743"/>
      <c r="NAT292" s="743"/>
      <c r="NAU292" s="743"/>
      <c r="NAV292" s="743"/>
      <c r="NAW292" s="743"/>
      <c r="NAX292" s="743"/>
      <c r="NAY292" s="743"/>
      <c r="NAZ292" s="743"/>
      <c r="NBA292" s="743"/>
      <c r="NBB292" s="743"/>
      <c r="NBC292" s="743"/>
      <c r="NBD292" s="743"/>
      <c r="NBE292" s="743"/>
      <c r="NBF292" s="743"/>
      <c r="NBG292" s="743"/>
      <c r="NBH292" s="743"/>
      <c r="NBI292" s="743"/>
      <c r="NBJ292" s="743"/>
      <c r="NBK292" s="743"/>
      <c r="NBL292" s="743"/>
      <c r="NBM292" s="743"/>
      <c r="NBN292" s="743"/>
      <c r="NBO292" s="743"/>
      <c r="NBP292" s="743"/>
      <c r="NBQ292" s="743"/>
      <c r="NBR292" s="743"/>
      <c r="NBS292" s="743"/>
      <c r="NBT292" s="743"/>
      <c r="NBU292" s="743"/>
      <c r="NBV292" s="743"/>
      <c r="NBW292" s="743"/>
      <c r="NBX292" s="743"/>
      <c r="NBY292" s="743"/>
      <c r="NBZ292" s="743"/>
      <c r="NCA292" s="743"/>
      <c r="NCB292" s="743"/>
      <c r="NCC292" s="743"/>
      <c r="NCD292" s="743"/>
      <c r="NCE292" s="743"/>
      <c r="NCF292" s="743"/>
      <c r="NCG292" s="743"/>
      <c r="NCH292" s="743"/>
      <c r="NCI292" s="743"/>
      <c r="NCJ292" s="743"/>
      <c r="NCK292" s="743"/>
      <c r="NCL292" s="743"/>
      <c r="NCM292" s="743"/>
      <c r="NCN292" s="743"/>
      <c r="NCO292" s="743"/>
      <c r="NCP292" s="743"/>
      <c r="NCQ292" s="743"/>
      <c r="NCR292" s="743"/>
      <c r="NCS292" s="743"/>
      <c r="NCT292" s="743"/>
      <c r="NCU292" s="743"/>
      <c r="NCV292" s="743"/>
      <c r="NCW292" s="743"/>
      <c r="NCX292" s="743"/>
      <c r="NCY292" s="743"/>
      <c r="NCZ292" s="743"/>
      <c r="NDA292" s="743"/>
      <c r="NDB292" s="743"/>
      <c r="NDC292" s="743"/>
      <c r="NDD292" s="743"/>
      <c r="NDE292" s="743"/>
      <c r="NDF292" s="743"/>
      <c r="NDG292" s="743"/>
      <c r="NDH292" s="743"/>
      <c r="NDI292" s="743"/>
      <c r="NDJ292" s="743"/>
      <c r="NDK292" s="743"/>
      <c r="NDL292" s="743"/>
      <c r="NDM292" s="743"/>
      <c r="NDN292" s="743"/>
      <c r="NDO292" s="743"/>
      <c r="NDP292" s="743"/>
      <c r="NDQ292" s="743"/>
      <c r="NDR292" s="743"/>
      <c r="NDS292" s="743"/>
      <c r="NDT292" s="743"/>
      <c r="NDU292" s="743"/>
      <c r="NDV292" s="743"/>
      <c r="NDW292" s="743"/>
      <c r="NDX292" s="743"/>
      <c r="NDY292" s="743"/>
      <c r="NDZ292" s="743"/>
      <c r="NEA292" s="743"/>
      <c r="NEB292" s="743"/>
      <c r="NEC292" s="743"/>
      <c r="NED292" s="743"/>
      <c r="NEE292" s="743"/>
      <c r="NEF292" s="743"/>
      <c r="NEG292" s="743"/>
      <c r="NEH292" s="743"/>
      <c r="NEI292" s="743"/>
      <c r="NEJ292" s="743"/>
      <c r="NEK292" s="743"/>
      <c r="NEL292" s="743"/>
      <c r="NEM292" s="743"/>
      <c r="NEN292" s="743"/>
      <c r="NEO292" s="743"/>
      <c r="NEP292" s="743"/>
      <c r="NEQ292" s="743"/>
      <c r="NER292" s="743"/>
      <c r="NES292" s="743"/>
      <c r="NET292" s="743"/>
      <c r="NEU292" s="743"/>
      <c r="NEV292" s="743"/>
      <c r="NEW292" s="743"/>
      <c r="NEX292" s="743"/>
      <c r="NEY292" s="743"/>
      <c r="NEZ292" s="743"/>
      <c r="NFA292" s="743"/>
      <c r="NFB292" s="743"/>
      <c r="NFC292" s="743"/>
      <c r="NFD292" s="743"/>
      <c r="NFE292" s="743"/>
      <c r="NFF292" s="743"/>
      <c r="NFG292" s="743"/>
      <c r="NFH292" s="743"/>
      <c r="NFI292" s="743"/>
      <c r="NFJ292" s="743"/>
      <c r="NFK292" s="743"/>
      <c r="NFL292" s="743"/>
      <c r="NFM292" s="743"/>
      <c r="NFN292" s="743"/>
      <c r="NFO292" s="743"/>
      <c r="NFP292" s="743"/>
      <c r="NFQ292" s="743"/>
      <c r="NFR292" s="743"/>
      <c r="NFS292" s="743"/>
      <c r="NFT292" s="743"/>
      <c r="NFU292" s="743"/>
      <c r="NFV292" s="743"/>
      <c r="NFW292" s="743"/>
      <c r="NFX292" s="743"/>
      <c r="NFY292" s="743"/>
      <c r="NFZ292" s="743"/>
      <c r="NGA292" s="743"/>
      <c r="NGB292" s="743"/>
      <c r="NGC292" s="743"/>
      <c r="NGD292" s="743"/>
      <c r="NGE292" s="743"/>
      <c r="NGF292" s="743"/>
      <c r="NGG292" s="743"/>
      <c r="NGH292" s="743"/>
      <c r="NGI292" s="743"/>
      <c r="NGJ292" s="743"/>
      <c r="NGK292" s="743"/>
      <c r="NGL292" s="743"/>
      <c r="NGM292" s="743"/>
      <c r="NGN292" s="743"/>
      <c r="NGO292" s="743"/>
      <c r="NGP292" s="743"/>
      <c r="NGQ292" s="743"/>
      <c r="NGR292" s="743"/>
      <c r="NGS292" s="743"/>
      <c r="NGT292" s="743"/>
      <c r="NGU292" s="743"/>
      <c r="NGV292" s="743"/>
      <c r="NGW292" s="743"/>
      <c r="NGX292" s="743"/>
      <c r="NGY292" s="743"/>
      <c r="NGZ292" s="743"/>
      <c r="NHA292" s="743"/>
      <c r="NHB292" s="743"/>
      <c r="NHC292" s="743"/>
      <c r="NHD292" s="743"/>
      <c r="NHE292" s="743"/>
      <c r="NHF292" s="743"/>
      <c r="NHG292" s="743"/>
      <c r="NHH292" s="743"/>
      <c r="NHI292" s="743"/>
      <c r="NHJ292" s="743"/>
      <c r="NHK292" s="743"/>
      <c r="NHL292" s="743"/>
      <c r="NHM292" s="743"/>
      <c r="NHN292" s="743"/>
      <c r="NHO292" s="743"/>
      <c r="NHP292" s="743"/>
      <c r="NHQ292" s="743"/>
      <c r="NHR292" s="743"/>
      <c r="NHS292" s="743"/>
      <c r="NHT292" s="743"/>
      <c r="NHU292" s="743"/>
      <c r="NHV292" s="743"/>
      <c r="NHW292" s="743"/>
      <c r="NHX292" s="743"/>
      <c r="NHY292" s="743"/>
      <c r="NHZ292" s="743"/>
      <c r="NIA292" s="743"/>
      <c r="NIB292" s="743"/>
      <c r="NIC292" s="743"/>
      <c r="NID292" s="743"/>
      <c r="NIE292" s="743"/>
      <c r="NIF292" s="743"/>
      <c r="NIG292" s="743"/>
      <c r="NIH292" s="743"/>
      <c r="NII292" s="743"/>
      <c r="NIJ292" s="743"/>
      <c r="NIK292" s="743"/>
      <c r="NIL292" s="743"/>
      <c r="NIM292" s="743"/>
      <c r="NIN292" s="743"/>
      <c r="NIO292" s="743"/>
      <c r="NIP292" s="743"/>
      <c r="NIQ292" s="743"/>
      <c r="NIR292" s="743"/>
      <c r="NIS292" s="743"/>
      <c r="NIT292" s="743"/>
      <c r="NIU292" s="743"/>
      <c r="NIV292" s="743"/>
      <c r="NIW292" s="743"/>
      <c r="NIX292" s="743"/>
      <c r="NIY292" s="743"/>
      <c r="NIZ292" s="743"/>
      <c r="NJA292" s="743"/>
      <c r="NJB292" s="743"/>
      <c r="NJC292" s="743"/>
      <c r="NJD292" s="743"/>
      <c r="NJE292" s="743"/>
      <c r="NJF292" s="743"/>
      <c r="NJG292" s="743"/>
      <c r="NJH292" s="743"/>
      <c r="NJI292" s="743"/>
      <c r="NJJ292" s="743"/>
      <c r="NJK292" s="743"/>
      <c r="NJL292" s="743"/>
      <c r="NJM292" s="743"/>
      <c r="NJN292" s="743"/>
      <c r="NJO292" s="743"/>
      <c r="NJP292" s="743"/>
      <c r="NJQ292" s="743"/>
      <c r="NJR292" s="743"/>
      <c r="NJS292" s="743"/>
      <c r="NJT292" s="743"/>
      <c r="NJU292" s="743"/>
      <c r="NJV292" s="743"/>
      <c r="NJW292" s="743"/>
      <c r="NJX292" s="743"/>
      <c r="NJY292" s="743"/>
      <c r="NJZ292" s="743"/>
      <c r="NKA292" s="743"/>
      <c r="NKB292" s="743"/>
      <c r="NKC292" s="743"/>
      <c r="NKD292" s="743"/>
      <c r="NKE292" s="743"/>
      <c r="NKF292" s="743"/>
      <c r="NKG292" s="743"/>
      <c r="NKH292" s="743"/>
      <c r="NKI292" s="743"/>
      <c r="NKJ292" s="743"/>
      <c r="NKK292" s="743"/>
      <c r="NKL292" s="743"/>
      <c r="NKM292" s="743"/>
      <c r="NKN292" s="743"/>
      <c r="NKO292" s="743"/>
      <c r="NKP292" s="743"/>
      <c r="NKQ292" s="743"/>
      <c r="NKR292" s="743"/>
      <c r="NKS292" s="743"/>
      <c r="NKT292" s="743"/>
      <c r="NKU292" s="743"/>
      <c r="NKV292" s="743"/>
      <c r="NKW292" s="743"/>
      <c r="NKX292" s="743"/>
      <c r="NKY292" s="743"/>
      <c r="NKZ292" s="743"/>
      <c r="NLA292" s="743"/>
      <c r="NLB292" s="743"/>
      <c r="NLC292" s="743"/>
      <c r="NLD292" s="743"/>
      <c r="NLE292" s="743"/>
      <c r="NLF292" s="743"/>
      <c r="NLG292" s="743"/>
      <c r="NLH292" s="743"/>
      <c r="NLI292" s="743"/>
      <c r="NLJ292" s="743"/>
      <c r="NLK292" s="743"/>
      <c r="NLL292" s="743"/>
      <c r="NLM292" s="743"/>
      <c r="NLN292" s="743"/>
      <c r="NLO292" s="743"/>
      <c r="NLP292" s="743"/>
      <c r="NLQ292" s="743"/>
      <c r="NLR292" s="743"/>
      <c r="NLS292" s="743"/>
      <c r="NLT292" s="743"/>
      <c r="NLU292" s="743"/>
      <c r="NLV292" s="743"/>
      <c r="NLW292" s="743"/>
      <c r="NLX292" s="743"/>
      <c r="NLY292" s="743"/>
      <c r="NLZ292" s="743"/>
      <c r="NMA292" s="743"/>
      <c r="NMB292" s="743"/>
      <c r="NMC292" s="743"/>
      <c r="NMD292" s="743"/>
      <c r="NME292" s="743"/>
      <c r="NMF292" s="743"/>
      <c r="NMG292" s="743"/>
      <c r="NMH292" s="743"/>
      <c r="NMI292" s="743"/>
      <c r="NMJ292" s="743"/>
      <c r="NMK292" s="743"/>
      <c r="NML292" s="743"/>
      <c r="NMM292" s="743"/>
      <c r="NMN292" s="743"/>
      <c r="NMO292" s="743"/>
      <c r="NMP292" s="743"/>
      <c r="NMQ292" s="743"/>
      <c r="NMR292" s="743"/>
      <c r="NMS292" s="743"/>
      <c r="NMT292" s="743"/>
      <c r="NMU292" s="743"/>
      <c r="NMV292" s="743"/>
      <c r="NMW292" s="743"/>
      <c r="NMX292" s="743"/>
      <c r="NMY292" s="743"/>
      <c r="NMZ292" s="743"/>
      <c r="NNA292" s="743"/>
      <c r="NNB292" s="743"/>
      <c r="NNC292" s="743"/>
      <c r="NND292" s="743"/>
      <c r="NNE292" s="743"/>
      <c r="NNF292" s="743"/>
      <c r="NNG292" s="743"/>
      <c r="NNH292" s="743"/>
      <c r="NNI292" s="743"/>
      <c r="NNJ292" s="743"/>
      <c r="NNK292" s="743"/>
      <c r="NNL292" s="743"/>
      <c r="NNM292" s="743"/>
      <c r="NNN292" s="743"/>
      <c r="NNO292" s="743"/>
      <c r="NNP292" s="743"/>
      <c r="NNQ292" s="743"/>
      <c r="NNR292" s="743"/>
      <c r="NNS292" s="743"/>
      <c r="NNT292" s="743"/>
      <c r="NNU292" s="743"/>
      <c r="NNV292" s="743"/>
      <c r="NNW292" s="743"/>
      <c r="NNX292" s="743"/>
      <c r="NNY292" s="743"/>
      <c r="NNZ292" s="743"/>
      <c r="NOA292" s="743"/>
      <c r="NOB292" s="743"/>
      <c r="NOC292" s="743"/>
      <c r="NOD292" s="743"/>
      <c r="NOE292" s="743"/>
      <c r="NOF292" s="743"/>
      <c r="NOG292" s="743"/>
      <c r="NOH292" s="743"/>
      <c r="NOI292" s="743"/>
      <c r="NOJ292" s="743"/>
      <c r="NOK292" s="743"/>
      <c r="NOL292" s="743"/>
      <c r="NOM292" s="743"/>
      <c r="NON292" s="743"/>
      <c r="NOO292" s="743"/>
      <c r="NOP292" s="743"/>
      <c r="NOQ292" s="743"/>
      <c r="NOR292" s="743"/>
      <c r="NOS292" s="743"/>
      <c r="NOT292" s="743"/>
      <c r="NOU292" s="743"/>
      <c r="NOV292" s="743"/>
      <c r="NOW292" s="743"/>
      <c r="NOX292" s="743"/>
      <c r="NOY292" s="743"/>
      <c r="NOZ292" s="743"/>
      <c r="NPA292" s="743"/>
      <c r="NPB292" s="743"/>
      <c r="NPC292" s="743"/>
      <c r="NPD292" s="743"/>
      <c r="NPE292" s="743"/>
      <c r="NPF292" s="743"/>
      <c r="NPG292" s="743"/>
      <c r="NPH292" s="743"/>
      <c r="NPI292" s="743"/>
      <c r="NPJ292" s="743"/>
      <c r="NPK292" s="743"/>
      <c r="NPL292" s="743"/>
      <c r="NPM292" s="743"/>
      <c r="NPN292" s="743"/>
      <c r="NPO292" s="743"/>
      <c r="NPP292" s="743"/>
      <c r="NPQ292" s="743"/>
      <c r="NPR292" s="743"/>
      <c r="NPS292" s="743"/>
      <c r="NPT292" s="743"/>
      <c r="NPU292" s="743"/>
      <c r="NPV292" s="743"/>
      <c r="NPW292" s="743"/>
      <c r="NPX292" s="743"/>
      <c r="NPY292" s="743"/>
      <c r="NPZ292" s="743"/>
      <c r="NQA292" s="743"/>
      <c r="NQB292" s="743"/>
      <c r="NQC292" s="743"/>
      <c r="NQD292" s="743"/>
      <c r="NQE292" s="743"/>
      <c r="NQF292" s="743"/>
      <c r="NQG292" s="743"/>
      <c r="NQH292" s="743"/>
      <c r="NQI292" s="743"/>
      <c r="NQJ292" s="743"/>
      <c r="NQK292" s="743"/>
      <c r="NQL292" s="743"/>
      <c r="NQM292" s="743"/>
      <c r="NQN292" s="743"/>
      <c r="NQO292" s="743"/>
      <c r="NQP292" s="743"/>
      <c r="NQQ292" s="743"/>
      <c r="NQR292" s="743"/>
      <c r="NQS292" s="743"/>
      <c r="NQT292" s="743"/>
      <c r="NQU292" s="743"/>
      <c r="NQV292" s="743"/>
      <c r="NQW292" s="743"/>
      <c r="NQX292" s="743"/>
      <c r="NQY292" s="743"/>
      <c r="NQZ292" s="743"/>
      <c r="NRA292" s="743"/>
      <c r="NRB292" s="743"/>
      <c r="NRC292" s="743"/>
      <c r="NRD292" s="743"/>
      <c r="NRE292" s="743"/>
      <c r="NRF292" s="743"/>
      <c r="NRG292" s="743"/>
      <c r="NRH292" s="743"/>
      <c r="NRI292" s="743"/>
      <c r="NRJ292" s="743"/>
      <c r="NRK292" s="743"/>
      <c r="NRL292" s="743"/>
      <c r="NRM292" s="743"/>
      <c r="NRN292" s="743"/>
      <c r="NRO292" s="743"/>
      <c r="NRP292" s="743"/>
      <c r="NRQ292" s="743"/>
      <c r="NRR292" s="743"/>
      <c r="NRS292" s="743"/>
      <c r="NRT292" s="743"/>
      <c r="NRU292" s="743"/>
      <c r="NRV292" s="743"/>
      <c r="NRW292" s="743"/>
      <c r="NRX292" s="743"/>
      <c r="NRY292" s="743"/>
      <c r="NRZ292" s="743"/>
      <c r="NSA292" s="743"/>
      <c r="NSB292" s="743"/>
      <c r="NSC292" s="743"/>
      <c r="NSD292" s="743"/>
      <c r="NSE292" s="743"/>
      <c r="NSF292" s="743"/>
      <c r="NSG292" s="743"/>
      <c r="NSH292" s="743"/>
      <c r="NSI292" s="743"/>
      <c r="NSJ292" s="743"/>
      <c r="NSK292" s="743"/>
      <c r="NSL292" s="743"/>
      <c r="NSM292" s="743"/>
      <c r="NSN292" s="743"/>
      <c r="NSO292" s="743"/>
      <c r="NSP292" s="743"/>
      <c r="NSQ292" s="743"/>
      <c r="NSR292" s="743"/>
      <c r="NSS292" s="743"/>
      <c r="NST292" s="743"/>
      <c r="NSU292" s="743"/>
      <c r="NSV292" s="743"/>
      <c r="NSW292" s="743"/>
      <c r="NSX292" s="743"/>
      <c r="NSY292" s="743"/>
      <c r="NSZ292" s="743"/>
      <c r="NTA292" s="743"/>
      <c r="NTB292" s="743"/>
      <c r="NTC292" s="743"/>
      <c r="NTD292" s="743"/>
      <c r="NTE292" s="743"/>
      <c r="NTF292" s="743"/>
      <c r="NTG292" s="743"/>
      <c r="NTH292" s="743"/>
      <c r="NTI292" s="743"/>
      <c r="NTJ292" s="743"/>
      <c r="NTK292" s="743"/>
      <c r="NTL292" s="743"/>
      <c r="NTM292" s="743"/>
      <c r="NTN292" s="743"/>
      <c r="NTO292" s="743"/>
      <c r="NTP292" s="743"/>
      <c r="NTQ292" s="743"/>
      <c r="NTR292" s="743"/>
      <c r="NTS292" s="743"/>
      <c r="NTT292" s="743"/>
      <c r="NTU292" s="743"/>
      <c r="NTV292" s="743"/>
      <c r="NTW292" s="743"/>
      <c r="NTX292" s="743"/>
      <c r="NTY292" s="743"/>
      <c r="NTZ292" s="743"/>
      <c r="NUA292" s="743"/>
      <c r="NUB292" s="743"/>
      <c r="NUC292" s="743"/>
      <c r="NUD292" s="743"/>
      <c r="NUE292" s="743"/>
      <c r="NUF292" s="743"/>
      <c r="NUG292" s="743"/>
      <c r="NUH292" s="743"/>
      <c r="NUI292" s="743"/>
      <c r="NUJ292" s="743"/>
      <c r="NUK292" s="743"/>
      <c r="NUL292" s="743"/>
      <c r="NUM292" s="743"/>
      <c r="NUN292" s="743"/>
      <c r="NUO292" s="743"/>
      <c r="NUP292" s="743"/>
      <c r="NUQ292" s="743"/>
      <c r="NUR292" s="743"/>
      <c r="NUS292" s="743"/>
      <c r="NUT292" s="743"/>
      <c r="NUU292" s="743"/>
      <c r="NUV292" s="743"/>
      <c r="NUW292" s="743"/>
      <c r="NUX292" s="743"/>
      <c r="NUY292" s="743"/>
      <c r="NUZ292" s="743"/>
      <c r="NVA292" s="743"/>
      <c r="NVB292" s="743"/>
      <c r="NVC292" s="743"/>
      <c r="NVD292" s="743"/>
      <c r="NVE292" s="743"/>
      <c r="NVF292" s="743"/>
      <c r="NVG292" s="743"/>
      <c r="NVH292" s="743"/>
      <c r="NVI292" s="743"/>
      <c r="NVJ292" s="743"/>
      <c r="NVK292" s="743"/>
      <c r="NVL292" s="743"/>
      <c r="NVM292" s="743"/>
      <c r="NVN292" s="743"/>
      <c r="NVO292" s="743"/>
      <c r="NVP292" s="743"/>
      <c r="NVQ292" s="743"/>
      <c r="NVR292" s="743"/>
      <c r="NVS292" s="743"/>
      <c r="NVT292" s="743"/>
      <c r="NVU292" s="743"/>
      <c r="NVV292" s="743"/>
      <c r="NVW292" s="743"/>
      <c r="NVX292" s="743"/>
      <c r="NVY292" s="743"/>
      <c r="NVZ292" s="743"/>
      <c r="NWA292" s="743"/>
      <c r="NWB292" s="743"/>
      <c r="NWC292" s="743"/>
      <c r="NWD292" s="743"/>
      <c r="NWE292" s="743"/>
      <c r="NWF292" s="743"/>
      <c r="NWG292" s="743"/>
      <c r="NWH292" s="743"/>
      <c r="NWI292" s="743"/>
      <c r="NWJ292" s="743"/>
      <c r="NWK292" s="743"/>
      <c r="NWL292" s="743"/>
      <c r="NWM292" s="743"/>
      <c r="NWN292" s="743"/>
      <c r="NWO292" s="743"/>
      <c r="NWP292" s="743"/>
      <c r="NWQ292" s="743"/>
      <c r="NWR292" s="743"/>
      <c r="NWS292" s="743"/>
      <c r="NWT292" s="743"/>
      <c r="NWU292" s="743"/>
      <c r="NWV292" s="743"/>
      <c r="NWW292" s="743"/>
      <c r="NWX292" s="743"/>
      <c r="NWY292" s="743"/>
      <c r="NWZ292" s="743"/>
      <c r="NXA292" s="743"/>
      <c r="NXB292" s="743"/>
      <c r="NXC292" s="743"/>
      <c r="NXD292" s="743"/>
      <c r="NXE292" s="743"/>
      <c r="NXF292" s="743"/>
      <c r="NXG292" s="743"/>
      <c r="NXH292" s="743"/>
      <c r="NXI292" s="743"/>
      <c r="NXJ292" s="743"/>
      <c r="NXK292" s="743"/>
      <c r="NXL292" s="743"/>
      <c r="NXM292" s="743"/>
      <c r="NXN292" s="743"/>
      <c r="NXO292" s="743"/>
      <c r="NXP292" s="743"/>
      <c r="NXQ292" s="743"/>
      <c r="NXR292" s="743"/>
      <c r="NXS292" s="743"/>
      <c r="NXT292" s="743"/>
      <c r="NXU292" s="743"/>
      <c r="NXV292" s="743"/>
      <c r="NXW292" s="743"/>
      <c r="NXX292" s="743"/>
      <c r="NXY292" s="743"/>
      <c r="NXZ292" s="743"/>
      <c r="NYA292" s="743"/>
      <c r="NYB292" s="743"/>
      <c r="NYC292" s="743"/>
      <c r="NYD292" s="743"/>
      <c r="NYE292" s="743"/>
      <c r="NYF292" s="743"/>
      <c r="NYG292" s="743"/>
      <c r="NYH292" s="743"/>
      <c r="NYI292" s="743"/>
      <c r="NYJ292" s="743"/>
      <c r="NYK292" s="743"/>
      <c r="NYL292" s="743"/>
      <c r="NYM292" s="743"/>
      <c r="NYN292" s="743"/>
      <c r="NYO292" s="743"/>
      <c r="NYP292" s="743"/>
      <c r="NYQ292" s="743"/>
      <c r="NYR292" s="743"/>
      <c r="NYS292" s="743"/>
      <c r="NYT292" s="743"/>
      <c r="NYU292" s="743"/>
      <c r="NYV292" s="743"/>
      <c r="NYW292" s="743"/>
      <c r="NYX292" s="743"/>
      <c r="NYY292" s="743"/>
      <c r="NYZ292" s="743"/>
      <c r="NZA292" s="743"/>
      <c r="NZB292" s="743"/>
      <c r="NZC292" s="743"/>
      <c r="NZD292" s="743"/>
      <c r="NZE292" s="743"/>
      <c r="NZF292" s="743"/>
      <c r="NZG292" s="743"/>
      <c r="NZH292" s="743"/>
      <c r="NZI292" s="743"/>
      <c r="NZJ292" s="743"/>
      <c r="NZK292" s="743"/>
      <c r="NZL292" s="743"/>
      <c r="NZM292" s="743"/>
      <c r="NZN292" s="743"/>
      <c r="NZO292" s="743"/>
      <c r="NZP292" s="743"/>
      <c r="NZQ292" s="743"/>
      <c r="NZR292" s="743"/>
      <c r="NZS292" s="743"/>
      <c r="NZT292" s="743"/>
      <c r="NZU292" s="743"/>
      <c r="NZV292" s="743"/>
      <c r="NZW292" s="743"/>
      <c r="NZX292" s="743"/>
      <c r="NZY292" s="743"/>
      <c r="NZZ292" s="743"/>
      <c r="OAA292" s="743"/>
      <c r="OAB292" s="743"/>
      <c r="OAC292" s="743"/>
      <c r="OAD292" s="743"/>
      <c r="OAE292" s="743"/>
      <c r="OAF292" s="743"/>
      <c r="OAG292" s="743"/>
      <c r="OAH292" s="743"/>
      <c r="OAI292" s="743"/>
      <c r="OAJ292" s="743"/>
      <c r="OAK292" s="743"/>
      <c r="OAL292" s="743"/>
      <c r="OAM292" s="743"/>
      <c r="OAN292" s="743"/>
      <c r="OAO292" s="743"/>
      <c r="OAP292" s="743"/>
      <c r="OAQ292" s="743"/>
      <c r="OAR292" s="743"/>
      <c r="OAS292" s="743"/>
      <c r="OAT292" s="743"/>
      <c r="OAU292" s="743"/>
      <c r="OAV292" s="743"/>
      <c r="OAW292" s="743"/>
      <c r="OAX292" s="743"/>
      <c r="OAY292" s="743"/>
      <c r="OAZ292" s="743"/>
      <c r="OBA292" s="743"/>
      <c r="OBB292" s="743"/>
      <c r="OBC292" s="743"/>
      <c r="OBD292" s="743"/>
      <c r="OBE292" s="743"/>
      <c r="OBF292" s="743"/>
      <c r="OBG292" s="743"/>
      <c r="OBH292" s="743"/>
      <c r="OBI292" s="743"/>
      <c r="OBJ292" s="743"/>
      <c r="OBK292" s="743"/>
      <c r="OBL292" s="743"/>
      <c r="OBM292" s="743"/>
      <c r="OBN292" s="743"/>
      <c r="OBO292" s="743"/>
      <c r="OBP292" s="743"/>
      <c r="OBQ292" s="743"/>
      <c r="OBR292" s="743"/>
      <c r="OBS292" s="743"/>
      <c r="OBT292" s="743"/>
      <c r="OBU292" s="743"/>
      <c r="OBV292" s="743"/>
      <c r="OBW292" s="743"/>
      <c r="OBX292" s="743"/>
      <c r="OBY292" s="743"/>
      <c r="OBZ292" s="743"/>
      <c r="OCA292" s="743"/>
      <c r="OCB292" s="743"/>
      <c r="OCC292" s="743"/>
      <c r="OCD292" s="743"/>
      <c r="OCE292" s="743"/>
      <c r="OCF292" s="743"/>
      <c r="OCG292" s="743"/>
      <c r="OCH292" s="743"/>
      <c r="OCI292" s="743"/>
      <c r="OCJ292" s="743"/>
      <c r="OCK292" s="743"/>
      <c r="OCL292" s="743"/>
      <c r="OCM292" s="743"/>
      <c r="OCN292" s="743"/>
      <c r="OCO292" s="743"/>
      <c r="OCP292" s="743"/>
      <c r="OCQ292" s="743"/>
      <c r="OCR292" s="743"/>
      <c r="OCS292" s="743"/>
      <c r="OCT292" s="743"/>
      <c r="OCU292" s="743"/>
      <c r="OCV292" s="743"/>
      <c r="OCW292" s="743"/>
      <c r="OCX292" s="743"/>
      <c r="OCY292" s="743"/>
      <c r="OCZ292" s="743"/>
      <c r="ODA292" s="743"/>
      <c r="ODB292" s="743"/>
      <c r="ODC292" s="743"/>
      <c r="ODD292" s="743"/>
      <c r="ODE292" s="743"/>
      <c r="ODF292" s="743"/>
      <c r="ODG292" s="743"/>
      <c r="ODH292" s="743"/>
      <c r="ODI292" s="743"/>
      <c r="ODJ292" s="743"/>
      <c r="ODK292" s="743"/>
      <c r="ODL292" s="743"/>
      <c r="ODM292" s="743"/>
      <c r="ODN292" s="743"/>
      <c r="ODO292" s="743"/>
      <c r="ODP292" s="743"/>
      <c r="ODQ292" s="743"/>
      <c r="ODR292" s="743"/>
      <c r="ODS292" s="743"/>
      <c r="ODT292" s="743"/>
      <c r="ODU292" s="743"/>
      <c r="ODV292" s="743"/>
      <c r="ODW292" s="743"/>
      <c r="ODX292" s="743"/>
      <c r="ODY292" s="743"/>
      <c r="ODZ292" s="743"/>
      <c r="OEA292" s="743"/>
      <c r="OEB292" s="743"/>
      <c r="OEC292" s="743"/>
      <c r="OED292" s="743"/>
      <c r="OEE292" s="743"/>
      <c r="OEF292" s="743"/>
      <c r="OEG292" s="743"/>
      <c r="OEH292" s="743"/>
      <c r="OEI292" s="743"/>
      <c r="OEJ292" s="743"/>
      <c r="OEK292" s="743"/>
      <c r="OEL292" s="743"/>
      <c r="OEM292" s="743"/>
      <c r="OEN292" s="743"/>
      <c r="OEO292" s="743"/>
      <c r="OEP292" s="743"/>
      <c r="OEQ292" s="743"/>
      <c r="OER292" s="743"/>
      <c r="OES292" s="743"/>
      <c r="OET292" s="743"/>
      <c r="OEU292" s="743"/>
      <c r="OEV292" s="743"/>
      <c r="OEW292" s="743"/>
      <c r="OEX292" s="743"/>
      <c r="OEY292" s="743"/>
      <c r="OEZ292" s="743"/>
      <c r="OFA292" s="743"/>
      <c r="OFB292" s="743"/>
      <c r="OFC292" s="743"/>
      <c r="OFD292" s="743"/>
      <c r="OFE292" s="743"/>
      <c r="OFF292" s="743"/>
      <c r="OFG292" s="743"/>
      <c r="OFH292" s="743"/>
      <c r="OFI292" s="743"/>
      <c r="OFJ292" s="743"/>
      <c r="OFK292" s="743"/>
      <c r="OFL292" s="743"/>
      <c r="OFM292" s="743"/>
      <c r="OFN292" s="743"/>
      <c r="OFO292" s="743"/>
      <c r="OFP292" s="743"/>
      <c r="OFQ292" s="743"/>
      <c r="OFR292" s="743"/>
      <c r="OFS292" s="743"/>
      <c r="OFT292" s="743"/>
      <c r="OFU292" s="743"/>
      <c r="OFV292" s="743"/>
      <c r="OFW292" s="743"/>
      <c r="OFX292" s="743"/>
      <c r="OFY292" s="743"/>
      <c r="OFZ292" s="743"/>
      <c r="OGA292" s="743"/>
      <c r="OGB292" s="743"/>
      <c r="OGC292" s="743"/>
      <c r="OGD292" s="743"/>
      <c r="OGE292" s="743"/>
      <c r="OGF292" s="743"/>
      <c r="OGG292" s="743"/>
      <c r="OGH292" s="743"/>
      <c r="OGI292" s="743"/>
      <c r="OGJ292" s="743"/>
      <c r="OGK292" s="743"/>
      <c r="OGL292" s="743"/>
      <c r="OGM292" s="743"/>
      <c r="OGN292" s="743"/>
      <c r="OGO292" s="743"/>
      <c r="OGP292" s="743"/>
      <c r="OGQ292" s="743"/>
      <c r="OGR292" s="743"/>
      <c r="OGS292" s="743"/>
      <c r="OGT292" s="743"/>
      <c r="OGU292" s="743"/>
      <c r="OGV292" s="743"/>
      <c r="OGW292" s="743"/>
      <c r="OGX292" s="743"/>
      <c r="OGY292" s="743"/>
      <c r="OGZ292" s="743"/>
      <c r="OHA292" s="743"/>
      <c r="OHB292" s="743"/>
      <c r="OHC292" s="743"/>
      <c r="OHD292" s="743"/>
      <c r="OHE292" s="743"/>
      <c r="OHF292" s="743"/>
      <c r="OHG292" s="743"/>
      <c r="OHH292" s="743"/>
      <c r="OHI292" s="743"/>
      <c r="OHJ292" s="743"/>
      <c r="OHK292" s="743"/>
      <c r="OHL292" s="743"/>
      <c r="OHM292" s="743"/>
      <c r="OHN292" s="743"/>
      <c r="OHO292" s="743"/>
      <c r="OHP292" s="743"/>
      <c r="OHQ292" s="743"/>
      <c r="OHR292" s="743"/>
      <c r="OHS292" s="743"/>
      <c r="OHT292" s="743"/>
      <c r="OHU292" s="743"/>
      <c r="OHV292" s="743"/>
      <c r="OHW292" s="743"/>
      <c r="OHX292" s="743"/>
      <c r="OHY292" s="743"/>
      <c r="OHZ292" s="743"/>
      <c r="OIA292" s="743"/>
      <c r="OIB292" s="743"/>
      <c r="OIC292" s="743"/>
      <c r="OID292" s="743"/>
      <c r="OIE292" s="743"/>
      <c r="OIF292" s="743"/>
      <c r="OIG292" s="743"/>
      <c r="OIH292" s="743"/>
      <c r="OII292" s="743"/>
      <c r="OIJ292" s="743"/>
      <c r="OIK292" s="743"/>
      <c r="OIL292" s="743"/>
      <c r="OIM292" s="743"/>
      <c r="OIN292" s="743"/>
      <c r="OIO292" s="743"/>
      <c r="OIP292" s="743"/>
      <c r="OIQ292" s="743"/>
      <c r="OIR292" s="743"/>
      <c r="OIS292" s="743"/>
      <c r="OIT292" s="743"/>
      <c r="OIU292" s="743"/>
      <c r="OIV292" s="743"/>
      <c r="OIW292" s="743"/>
      <c r="OIX292" s="743"/>
      <c r="OIY292" s="743"/>
      <c r="OIZ292" s="743"/>
      <c r="OJA292" s="743"/>
      <c r="OJB292" s="743"/>
      <c r="OJC292" s="743"/>
      <c r="OJD292" s="743"/>
      <c r="OJE292" s="743"/>
      <c r="OJF292" s="743"/>
      <c r="OJG292" s="743"/>
      <c r="OJH292" s="743"/>
      <c r="OJI292" s="743"/>
      <c r="OJJ292" s="743"/>
      <c r="OJK292" s="743"/>
      <c r="OJL292" s="743"/>
      <c r="OJM292" s="743"/>
      <c r="OJN292" s="743"/>
      <c r="OJO292" s="743"/>
      <c r="OJP292" s="743"/>
      <c r="OJQ292" s="743"/>
      <c r="OJR292" s="743"/>
      <c r="OJS292" s="743"/>
      <c r="OJT292" s="743"/>
      <c r="OJU292" s="743"/>
      <c r="OJV292" s="743"/>
      <c r="OJW292" s="743"/>
      <c r="OJX292" s="743"/>
      <c r="OJY292" s="743"/>
      <c r="OJZ292" s="743"/>
      <c r="OKA292" s="743"/>
      <c r="OKB292" s="743"/>
      <c r="OKC292" s="743"/>
      <c r="OKD292" s="743"/>
      <c r="OKE292" s="743"/>
      <c r="OKF292" s="743"/>
      <c r="OKG292" s="743"/>
      <c r="OKH292" s="743"/>
      <c r="OKI292" s="743"/>
      <c r="OKJ292" s="743"/>
      <c r="OKK292" s="743"/>
      <c r="OKL292" s="743"/>
      <c r="OKM292" s="743"/>
      <c r="OKN292" s="743"/>
      <c r="OKO292" s="743"/>
      <c r="OKP292" s="743"/>
      <c r="OKQ292" s="743"/>
      <c r="OKR292" s="743"/>
      <c r="OKS292" s="743"/>
      <c r="OKT292" s="743"/>
      <c r="OKU292" s="743"/>
      <c r="OKV292" s="743"/>
      <c r="OKW292" s="743"/>
      <c r="OKX292" s="743"/>
      <c r="OKY292" s="743"/>
      <c r="OKZ292" s="743"/>
      <c r="OLA292" s="743"/>
      <c r="OLB292" s="743"/>
      <c r="OLC292" s="743"/>
      <c r="OLD292" s="743"/>
      <c r="OLE292" s="743"/>
      <c r="OLF292" s="743"/>
      <c r="OLG292" s="743"/>
      <c r="OLH292" s="743"/>
      <c r="OLI292" s="743"/>
      <c r="OLJ292" s="743"/>
      <c r="OLK292" s="743"/>
      <c r="OLL292" s="743"/>
      <c r="OLM292" s="743"/>
      <c r="OLN292" s="743"/>
      <c r="OLO292" s="743"/>
      <c r="OLP292" s="743"/>
      <c r="OLQ292" s="743"/>
      <c r="OLR292" s="743"/>
      <c r="OLS292" s="743"/>
      <c r="OLT292" s="743"/>
      <c r="OLU292" s="743"/>
      <c r="OLV292" s="743"/>
      <c r="OLW292" s="743"/>
      <c r="OLX292" s="743"/>
      <c r="OLY292" s="743"/>
      <c r="OLZ292" s="743"/>
      <c r="OMA292" s="743"/>
      <c r="OMB292" s="743"/>
      <c r="OMC292" s="743"/>
      <c r="OMD292" s="743"/>
      <c r="OME292" s="743"/>
      <c r="OMF292" s="743"/>
      <c r="OMG292" s="743"/>
      <c r="OMH292" s="743"/>
      <c r="OMI292" s="743"/>
      <c r="OMJ292" s="743"/>
      <c r="OMK292" s="743"/>
      <c r="OML292" s="743"/>
      <c r="OMM292" s="743"/>
      <c r="OMN292" s="743"/>
      <c r="OMO292" s="743"/>
      <c r="OMP292" s="743"/>
      <c r="OMQ292" s="743"/>
      <c r="OMR292" s="743"/>
      <c r="OMS292" s="743"/>
      <c r="OMT292" s="743"/>
      <c r="OMU292" s="743"/>
      <c r="OMV292" s="743"/>
      <c r="OMW292" s="743"/>
      <c r="OMX292" s="743"/>
      <c r="OMY292" s="743"/>
      <c r="OMZ292" s="743"/>
      <c r="ONA292" s="743"/>
      <c r="ONB292" s="743"/>
      <c r="ONC292" s="743"/>
      <c r="OND292" s="743"/>
      <c r="ONE292" s="743"/>
      <c r="ONF292" s="743"/>
      <c r="ONG292" s="743"/>
      <c r="ONH292" s="743"/>
      <c r="ONI292" s="743"/>
      <c r="ONJ292" s="743"/>
      <c r="ONK292" s="743"/>
      <c r="ONL292" s="743"/>
      <c r="ONM292" s="743"/>
      <c r="ONN292" s="743"/>
      <c r="ONO292" s="743"/>
      <c r="ONP292" s="743"/>
      <c r="ONQ292" s="743"/>
      <c r="ONR292" s="743"/>
      <c r="ONS292" s="743"/>
      <c r="ONT292" s="743"/>
      <c r="ONU292" s="743"/>
      <c r="ONV292" s="743"/>
      <c r="ONW292" s="743"/>
      <c r="ONX292" s="743"/>
      <c r="ONY292" s="743"/>
      <c r="ONZ292" s="743"/>
      <c r="OOA292" s="743"/>
      <c r="OOB292" s="743"/>
      <c r="OOC292" s="743"/>
      <c r="OOD292" s="743"/>
      <c r="OOE292" s="743"/>
      <c r="OOF292" s="743"/>
      <c r="OOG292" s="743"/>
      <c r="OOH292" s="743"/>
      <c r="OOI292" s="743"/>
      <c r="OOJ292" s="743"/>
      <c r="OOK292" s="743"/>
      <c r="OOL292" s="743"/>
      <c r="OOM292" s="743"/>
      <c r="OON292" s="743"/>
      <c r="OOO292" s="743"/>
      <c r="OOP292" s="743"/>
      <c r="OOQ292" s="743"/>
      <c r="OOR292" s="743"/>
      <c r="OOS292" s="743"/>
      <c r="OOT292" s="743"/>
      <c r="OOU292" s="743"/>
      <c r="OOV292" s="743"/>
      <c r="OOW292" s="743"/>
      <c r="OOX292" s="743"/>
      <c r="OOY292" s="743"/>
      <c r="OOZ292" s="743"/>
      <c r="OPA292" s="743"/>
      <c r="OPB292" s="743"/>
      <c r="OPC292" s="743"/>
      <c r="OPD292" s="743"/>
      <c r="OPE292" s="743"/>
      <c r="OPF292" s="743"/>
      <c r="OPG292" s="743"/>
      <c r="OPH292" s="743"/>
      <c r="OPI292" s="743"/>
      <c r="OPJ292" s="743"/>
      <c r="OPK292" s="743"/>
      <c r="OPL292" s="743"/>
      <c r="OPM292" s="743"/>
      <c r="OPN292" s="743"/>
      <c r="OPO292" s="743"/>
      <c r="OPP292" s="743"/>
      <c r="OPQ292" s="743"/>
      <c r="OPR292" s="743"/>
      <c r="OPS292" s="743"/>
      <c r="OPT292" s="743"/>
      <c r="OPU292" s="743"/>
      <c r="OPV292" s="743"/>
      <c r="OPW292" s="743"/>
      <c r="OPX292" s="743"/>
      <c r="OPY292" s="743"/>
      <c r="OPZ292" s="743"/>
      <c r="OQA292" s="743"/>
      <c r="OQB292" s="743"/>
      <c r="OQC292" s="743"/>
      <c r="OQD292" s="743"/>
      <c r="OQE292" s="743"/>
      <c r="OQF292" s="743"/>
      <c r="OQG292" s="743"/>
      <c r="OQH292" s="743"/>
      <c r="OQI292" s="743"/>
      <c r="OQJ292" s="743"/>
      <c r="OQK292" s="743"/>
      <c r="OQL292" s="743"/>
      <c r="OQM292" s="743"/>
      <c r="OQN292" s="743"/>
      <c r="OQO292" s="743"/>
      <c r="OQP292" s="743"/>
      <c r="OQQ292" s="743"/>
      <c r="OQR292" s="743"/>
      <c r="OQS292" s="743"/>
      <c r="OQT292" s="743"/>
      <c r="OQU292" s="743"/>
      <c r="OQV292" s="743"/>
      <c r="OQW292" s="743"/>
      <c r="OQX292" s="743"/>
      <c r="OQY292" s="743"/>
      <c r="OQZ292" s="743"/>
      <c r="ORA292" s="743"/>
      <c r="ORB292" s="743"/>
      <c r="ORC292" s="743"/>
      <c r="ORD292" s="743"/>
      <c r="ORE292" s="743"/>
      <c r="ORF292" s="743"/>
      <c r="ORG292" s="743"/>
      <c r="ORH292" s="743"/>
      <c r="ORI292" s="743"/>
      <c r="ORJ292" s="743"/>
      <c r="ORK292" s="743"/>
      <c r="ORL292" s="743"/>
      <c r="ORM292" s="743"/>
      <c r="ORN292" s="743"/>
      <c r="ORO292" s="743"/>
      <c r="ORP292" s="743"/>
      <c r="ORQ292" s="743"/>
      <c r="ORR292" s="743"/>
      <c r="ORS292" s="743"/>
      <c r="ORT292" s="743"/>
      <c r="ORU292" s="743"/>
      <c r="ORV292" s="743"/>
      <c r="ORW292" s="743"/>
      <c r="ORX292" s="743"/>
      <c r="ORY292" s="743"/>
      <c r="ORZ292" s="743"/>
      <c r="OSA292" s="743"/>
      <c r="OSB292" s="743"/>
      <c r="OSC292" s="743"/>
      <c r="OSD292" s="743"/>
      <c r="OSE292" s="743"/>
      <c r="OSF292" s="743"/>
      <c r="OSG292" s="743"/>
      <c r="OSH292" s="743"/>
      <c r="OSI292" s="743"/>
      <c r="OSJ292" s="743"/>
      <c r="OSK292" s="743"/>
      <c r="OSL292" s="743"/>
      <c r="OSM292" s="743"/>
      <c r="OSN292" s="743"/>
      <c r="OSO292" s="743"/>
      <c r="OSP292" s="743"/>
      <c r="OSQ292" s="743"/>
      <c r="OSR292" s="743"/>
      <c r="OSS292" s="743"/>
      <c r="OST292" s="743"/>
      <c r="OSU292" s="743"/>
      <c r="OSV292" s="743"/>
      <c r="OSW292" s="743"/>
      <c r="OSX292" s="743"/>
      <c r="OSY292" s="743"/>
      <c r="OSZ292" s="743"/>
      <c r="OTA292" s="743"/>
      <c r="OTB292" s="743"/>
      <c r="OTC292" s="743"/>
      <c r="OTD292" s="743"/>
      <c r="OTE292" s="743"/>
      <c r="OTF292" s="743"/>
      <c r="OTG292" s="743"/>
      <c r="OTH292" s="743"/>
      <c r="OTI292" s="743"/>
      <c r="OTJ292" s="743"/>
      <c r="OTK292" s="743"/>
      <c r="OTL292" s="743"/>
      <c r="OTM292" s="743"/>
      <c r="OTN292" s="743"/>
      <c r="OTO292" s="743"/>
      <c r="OTP292" s="743"/>
      <c r="OTQ292" s="743"/>
      <c r="OTR292" s="743"/>
      <c r="OTS292" s="743"/>
      <c r="OTT292" s="743"/>
      <c r="OTU292" s="743"/>
      <c r="OTV292" s="743"/>
      <c r="OTW292" s="743"/>
      <c r="OTX292" s="743"/>
      <c r="OTY292" s="743"/>
      <c r="OTZ292" s="743"/>
      <c r="OUA292" s="743"/>
      <c r="OUB292" s="743"/>
      <c r="OUC292" s="743"/>
      <c r="OUD292" s="743"/>
      <c r="OUE292" s="743"/>
      <c r="OUF292" s="743"/>
      <c r="OUG292" s="743"/>
      <c r="OUH292" s="743"/>
      <c r="OUI292" s="743"/>
      <c r="OUJ292" s="743"/>
      <c r="OUK292" s="743"/>
      <c r="OUL292" s="743"/>
      <c r="OUM292" s="743"/>
      <c r="OUN292" s="743"/>
      <c r="OUO292" s="743"/>
      <c r="OUP292" s="743"/>
      <c r="OUQ292" s="743"/>
      <c r="OUR292" s="743"/>
      <c r="OUS292" s="743"/>
      <c r="OUT292" s="743"/>
      <c r="OUU292" s="743"/>
      <c r="OUV292" s="743"/>
      <c r="OUW292" s="743"/>
      <c r="OUX292" s="743"/>
      <c r="OUY292" s="743"/>
      <c r="OUZ292" s="743"/>
      <c r="OVA292" s="743"/>
      <c r="OVB292" s="743"/>
      <c r="OVC292" s="743"/>
      <c r="OVD292" s="743"/>
      <c r="OVE292" s="743"/>
      <c r="OVF292" s="743"/>
      <c r="OVG292" s="743"/>
      <c r="OVH292" s="743"/>
      <c r="OVI292" s="743"/>
      <c r="OVJ292" s="743"/>
      <c r="OVK292" s="743"/>
      <c r="OVL292" s="743"/>
      <c r="OVM292" s="743"/>
      <c r="OVN292" s="743"/>
      <c r="OVO292" s="743"/>
      <c r="OVP292" s="743"/>
      <c r="OVQ292" s="743"/>
      <c r="OVR292" s="743"/>
      <c r="OVS292" s="743"/>
      <c r="OVT292" s="743"/>
      <c r="OVU292" s="743"/>
      <c r="OVV292" s="743"/>
      <c r="OVW292" s="743"/>
      <c r="OVX292" s="743"/>
      <c r="OVY292" s="743"/>
      <c r="OVZ292" s="743"/>
      <c r="OWA292" s="743"/>
      <c r="OWB292" s="743"/>
      <c r="OWC292" s="743"/>
      <c r="OWD292" s="743"/>
      <c r="OWE292" s="743"/>
      <c r="OWF292" s="743"/>
      <c r="OWG292" s="743"/>
      <c r="OWH292" s="743"/>
      <c r="OWI292" s="743"/>
      <c r="OWJ292" s="743"/>
      <c r="OWK292" s="743"/>
      <c r="OWL292" s="743"/>
      <c r="OWM292" s="743"/>
      <c r="OWN292" s="743"/>
      <c r="OWO292" s="743"/>
      <c r="OWP292" s="743"/>
      <c r="OWQ292" s="743"/>
      <c r="OWR292" s="743"/>
      <c r="OWS292" s="743"/>
      <c r="OWT292" s="743"/>
      <c r="OWU292" s="743"/>
      <c r="OWV292" s="743"/>
      <c r="OWW292" s="743"/>
      <c r="OWX292" s="743"/>
      <c r="OWY292" s="743"/>
      <c r="OWZ292" s="743"/>
      <c r="OXA292" s="743"/>
      <c r="OXB292" s="743"/>
      <c r="OXC292" s="743"/>
      <c r="OXD292" s="743"/>
      <c r="OXE292" s="743"/>
      <c r="OXF292" s="743"/>
      <c r="OXG292" s="743"/>
      <c r="OXH292" s="743"/>
      <c r="OXI292" s="743"/>
      <c r="OXJ292" s="743"/>
      <c r="OXK292" s="743"/>
      <c r="OXL292" s="743"/>
      <c r="OXM292" s="743"/>
      <c r="OXN292" s="743"/>
      <c r="OXO292" s="743"/>
      <c r="OXP292" s="743"/>
      <c r="OXQ292" s="743"/>
      <c r="OXR292" s="743"/>
      <c r="OXS292" s="743"/>
      <c r="OXT292" s="743"/>
      <c r="OXU292" s="743"/>
      <c r="OXV292" s="743"/>
      <c r="OXW292" s="743"/>
      <c r="OXX292" s="743"/>
      <c r="OXY292" s="743"/>
      <c r="OXZ292" s="743"/>
      <c r="OYA292" s="743"/>
      <c r="OYB292" s="743"/>
      <c r="OYC292" s="743"/>
      <c r="OYD292" s="743"/>
      <c r="OYE292" s="743"/>
      <c r="OYF292" s="743"/>
      <c r="OYG292" s="743"/>
      <c r="OYH292" s="743"/>
      <c r="OYI292" s="743"/>
      <c r="OYJ292" s="743"/>
      <c r="OYK292" s="743"/>
      <c r="OYL292" s="743"/>
      <c r="OYM292" s="743"/>
      <c r="OYN292" s="743"/>
      <c r="OYO292" s="743"/>
      <c r="OYP292" s="743"/>
      <c r="OYQ292" s="743"/>
      <c r="OYR292" s="743"/>
      <c r="OYS292" s="743"/>
      <c r="OYT292" s="743"/>
      <c r="OYU292" s="743"/>
      <c r="OYV292" s="743"/>
      <c r="OYW292" s="743"/>
      <c r="OYX292" s="743"/>
      <c r="OYY292" s="743"/>
      <c r="OYZ292" s="743"/>
      <c r="OZA292" s="743"/>
      <c r="OZB292" s="743"/>
      <c r="OZC292" s="743"/>
      <c r="OZD292" s="743"/>
      <c r="OZE292" s="743"/>
      <c r="OZF292" s="743"/>
      <c r="OZG292" s="743"/>
      <c r="OZH292" s="743"/>
      <c r="OZI292" s="743"/>
      <c r="OZJ292" s="743"/>
      <c r="OZK292" s="743"/>
      <c r="OZL292" s="743"/>
      <c r="OZM292" s="743"/>
      <c r="OZN292" s="743"/>
      <c r="OZO292" s="743"/>
      <c r="OZP292" s="743"/>
      <c r="OZQ292" s="743"/>
      <c r="OZR292" s="743"/>
      <c r="OZS292" s="743"/>
      <c r="OZT292" s="743"/>
      <c r="OZU292" s="743"/>
      <c r="OZV292" s="743"/>
      <c r="OZW292" s="743"/>
      <c r="OZX292" s="743"/>
      <c r="OZY292" s="743"/>
      <c r="OZZ292" s="743"/>
      <c r="PAA292" s="743"/>
      <c r="PAB292" s="743"/>
      <c r="PAC292" s="743"/>
      <c r="PAD292" s="743"/>
      <c r="PAE292" s="743"/>
      <c r="PAF292" s="743"/>
      <c r="PAG292" s="743"/>
      <c r="PAH292" s="743"/>
      <c r="PAI292" s="743"/>
      <c r="PAJ292" s="743"/>
      <c r="PAK292" s="743"/>
      <c r="PAL292" s="743"/>
      <c r="PAM292" s="743"/>
      <c r="PAN292" s="743"/>
      <c r="PAO292" s="743"/>
      <c r="PAP292" s="743"/>
      <c r="PAQ292" s="743"/>
      <c r="PAR292" s="743"/>
      <c r="PAS292" s="743"/>
      <c r="PAT292" s="743"/>
      <c r="PAU292" s="743"/>
      <c r="PAV292" s="743"/>
      <c r="PAW292" s="743"/>
      <c r="PAX292" s="743"/>
      <c r="PAY292" s="743"/>
      <c r="PAZ292" s="743"/>
      <c r="PBA292" s="743"/>
      <c r="PBB292" s="743"/>
      <c r="PBC292" s="743"/>
      <c r="PBD292" s="743"/>
      <c r="PBE292" s="743"/>
      <c r="PBF292" s="743"/>
      <c r="PBG292" s="743"/>
      <c r="PBH292" s="743"/>
      <c r="PBI292" s="743"/>
      <c r="PBJ292" s="743"/>
      <c r="PBK292" s="743"/>
      <c r="PBL292" s="743"/>
      <c r="PBM292" s="743"/>
      <c r="PBN292" s="743"/>
      <c r="PBO292" s="743"/>
      <c r="PBP292" s="743"/>
      <c r="PBQ292" s="743"/>
      <c r="PBR292" s="743"/>
      <c r="PBS292" s="743"/>
      <c r="PBT292" s="743"/>
      <c r="PBU292" s="743"/>
      <c r="PBV292" s="743"/>
      <c r="PBW292" s="743"/>
      <c r="PBX292" s="743"/>
      <c r="PBY292" s="743"/>
      <c r="PBZ292" s="743"/>
      <c r="PCA292" s="743"/>
      <c r="PCB292" s="743"/>
      <c r="PCC292" s="743"/>
      <c r="PCD292" s="743"/>
      <c r="PCE292" s="743"/>
      <c r="PCF292" s="743"/>
      <c r="PCG292" s="743"/>
      <c r="PCH292" s="743"/>
      <c r="PCI292" s="743"/>
      <c r="PCJ292" s="743"/>
      <c r="PCK292" s="743"/>
      <c r="PCL292" s="743"/>
      <c r="PCM292" s="743"/>
      <c r="PCN292" s="743"/>
      <c r="PCO292" s="743"/>
      <c r="PCP292" s="743"/>
      <c r="PCQ292" s="743"/>
      <c r="PCR292" s="743"/>
      <c r="PCS292" s="743"/>
      <c r="PCT292" s="743"/>
      <c r="PCU292" s="743"/>
      <c r="PCV292" s="743"/>
      <c r="PCW292" s="743"/>
      <c r="PCX292" s="743"/>
      <c r="PCY292" s="743"/>
      <c r="PCZ292" s="743"/>
      <c r="PDA292" s="743"/>
      <c r="PDB292" s="743"/>
      <c r="PDC292" s="743"/>
      <c r="PDD292" s="743"/>
      <c r="PDE292" s="743"/>
      <c r="PDF292" s="743"/>
      <c r="PDG292" s="743"/>
      <c r="PDH292" s="743"/>
      <c r="PDI292" s="743"/>
      <c r="PDJ292" s="743"/>
      <c r="PDK292" s="743"/>
      <c r="PDL292" s="743"/>
      <c r="PDM292" s="743"/>
      <c r="PDN292" s="743"/>
      <c r="PDO292" s="743"/>
      <c r="PDP292" s="743"/>
      <c r="PDQ292" s="743"/>
      <c r="PDR292" s="743"/>
      <c r="PDS292" s="743"/>
      <c r="PDT292" s="743"/>
      <c r="PDU292" s="743"/>
      <c r="PDV292" s="743"/>
      <c r="PDW292" s="743"/>
      <c r="PDX292" s="743"/>
      <c r="PDY292" s="743"/>
      <c r="PDZ292" s="743"/>
      <c r="PEA292" s="743"/>
      <c r="PEB292" s="743"/>
      <c r="PEC292" s="743"/>
      <c r="PED292" s="743"/>
      <c r="PEE292" s="743"/>
      <c r="PEF292" s="743"/>
      <c r="PEG292" s="743"/>
      <c r="PEH292" s="743"/>
      <c r="PEI292" s="743"/>
      <c r="PEJ292" s="743"/>
      <c r="PEK292" s="743"/>
      <c r="PEL292" s="743"/>
      <c r="PEM292" s="743"/>
      <c r="PEN292" s="743"/>
      <c r="PEO292" s="743"/>
      <c r="PEP292" s="743"/>
      <c r="PEQ292" s="743"/>
      <c r="PER292" s="743"/>
      <c r="PES292" s="743"/>
      <c r="PET292" s="743"/>
      <c r="PEU292" s="743"/>
      <c r="PEV292" s="743"/>
      <c r="PEW292" s="743"/>
      <c r="PEX292" s="743"/>
      <c r="PEY292" s="743"/>
      <c r="PEZ292" s="743"/>
      <c r="PFA292" s="743"/>
      <c r="PFB292" s="743"/>
      <c r="PFC292" s="743"/>
      <c r="PFD292" s="743"/>
      <c r="PFE292" s="743"/>
      <c r="PFF292" s="743"/>
      <c r="PFG292" s="743"/>
      <c r="PFH292" s="743"/>
      <c r="PFI292" s="743"/>
      <c r="PFJ292" s="743"/>
      <c r="PFK292" s="743"/>
      <c r="PFL292" s="743"/>
      <c r="PFM292" s="743"/>
      <c r="PFN292" s="743"/>
      <c r="PFO292" s="743"/>
      <c r="PFP292" s="743"/>
      <c r="PFQ292" s="743"/>
      <c r="PFR292" s="743"/>
      <c r="PFS292" s="743"/>
      <c r="PFT292" s="743"/>
      <c r="PFU292" s="743"/>
      <c r="PFV292" s="743"/>
      <c r="PFW292" s="743"/>
      <c r="PFX292" s="743"/>
      <c r="PFY292" s="743"/>
      <c r="PFZ292" s="743"/>
      <c r="PGA292" s="743"/>
      <c r="PGB292" s="743"/>
      <c r="PGC292" s="743"/>
      <c r="PGD292" s="743"/>
      <c r="PGE292" s="743"/>
      <c r="PGF292" s="743"/>
      <c r="PGG292" s="743"/>
      <c r="PGH292" s="743"/>
      <c r="PGI292" s="743"/>
      <c r="PGJ292" s="743"/>
      <c r="PGK292" s="743"/>
      <c r="PGL292" s="743"/>
      <c r="PGM292" s="743"/>
      <c r="PGN292" s="743"/>
      <c r="PGO292" s="743"/>
      <c r="PGP292" s="743"/>
      <c r="PGQ292" s="743"/>
      <c r="PGR292" s="743"/>
      <c r="PGS292" s="743"/>
      <c r="PGT292" s="743"/>
      <c r="PGU292" s="743"/>
      <c r="PGV292" s="743"/>
      <c r="PGW292" s="743"/>
      <c r="PGX292" s="743"/>
      <c r="PGY292" s="743"/>
      <c r="PGZ292" s="743"/>
      <c r="PHA292" s="743"/>
      <c r="PHB292" s="743"/>
      <c r="PHC292" s="743"/>
      <c r="PHD292" s="743"/>
      <c r="PHE292" s="743"/>
      <c r="PHF292" s="743"/>
      <c r="PHG292" s="743"/>
      <c r="PHH292" s="743"/>
      <c r="PHI292" s="743"/>
      <c r="PHJ292" s="743"/>
      <c r="PHK292" s="743"/>
      <c r="PHL292" s="743"/>
      <c r="PHM292" s="743"/>
      <c r="PHN292" s="743"/>
      <c r="PHO292" s="743"/>
      <c r="PHP292" s="743"/>
      <c r="PHQ292" s="743"/>
      <c r="PHR292" s="743"/>
      <c r="PHS292" s="743"/>
      <c r="PHT292" s="743"/>
      <c r="PHU292" s="743"/>
      <c r="PHV292" s="743"/>
      <c r="PHW292" s="743"/>
      <c r="PHX292" s="743"/>
      <c r="PHY292" s="743"/>
      <c r="PHZ292" s="743"/>
      <c r="PIA292" s="743"/>
      <c r="PIB292" s="743"/>
      <c r="PIC292" s="743"/>
      <c r="PID292" s="743"/>
      <c r="PIE292" s="743"/>
      <c r="PIF292" s="743"/>
      <c r="PIG292" s="743"/>
      <c r="PIH292" s="743"/>
      <c r="PII292" s="743"/>
      <c r="PIJ292" s="743"/>
      <c r="PIK292" s="743"/>
      <c r="PIL292" s="743"/>
      <c r="PIM292" s="743"/>
      <c r="PIN292" s="743"/>
      <c r="PIO292" s="743"/>
      <c r="PIP292" s="743"/>
      <c r="PIQ292" s="743"/>
      <c r="PIR292" s="743"/>
      <c r="PIS292" s="743"/>
      <c r="PIT292" s="743"/>
      <c r="PIU292" s="743"/>
      <c r="PIV292" s="743"/>
      <c r="PIW292" s="743"/>
      <c r="PIX292" s="743"/>
      <c r="PIY292" s="743"/>
      <c r="PIZ292" s="743"/>
      <c r="PJA292" s="743"/>
      <c r="PJB292" s="743"/>
      <c r="PJC292" s="743"/>
      <c r="PJD292" s="743"/>
      <c r="PJE292" s="743"/>
      <c r="PJF292" s="743"/>
      <c r="PJG292" s="743"/>
      <c r="PJH292" s="743"/>
      <c r="PJI292" s="743"/>
      <c r="PJJ292" s="743"/>
      <c r="PJK292" s="743"/>
      <c r="PJL292" s="743"/>
      <c r="PJM292" s="743"/>
      <c r="PJN292" s="743"/>
      <c r="PJO292" s="743"/>
      <c r="PJP292" s="743"/>
      <c r="PJQ292" s="743"/>
      <c r="PJR292" s="743"/>
      <c r="PJS292" s="743"/>
      <c r="PJT292" s="743"/>
      <c r="PJU292" s="743"/>
      <c r="PJV292" s="743"/>
      <c r="PJW292" s="743"/>
      <c r="PJX292" s="743"/>
      <c r="PJY292" s="743"/>
      <c r="PJZ292" s="743"/>
      <c r="PKA292" s="743"/>
      <c r="PKB292" s="743"/>
      <c r="PKC292" s="743"/>
      <c r="PKD292" s="743"/>
      <c r="PKE292" s="743"/>
      <c r="PKF292" s="743"/>
      <c r="PKG292" s="743"/>
      <c r="PKH292" s="743"/>
      <c r="PKI292" s="743"/>
      <c r="PKJ292" s="743"/>
      <c r="PKK292" s="743"/>
      <c r="PKL292" s="743"/>
      <c r="PKM292" s="743"/>
      <c r="PKN292" s="743"/>
      <c r="PKO292" s="743"/>
      <c r="PKP292" s="743"/>
      <c r="PKQ292" s="743"/>
      <c r="PKR292" s="743"/>
      <c r="PKS292" s="743"/>
      <c r="PKT292" s="743"/>
      <c r="PKU292" s="743"/>
      <c r="PKV292" s="743"/>
      <c r="PKW292" s="743"/>
      <c r="PKX292" s="743"/>
      <c r="PKY292" s="743"/>
      <c r="PKZ292" s="743"/>
      <c r="PLA292" s="743"/>
      <c r="PLB292" s="743"/>
      <c r="PLC292" s="743"/>
      <c r="PLD292" s="743"/>
      <c r="PLE292" s="743"/>
      <c r="PLF292" s="743"/>
      <c r="PLG292" s="743"/>
      <c r="PLH292" s="743"/>
      <c r="PLI292" s="743"/>
      <c r="PLJ292" s="743"/>
      <c r="PLK292" s="743"/>
      <c r="PLL292" s="743"/>
      <c r="PLM292" s="743"/>
      <c r="PLN292" s="743"/>
      <c r="PLO292" s="743"/>
      <c r="PLP292" s="743"/>
      <c r="PLQ292" s="743"/>
      <c r="PLR292" s="743"/>
      <c r="PLS292" s="743"/>
      <c r="PLT292" s="743"/>
      <c r="PLU292" s="743"/>
      <c r="PLV292" s="743"/>
      <c r="PLW292" s="743"/>
      <c r="PLX292" s="743"/>
      <c r="PLY292" s="743"/>
      <c r="PLZ292" s="743"/>
      <c r="PMA292" s="743"/>
      <c r="PMB292" s="743"/>
      <c r="PMC292" s="743"/>
      <c r="PMD292" s="743"/>
      <c r="PME292" s="743"/>
      <c r="PMF292" s="743"/>
      <c r="PMG292" s="743"/>
      <c r="PMH292" s="743"/>
      <c r="PMI292" s="743"/>
      <c r="PMJ292" s="743"/>
      <c r="PMK292" s="743"/>
      <c r="PML292" s="743"/>
      <c r="PMM292" s="743"/>
      <c r="PMN292" s="743"/>
      <c r="PMO292" s="743"/>
      <c r="PMP292" s="743"/>
      <c r="PMQ292" s="743"/>
      <c r="PMR292" s="743"/>
      <c r="PMS292" s="743"/>
      <c r="PMT292" s="743"/>
      <c r="PMU292" s="743"/>
      <c r="PMV292" s="743"/>
      <c r="PMW292" s="743"/>
      <c r="PMX292" s="743"/>
      <c r="PMY292" s="743"/>
      <c r="PMZ292" s="743"/>
      <c r="PNA292" s="743"/>
      <c r="PNB292" s="743"/>
      <c r="PNC292" s="743"/>
      <c r="PND292" s="743"/>
      <c r="PNE292" s="743"/>
      <c r="PNF292" s="743"/>
      <c r="PNG292" s="743"/>
      <c r="PNH292" s="743"/>
      <c r="PNI292" s="743"/>
      <c r="PNJ292" s="743"/>
      <c r="PNK292" s="743"/>
      <c r="PNL292" s="743"/>
      <c r="PNM292" s="743"/>
      <c r="PNN292" s="743"/>
      <c r="PNO292" s="743"/>
      <c r="PNP292" s="743"/>
      <c r="PNQ292" s="743"/>
      <c r="PNR292" s="743"/>
      <c r="PNS292" s="743"/>
      <c r="PNT292" s="743"/>
      <c r="PNU292" s="743"/>
      <c r="PNV292" s="743"/>
      <c r="PNW292" s="743"/>
      <c r="PNX292" s="743"/>
      <c r="PNY292" s="743"/>
      <c r="PNZ292" s="743"/>
      <c r="POA292" s="743"/>
      <c r="POB292" s="743"/>
      <c r="POC292" s="743"/>
      <c r="POD292" s="743"/>
      <c r="POE292" s="743"/>
      <c r="POF292" s="743"/>
      <c r="POG292" s="743"/>
      <c r="POH292" s="743"/>
      <c r="POI292" s="743"/>
      <c r="POJ292" s="743"/>
      <c r="POK292" s="743"/>
      <c r="POL292" s="743"/>
      <c r="POM292" s="743"/>
      <c r="PON292" s="743"/>
      <c r="POO292" s="743"/>
      <c r="POP292" s="743"/>
      <c r="POQ292" s="743"/>
      <c r="POR292" s="743"/>
      <c r="POS292" s="743"/>
      <c r="POT292" s="743"/>
      <c r="POU292" s="743"/>
      <c r="POV292" s="743"/>
      <c r="POW292" s="743"/>
      <c r="POX292" s="743"/>
      <c r="POY292" s="743"/>
      <c r="POZ292" s="743"/>
      <c r="PPA292" s="743"/>
      <c r="PPB292" s="743"/>
      <c r="PPC292" s="743"/>
      <c r="PPD292" s="743"/>
      <c r="PPE292" s="743"/>
      <c r="PPF292" s="743"/>
      <c r="PPG292" s="743"/>
      <c r="PPH292" s="743"/>
      <c r="PPI292" s="743"/>
      <c r="PPJ292" s="743"/>
      <c r="PPK292" s="743"/>
      <c r="PPL292" s="743"/>
      <c r="PPM292" s="743"/>
      <c r="PPN292" s="743"/>
      <c r="PPO292" s="743"/>
      <c r="PPP292" s="743"/>
      <c r="PPQ292" s="743"/>
      <c r="PPR292" s="743"/>
      <c r="PPS292" s="743"/>
      <c r="PPT292" s="743"/>
      <c r="PPU292" s="743"/>
      <c r="PPV292" s="743"/>
      <c r="PPW292" s="743"/>
      <c r="PPX292" s="743"/>
      <c r="PPY292" s="743"/>
      <c r="PPZ292" s="743"/>
      <c r="PQA292" s="743"/>
      <c r="PQB292" s="743"/>
      <c r="PQC292" s="743"/>
      <c r="PQD292" s="743"/>
      <c r="PQE292" s="743"/>
      <c r="PQF292" s="743"/>
      <c r="PQG292" s="743"/>
      <c r="PQH292" s="743"/>
      <c r="PQI292" s="743"/>
      <c r="PQJ292" s="743"/>
      <c r="PQK292" s="743"/>
      <c r="PQL292" s="743"/>
      <c r="PQM292" s="743"/>
      <c r="PQN292" s="743"/>
      <c r="PQO292" s="743"/>
      <c r="PQP292" s="743"/>
      <c r="PQQ292" s="743"/>
      <c r="PQR292" s="743"/>
      <c r="PQS292" s="743"/>
      <c r="PQT292" s="743"/>
      <c r="PQU292" s="743"/>
      <c r="PQV292" s="743"/>
      <c r="PQW292" s="743"/>
      <c r="PQX292" s="743"/>
      <c r="PQY292" s="743"/>
      <c r="PQZ292" s="743"/>
      <c r="PRA292" s="743"/>
      <c r="PRB292" s="743"/>
      <c r="PRC292" s="743"/>
      <c r="PRD292" s="743"/>
      <c r="PRE292" s="743"/>
      <c r="PRF292" s="743"/>
      <c r="PRG292" s="743"/>
      <c r="PRH292" s="743"/>
      <c r="PRI292" s="743"/>
      <c r="PRJ292" s="743"/>
      <c r="PRK292" s="743"/>
      <c r="PRL292" s="743"/>
      <c r="PRM292" s="743"/>
      <c r="PRN292" s="743"/>
      <c r="PRO292" s="743"/>
      <c r="PRP292" s="743"/>
      <c r="PRQ292" s="743"/>
      <c r="PRR292" s="743"/>
      <c r="PRS292" s="743"/>
      <c r="PRT292" s="743"/>
      <c r="PRU292" s="743"/>
      <c r="PRV292" s="743"/>
      <c r="PRW292" s="743"/>
      <c r="PRX292" s="743"/>
      <c r="PRY292" s="743"/>
      <c r="PRZ292" s="743"/>
      <c r="PSA292" s="743"/>
      <c r="PSB292" s="743"/>
      <c r="PSC292" s="743"/>
      <c r="PSD292" s="743"/>
      <c r="PSE292" s="743"/>
      <c r="PSF292" s="743"/>
      <c r="PSG292" s="743"/>
      <c r="PSH292" s="743"/>
      <c r="PSI292" s="743"/>
      <c r="PSJ292" s="743"/>
      <c r="PSK292" s="743"/>
      <c r="PSL292" s="743"/>
      <c r="PSM292" s="743"/>
      <c r="PSN292" s="743"/>
      <c r="PSO292" s="743"/>
      <c r="PSP292" s="743"/>
      <c r="PSQ292" s="743"/>
      <c r="PSR292" s="743"/>
      <c r="PSS292" s="743"/>
      <c r="PST292" s="743"/>
      <c r="PSU292" s="743"/>
      <c r="PSV292" s="743"/>
      <c r="PSW292" s="743"/>
      <c r="PSX292" s="743"/>
      <c r="PSY292" s="743"/>
      <c r="PSZ292" s="743"/>
      <c r="PTA292" s="743"/>
      <c r="PTB292" s="743"/>
      <c r="PTC292" s="743"/>
      <c r="PTD292" s="743"/>
      <c r="PTE292" s="743"/>
      <c r="PTF292" s="743"/>
      <c r="PTG292" s="743"/>
      <c r="PTH292" s="743"/>
      <c r="PTI292" s="743"/>
      <c r="PTJ292" s="743"/>
      <c r="PTK292" s="743"/>
      <c r="PTL292" s="743"/>
      <c r="PTM292" s="743"/>
      <c r="PTN292" s="743"/>
      <c r="PTO292" s="743"/>
      <c r="PTP292" s="743"/>
      <c r="PTQ292" s="743"/>
      <c r="PTR292" s="743"/>
      <c r="PTS292" s="743"/>
      <c r="PTT292" s="743"/>
      <c r="PTU292" s="743"/>
      <c r="PTV292" s="743"/>
      <c r="PTW292" s="743"/>
      <c r="PTX292" s="743"/>
      <c r="PTY292" s="743"/>
      <c r="PTZ292" s="743"/>
      <c r="PUA292" s="743"/>
      <c r="PUB292" s="743"/>
      <c r="PUC292" s="743"/>
      <c r="PUD292" s="743"/>
      <c r="PUE292" s="743"/>
      <c r="PUF292" s="743"/>
      <c r="PUG292" s="743"/>
      <c r="PUH292" s="743"/>
      <c r="PUI292" s="743"/>
      <c r="PUJ292" s="743"/>
      <c r="PUK292" s="743"/>
      <c r="PUL292" s="743"/>
      <c r="PUM292" s="743"/>
      <c r="PUN292" s="743"/>
      <c r="PUO292" s="743"/>
      <c r="PUP292" s="743"/>
      <c r="PUQ292" s="743"/>
      <c r="PUR292" s="743"/>
      <c r="PUS292" s="743"/>
      <c r="PUT292" s="743"/>
      <c r="PUU292" s="743"/>
      <c r="PUV292" s="743"/>
      <c r="PUW292" s="743"/>
      <c r="PUX292" s="743"/>
      <c r="PUY292" s="743"/>
      <c r="PUZ292" s="743"/>
      <c r="PVA292" s="743"/>
      <c r="PVB292" s="743"/>
      <c r="PVC292" s="743"/>
      <c r="PVD292" s="743"/>
      <c r="PVE292" s="743"/>
      <c r="PVF292" s="743"/>
      <c r="PVG292" s="743"/>
      <c r="PVH292" s="743"/>
      <c r="PVI292" s="743"/>
      <c r="PVJ292" s="743"/>
      <c r="PVK292" s="743"/>
      <c r="PVL292" s="743"/>
      <c r="PVM292" s="743"/>
      <c r="PVN292" s="743"/>
      <c r="PVO292" s="743"/>
      <c r="PVP292" s="743"/>
      <c r="PVQ292" s="743"/>
      <c r="PVR292" s="743"/>
      <c r="PVS292" s="743"/>
      <c r="PVT292" s="743"/>
      <c r="PVU292" s="743"/>
      <c r="PVV292" s="743"/>
      <c r="PVW292" s="743"/>
      <c r="PVX292" s="743"/>
      <c r="PVY292" s="743"/>
      <c r="PVZ292" s="743"/>
      <c r="PWA292" s="743"/>
      <c r="PWB292" s="743"/>
      <c r="PWC292" s="743"/>
      <c r="PWD292" s="743"/>
      <c r="PWE292" s="743"/>
      <c r="PWF292" s="743"/>
      <c r="PWG292" s="743"/>
      <c r="PWH292" s="743"/>
      <c r="PWI292" s="743"/>
      <c r="PWJ292" s="743"/>
      <c r="PWK292" s="743"/>
      <c r="PWL292" s="743"/>
      <c r="PWM292" s="743"/>
      <c r="PWN292" s="743"/>
      <c r="PWO292" s="743"/>
      <c r="PWP292" s="743"/>
      <c r="PWQ292" s="743"/>
      <c r="PWR292" s="743"/>
      <c r="PWS292" s="743"/>
      <c r="PWT292" s="743"/>
      <c r="PWU292" s="743"/>
      <c r="PWV292" s="743"/>
      <c r="PWW292" s="743"/>
      <c r="PWX292" s="743"/>
      <c r="PWY292" s="743"/>
      <c r="PWZ292" s="743"/>
      <c r="PXA292" s="743"/>
      <c r="PXB292" s="743"/>
      <c r="PXC292" s="743"/>
      <c r="PXD292" s="743"/>
      <c r="PXE292" s="743"/>
      <c r="PXF292" s="743"/>
      <c r="PXG292" s="743"/>
      <c r="PXH292" s="743"/>
      <c r="PXI292" s="743"/>
      <c r="PXJ292" s="743"/>
      <c r="PXK292" s="743"/>
      <c r="PXL292" s="743"/>
      <c r="PXM292" s="743"/>
      <c r="PXN292" s="743"/>
      <c r="PXO292" s="743"/>
      <c r="PXP292" s="743"/>
      <c r="PXQ292" s="743"/>
      <c r="PXR292" s="743"/>
      <c r="PXS292" s="743"/>
      <c r="PXT292" s="743"/>
      <c r="PXU292" s="743"/>
      <c r="PXV292" s="743"/>
      <c r="PXW292" s="743"/>
      <c r="PXX292" s="743"/>
      <c r="PXY292" s="743"/>
      <c r="PXZ292" s="743"/>
      <c r="PYA292" s="743"/>
      <c r="PYB292" s="743"/>
      <c r="PYC292" s="743"/>
      <c r="PYD292" s="743"/>
      <c r="PYE292" s="743"/>
      <c r="PYF292" s="743"/>
      <c r="PYG292" s="743"/>
      <c r="PYH292" s="743"/>
      <c r="PYI292" s="743"/>
      <c r="PYJ292" s="743"/>
      <c r="PYK292" s="743"/>
      <c r="PYL292" s="743"/>
      <c r="PYM292" s="743"/>
      <c r="PYN292" s="743"/>
      <c r="PYO292" s="743"/>
      <c r="PYP292" s="743"/>
      <c r="PYQ292" s="743"/>
      <c r="PYR292" s="743"/>
      <c r="PYS292" s="743"/>
      <c r="PYT292" s="743"/>
      <c r="PYU292" s="743"/>
      <c r="PYV292" s="743"/>
      <c r="PYW292" s="743"/>
      <c r="PYX292" s="743"/>
      <c r="PYY292" s="743"/>
      <c r="PYZ292" s="743"/>
      <c r="PZA292" s="743"/>
      <c r="PZB292" s="743"/>
      <c r="PZC292" s="743"/>
      <c r="PZD292" s="743"/>
      <c r="PZE292" s="743"/>
      <c r="PZF292" s="743"/>
      <c r="PZG292" s="743"/>
      <c r="PZH292" s="743"/>
      <c r="PZI292" s="743"/>
      <c r="PZJ292" s="743"/>
      <c r="PZK292" s="743"/>
      <c r="PZL292" s="743"/>
      <c r="PZM292" s="743"/>
      <c r="PZN292" s="743"/>
      <c r="PZO292" s="743"/>
      <c r="PZP292" s="743"/>
      <c r="PZQ292" s="743"/>
      <c r="PZR292" s="743"/>
      <c r="PZS292" s="743"/>
      <c r="PZT292" s="743"/>
      <c r="PZU292" s="743"/>
      <c r="PZV292" s="743"/>
      <c r="PZW292" s="743"/>
      <c r="PZX292" s="743"/>
      <c r="PZY292" s="743"/>
      <c r="PZZ292" s="743"/>
      <c r="QAA292" s="743"/>
      <c r="QAB292" s="743"/>
      <c r="QAC292" s="743"/>
      <c r="QAD292" s="743"/>
      <c r="QAE292" s="743"/>
      <c r="QAF292" s="743"/>
      <c r="QAG292" s="743"/>
      <c r="QAH292" s="743"/>
      <c r="QAI292" s="743"/>
      <c r="QAJ292" s="743"/>
      <c r="QAK292" s="743"/>
      <c r="QAL292" s="743"/>
      <c r="QAM292" s="743"/>
      <c r="QAN292" s="743"/>
      <c r="QAO292" s="743"/>
      <c r="QAP292" s="743"/>
      <c r="QAQ292" s="743"/>
      <c r="QAR292" s="743"/>
      <c r="QAS292" s="743"/>
      <c r="QAT292" s="743"/>
      <c r="QAU292" s="743"/>
      <c r="QAV292" s="743"/>
      <c r="QAW292" s="743"/>
      <c r="QAX292" s="743"/>
      <c r="QAY292" s="743"/>
      <c r="QAZ292" s="743"/>
      <c r="QBA292" s="743"/>
      <c r="QBB292" s="743"/>
      <c r="QBC292" s="743"/>
      <c r="QBD292" s="743"/>
      <c r="QBE292" s="743"/>
      <c r="QBF292" s="743"/>
      <c r="QBG292" s="743"/>
      <c r="QBH292" s="743"/>
      <c r="QBI292" s="743"/>
      <c r="QBJ292" s="743"/>
      <c r="QBK292" s="743"/>
      <c r="QBL292" s="743"/>
      <c r="QBM292" s="743"/>
      <c r="QBN292" s="743"/>
      <c r="QBO292" s="743"/>
      <c r="QBP292" s="743"/>
      <c r="QBQ292" s="743"/>
      <c r="QBR292" s="743"/>
      <c r="QBS292" s="743"/>
      <c r="QBT292" s="743"/>
      <c r="QBU292" s="743"/>
      <c r="QBV292" s="743"/>
      <c r="QBW292" s="743"/>
      <c r="QBX292" s="743"/>
      <c r="QBY292" s="743"/>
      <c r="QBZ292" s="743"/>
      <c r="QCA292" s="743"/>
      <c r="QCB292" s="743"/>
      <c r="QCC292" s="743"/>
      <c r="QCD292" s="743"/>
      <c r="QCE292" s="743"/>
      <c r="QCF292" s="743"/>
      <c r="QCG292" s="743"/>
      <c r="QCH292" s="743"/>
      <c r="QCI292" s="743"/>
      <c r="QCJ292" s="743"/>
      <c r="QCK292" s="743"/>
      <c r="QCL292" s="743"/>
      <c r="QCM292" s="743"/>
      <c r="QCN292" s="743"/>
      <c r="QCO292" s="743"/>
      <c r="QCP292" s="743"/>
      <c r="QCQ292" s="743"/>
      <c r="QCR292" s="743"/>
      <c r="QCS292" s="743"/>
      <c r="QCT292" s="743"/>
      <c r="QCU292" s="743"/>
      <c r="QCV292" s="743"/>
      <c r="QCW292" s="743"/>
      <c r="QCX292" s="743"/>
      <c r="QCY292" s="743"/>
      <c r="QCZ292" s="743"/>
      <c r="QDA292" s="743"/>
      <c r="QDB292" s="743"/>
      <c r="QDC292" s="743"/>
      <c r="QDD292" s="743"/>
      <c r="QDE292" s="743"/>
      <c r="QDF292" s="743"/>
      <c r="QDG292" s="743"/>
      <c r="QDH292" s="743"/>
      <c r="QDI292" s="743"/>
      <c r="QDJ292" s="743"/>
      <c r="QDK292" s="743"/>
      <c r="QDL292" s="743"/>
      <c r="QDM292" s="743"/>
      <c r="QDN292" s="743"/>
      <c r="QDO292" s="743"/>
      <c r="QDP292" s="743"/>
      <c r="QDQ292" s="743"/>
      <c r="QDR292" s="743"/>
      <c r="QDS292" s="743"/>
      <c r="QDT292" s="743"/>
      <c r="QDU292" s="743"/>
      <c r="QDV292" s="743"/>
      <c r="QDW292" s="743"/>
      <c r="QDX292" s="743"/>
      <c r="QDY292" s="743"/>
      <c r="QDZ292" s="743"/>
      <c r="QEA292" s="743"/>
      <c r="QEB292" s="743"/>
      <c r="QEC292" s="743"/>
      <c r="QED292" s="743"/>
      <c r="QEE292" s="743"/>
      <c r="QEF292" s="743"/>
      <c r="QEG292" s="743"/>
      <c r="QEH292" s="743"/>
      <c r="QEI292" s="743"/>
      <c r="QEJ292" s="743"/>
      <c r="QEK292" s="743"/>
      <c r="QEL292" s="743"/>
      <c r="QEM292" s="743"/>
      <c r="QEN292" s="743"/>
      <c r="QEO292" s="743"/>
      <c r="QEP292" s="743"/>
      <c r="QEQ292" s="743"/>
      <c r="QER292" s="743"/>
      <c r="QES292" s="743"/>
      <c r="QET292" s="743"/>
      <c r="QEU292" s="743"/>
      <c r="QEV292" s="743"/>
      <c r="QEW292" s="743"/>
      <c r="QEX292" s="743"/>
      <c r="QEY292" s="743"/>
      <c r="QEZ292" s="743"/>
      <c r="QFA292" s="743"/>
      <c r="QFB292" s="743"/>
      <c r="QFC292" s="743"/>
      <c r="QFD292" s="743"/>
      <c r="QFE292" s="743"/>
      <c r="QFF292" s="743"/>
      <c r="QFG292" s="743"/>
      <c r="QFH292" s="743"/>
      <c r="QFI292" s="743"/>
      <c r="QFJ292" s="743"/>
      <c r="QFK292" s="743"/>
      <c r="QFL292" s="743"/>
      <c r="QFM292" s="743"/>
      <c r="QFN292" s="743"/>
      <c r="QFO292" s="743"/>
      <c r="QFP292" s="743"/>
      <c r="QFQ292" s="743"/>
      <c r="QFR292" s="743"/>
      <c r="QFS292" s="743"/>
      <c r="QFT292" s="743"/>
      <c r="QFU292" s="743"/>
      <c r="QFV292" s="743"/>
      <c r="QFW292" s="743"/>
      <c r="QFX292" s="743"/>
      <c r="QFY292" s="743"/>
      <c r="QFZ292" s="743"/>
      <c r="QGA292" s="743"/>
      <c r="QGB292" s="743"/>
      <c r="QGC292" s="743"/>
      <c r="QGD292" s="743"/>
      <c r="QGE292" s="743"/>
      <c r="QGF292" s="743"/>
      <c r="QGG292" s="743"/>
      <c r="QGH292" s="743"/>
      <c r="QGI292" s="743"/>
      <c r="QGJ292" s="743"/>
      <c r="QGK292" s="743"/>
      <c r="QGL292" s="743"/>
      <c r="QGM292" s="743"/>
      <c r="QGN292" s="743"/>
      <c r="QGO292" s="743"/>
      <c r="QGP292" s="743"/>
      <c r="QGQ292" s="743"/>
      <c r="QGR292" s="743"/>
      <c r="QGS292" s="743"/>
      <c r="QGT292" s="743"/>
      <c r="QGU292" s="743"/>
      <c r="QGV292" s="743"/>
      <c r="QGW292" s="743"/>
      <c r="QGX292" s="743"/>
      <c r="QGY292" s="743"/>
      <c r="QGZ292" s="743"/>
      <c r="QHA292" s="743"/>
      <c r="QHB292" s="743"/>
      <c r="QHC292" s="743"/>
      <c r="QHD292" s="743"/>
      <c r="QHE292" s="743"/>
      <c r="QHF292" s="743"/>
      <c r="QHG292" s="743"/>
      <c r="QHH292" s="743"/>
      <c r="QHI292" s="743"/>
      <c r="QHJ292" s="743"/>
      <c r="QHK292" s="743"/>
      <c r="QHL292" s="743"/>
      <c r="QHM292" s="743"/>
      <c r="QHN292" s="743"/>
      <c r="QHO292" s="743"/>
      <c r="QHP292" s="743"/>
      <c r="QHQ292" s="743"/>
      <c r="QHR292" s="743"/>
      <c r="QHS292" s="743"/>
      <c r="QHT292" s="743"/>
      <c r="QHU292" s="743"/>
      <c r="QHV292" s="743"/>
      <c r="QHW292" s="743"/>
      <c r="QHX292" s="743"/>
      <c r="QHY292" s="743"/>
      <c r="QHZ292" s="743"/>
      <c r="QIA292" s="743"/>
      <c r="QIB292" s="743"/>
      <c r="QIC292" s="743"/>
      <c r="QID292" s="743"/>
      <c r="QIE292" s="743"/>
      <c r="QIF292" s="743"/>
      <c r="QIG292" s="743"/>
      <c r="QIH292" s="743"/>
      <c r="QII292" s="743"/>
      <c r="QIJ292" s="743"/>
      <c r="QIK292" s="743"/>
      <c r="QIL292" s="743"/>
      <c r="QIM292" s="743"/>
      <c r="QIN292" s="743"/>
      <c r="QIO292" s="743"/>
      <c r="QIP292" s="743"/>
      <c r="QIQ292" s="743"/>
      <c r="QIR292" s="743"/>
      <c r="QIS292" s="743"/>
      <c r="QIT292" s="743"/>
      <c r="QIU292" s="743"/>
      <c r="QIV292" s="743"/>
      <c r="QIW292" s="743"/>
      <c r="QIX292" s="743"/>
      <c r="QIY292" s="743"/>
      <c r="QIZ292" s="743"/>
      <c r="QJA292" s="743"/>
      <c r="QJB292" s="743"/>
      <c r="QJC292" s="743"/>
      <c r="QJD292" s="743"/>
      <c r="QJE292" s="743"/>
      <c r="QJF292" s="743"/>
      <c r="QJG292" s="743"/>
      <c r="QJH292" s="743"/>
      <c r="QJI292" s="743"/>
      <c r="QJJ292" s="743"/>
      <c r="QJK292" s="743"/>
      <c r="QJL292" s="743"/>
      <c r="QJM292" s="743"/>
      <c r="QJN292" s="743"/>
      <c r="QJO292" s="743"/>
      <c r="QJP292" s="743"/>
      <c r="QJQ292" s="743"/>
      <c r="QJR292" s="743"/>
      <c r="QJS292" s="743"/>
      <c r="QJT292" s="743"/>
      <c r="QJU292" s="743"/>
      <c r="QJV292" s="743"/>
      <c r="QJW292" s="743"/>
      <c r="QJX292" s="743"/>
      <c r="QJY292" s="743"/>
      <c r="QJZ292" s="743"/>
      <c r="QKA292" s="743"/>
      <c r="QKB292" s="743"/>
      <c r="QKC292" s="743"/>
      <c r="QKD292" s="743"/>
      <c r="QKE292" s="743"/>
      <c r="QKF292" s="743"/>
      <c r="QKG292" s="743"/>
      <c r="QKH292" s="743"/>
      <c r="QKI292" s="743"/>
      <c r="QKJ292" s="743"/>
      <c r="QKK292" s="743"/>
      <c r="QKL292" s="743"/>
      <c r="QKM292" s="743"/>
      <c r="QKN292" s="743"/>
      <c r="QKO292" s="743"/>
      <c r="QKP292" s="743"/>
      <c r="QKQ292" s="743"/>
      <c r="QKR292" s="743"/>
      <c r="QKS292" s="743"/>
      <c r="QKT292" s="743"/>
      <c r="QKU292" s="743"/>
      <c r="QKV292" s="743"/>
      <c r="QKW292" s="743"/>
      <c r="QKX292" s="743"/>
      <c r="QKY292" s="743"/>
      <c r="QKZ292" s="743"/>
      <c r="QLA292" s="743"/>
      <c r="QLB292" s="743"/>
      <c r="QLC292" s="743"/>
      <c r="QLD292" s="743"/>
      <c r="QLE292" s="743"/>
      <c r="QLF292" s="743"/>
      <c r="QLG292" s="743"/>
      <c r="QLH292" s="743"/>
      <c r="QLI292" s="743"/>
      <c r="QLJ292" s="743"/>
      <c r="QLK292" s="743"/>
      <c r="QLL292" s="743"/>
      <c r="QLM292" s="743"/>
      <c r="QLN292" s="743"/>
      <c r="QLO292" s="743"/>
      <c r="QLP292" s="743"/>
      <c r="QLQ292" s="743"/>
      <c r="QLR292" s="743"/>
      <c r="QLS292" s="743"/>
      <c r="QLT292" s="743"/>
      <c r="QLU292" s="743"/>
      <c r="QLV292" s="743"/>
      <c r="QLW292" s="743"/>
      <c r="QLX292" s="743"/>
      <c r="QLY292" s="743"/>
      <c r="QLZ292" s="743"/>
      <c r="QMA292" s="743"/>
      <c r="QMB292" s="743"/>
      <c r="QMC292" s="743"/>
      <c r="QMD292" s="743"/>
      <c r="QME292" s="743"/>
      <c r="QMF292" s="743"/>
      <c r="QMG292" s="743"/>
      <c r="QMH292" s="743"/>
      <c r="QMI292" s="743"/>
      <c r="QMJ292" s="743"/>
      <c r="QMK292" s="743"/>
      <c r="QML292" s="743"/>
      <c r="QMM292" s="743"/>
      <c r="QMN292" s="743"/>
      <c r="QMO292" s="743"/>
      <c r="QMP292" s="743"/>
      <c r="QMQ292" s="743"/>
      <c r="QMR292" s="743"/>
      <c r="QMS292" s="743"/>
      <c r="QMT292" s="743"/>
      <c r="QMU292" s="743"/>
      <c r="QMV292" s="743"/>
      <c r="QMW292" s="743"/>
      <c r="QMX292" s="743"/>
      <c r="QMY292" s="743"/>
      <c r="QMZ292" s="743"/>
      <c r="QNA292" s="743"/>
      <c r="QNB292" s="743"/>
      <c r="QNC292" s="743"/>
      <c r="QND292" s="743"/>
      <c r="QNE292" s="743"/>
      <c r="QNF292" s="743"/>
      <c r="QNG292" s="743"/>
      <c r="QNH292" s="743"/>
      <c r="QNI292" s="743"/>
      <c r="QNJ292" s="743"/>
      <c r="QNK292" s="743"/>
      <c r="QNL292" s="743"/>
      <c r="QNM292" s="743"/>
      <c r="QNN292" s="743"/>
      <c r="QNO292" s="743"/>
      <c r="QNP292" s="743"/>
      <c r="QNQ292" s="743"/>
      <c r="QNR292" s="743"/>
      <c r="QNS292" s="743"/>
      <c r="QNT292" s="743"/>
      <c r="QNU292" s="743"/>
      <c r="QNV292" s="743"/>
      <c r="QNW292" s="743"/>
      <c r="QNX292" s="743"/>
      <c r="QNY292" s="743"/>
      <c r="QNZ292" s="743"/>
      <c r="QOA292" s="743"/>
      <c r="QOB292" s="743"/>
      <c r="QOC292" s="743"/>
      <c r="QOD292" s="743"/>
      <c r="QOE292" s="743"/>
      <c r="QOF292" s="743"/>
      <c r="QOG292" s="743"/>
      <c r="QOH292" s="743"/>
      <c r="QOI292" s="743"/>
      <c r="QOJ292" s="743"/>
      <c r="QOK292" s="743"/>
      <c r="QOL292" s="743"/>
      <c r="QOM292" s="743"/>
      <c r="QON292" s="743"/>
      <c r="QOO292" s="743"/>
      <c r="QOP292" s="743"/>
      <c r="QOQ292" s="743"/>
      <c r="QOR292" s="743"/>
      <c r="QOS292" s="743"/>
      <c r="QOT292" s="743"/>
      <c r="QOU292" s="743"/>
      <c r="QOV292" s="743"/>
      <c r="QOW292" s="743"/>
      <c r="QOX292" s="743"/>
      <c r="QOY292" s="743"/>
      <c r="QOZ292" s="743"/>
      <c r="QPA292" s="743"/>
      <c r="QPB292" s="743"/>
      <c r="QPC292" s="743"/>
      <c r="QPD292" s="743"/>
      <c r="QPE292" s="743"/>
      <c r="QPF292" s="743"/>
      <c r="QPG292" s="743"/>
      <c r="QPH292" s="743"/>
      <c r="QPI292" s="743"/>
      <c r="QPJ292" s="743"/>
      <c r="QPK292" s="743"/>
      <c r="QPL292" s="743"/>
      <c r="QPM292" s="743"/>
      <c r="QPN292" s="743"/>
      <c r="QPO292" s="743"/>
      <c r="QPP292" s="743"/>
      <c r="QPQ292" s="743"/>
      <c r="QPR292" s="743"/>
      <c r="QPS292" s="743"/>
      <c r="QPT292" s="743"/>
      <c r="QPU292" s="743"/>
      <c r="QPV292" s="743"/>
      <c r="QPW292" s="743"/>
      <c r="QPX292" s="743"/>
      <c r="QPY292" s="743"/>
      <c r="QPZ292" s="743"/>
      <c r="QQA292" s="743"/>
      <c r="QQB292" s="743"/>
      <c r="QQC292" s="743"/>
      <c r="QQD292" s="743"/>
      <c r="QQE292" s="743"/>
      <c r="QQF292" s="743"/>
      <c r="QQG292" s="743"/>
      <c r="QQH292" s="743"/>
      <c r="QQI292" s="743"/>
      <c r="QQJ292" s="743"/>
      <c r="QQK292" s="743"/>
      <c r="QQL292" s="743"/>
      <c r="QQM292" s="743"/>
      <c r="QQN292" s="743"/>
      <c r="QQO292" s="743"/>
      <c r="QQP292" s="743"/>
      <c r="QQQ292" s="743"/>
      <c r="QQR292" s="743"/>
      <c r="QQS292" s="743"/>
      <c r="QQT292" s="743"/>
      <c r="QQU292" s="743"/>
      <c r="QQV292" s="743"/>
      <c r="QQW292" s="743"/>
      <c r="QQX292" s="743"/>
      <c r="QQY292" s="743"/>
      <c r="QQZ292" s="743"/>
      <c r="QRA292" s="743"/>
      <c r="QRB292" s="743"/>
      <c r="QRC292" s="743"/>
      <c r="QRD292" s="743"/>
      <c r="QRE292" s="743"/>
      <c r="QRF292" s="743"/>
      <c r="QRG292" s="743"/>
      <c r="QRH292" s="743"/>
      <c r="QRI292" s="743"/>
      <c r="QRJ292" s="743"/>
      <c r="QRK292" s="743"/>
      <c r="QRL292" s="743"/>
      <c r="QRM292" s="743"/>
      <c r="QRN292" s="743"/>
      <c r="QRO292" s="743"/>
      <c r="QRP292" s="743"/>
      <c r="QRQ292" s="743"/>
      <c r="QRR292" s="743"/>
      <c r="QRS292" s="743"/>
      <c r="QRT292" s="743"/>
      <c r="QRU292" s="743"/>
      <c r="QRV292" s="743"/>
      <c r="QRW292" s="743"/>
      <c r="QRX292" s="743"/>
      <c r="QRY292" s="743"/>
      <c r="QRZ292" s="743"/>
      <c r="QSA292" s="743"/>
      <c r="QSB292" s="743"/>
      <c r="QSC292" s="743"/>
      <c r="QSD292" s="743"/>
      <c r="QSE292" s="743"/>
      <c r="QSF292" s="743"/>
      <c r="QSG292" s="743"/>
      <c r="QSH292" s="743"/>
      <c r="QSI292" s="743"/>
      <c r="QSJ292" s="743"/>
      <c r="QSK292" s="743"/>
      <c r="QSL292" s="743"/>
      <c r="QSM292" s="743"/>
      <c r="QSN292" s="743"/>
      <c r="QSO292" s="743"/>
      <c r="QSP292" s="743"/>
      <c r="QSQ292" s="743"/>
      <c r="QSR292" s="743"/>
      <c r="QSS292" s="743"/>
      <c r="QST292" s="743"/>
      <c r="QSU292" s="743"/>
      <c r="QSV292" s="743"/>
      <c r="QSW292" s="743"/>
      <c r="QSX292" s="743"/>
      <c r="QSY292" s="743"/>
      <c r="QSZ292" s="743"/>
      <c r="QTA292" s="743"/>
      <c r="QTB292" s="743"/>
      <c r="QTC292" s="743"/>
      <c r="QTD292" s="743"/>
      <c r="QTE292" s="743"/>
      <c r="QTF292" s="743"/>
      <c r="QTG292" s="743"/>
      <c r="QTH292" s="743"/>
      <c r="QTI292" s="743"/>
      <c r="QTJ292" s="743"/>
      <c r="QTK292" s="743"/>
      <c r="QTL292" s="743"/>
      <c r="QTM292" s="743"/>
      <c r="QTN292" s="743"/>
      <c r="QTO292" s="743"/>
      <c r="QTP292" s="743"/>
      <c r="QTQ292" s="743"/>
      <c r="QTR292" s="743"/>
      <c r="QTS292" s="743"/>
      <c r="QTT292" s="743"/>
      <c r="QTU292" s="743"/>
      <c r="QTV292" s="743"/>
      <c r="QTW292" s="743"/>
      <c r="QTX292" s="743"/>
      <c r="QTY292" s="743"/>
      <c r="QTZ292" s="743"/>
      <c r="QUA292" s="743"/>
      <c r="QUB292" s="743"/>
      <c r="QUC292" s="743"/>
      <c r="QUD292" s="743"/>
      <c r="QUE292" s="743"/>
      <c r="QUF292" s="743"/>
      <c r="QUG292" s="743"/>
      <c r="QUH292" s="743"/>
      <c r="QUI292" s="743"/>
      <c r="QUJ292" s="743"/>
      <c r="QUK292" s="743"/>
      <c r="QUL292" s="743"/>
      <c r="QUM292" s="743"/>
      <c r="QUN292" s="743"/>
      <c r="QUO292" s="743"/>
      <c r="QUP292" s="743"/>
      <c r="QUQ292" s="743"/>
      <c r="QUR292" s="743"/>
      <c r="QUS292" s="743"/>
      <c r="QUT292" s="743"/>
      <c r="QUU292" s="743"/>
      <c r="QUV292" s="743"/>
      <c r="QUW292" s="743"/>
      <c r="QUX292" s="743"/>
      <c r="QUY292" s="743"/>
      <c r="QUZ292" s="743"/>
      <c r="QVA292" s="743"/>
      <c r="QVB292" s="743"/>
      <c r="QVC292" s="743"/>
      <c r="QVD292" s="743"/>
      <c r="QVE292" s="743"/>
      <c r="QVF292" s="743"/>
      <c r="QVG292" s="743"/>
      <c r="QVH292" s="743"/>
      <c r="QVI292" s="743"/>
      <c r="QVJ292" s="743"/>
      <c r="QVK292" s="743"/>
      <c r="QVL292" s="743"/>
      <c r="QVM292" s="743"/>
      <c r="QVN292" s="743"/>
      <c r="QVO292" s="743"/>
      <c r="QVP292" s="743"/>
      <c r="QVQ292" s="743"/>
      <c r="QVR292" s="743"/>
      <c r="QVS292" s="743"/>
      <c r="QVT292" s="743"/>
      <c r="QVU292" s="743"/>
      <c r="QVV292" s="743"/>
      <c r="QVW292" s="743"/>
      <c r="QVX292" s="743"/>
      <c r="QVY292" s="743"/>
      <c r="QVZ292" s="743"/>
      <c r="QWA292" s="743"/>
      <c r="QWB292" s="743"/>
      <c r="QWC292" s="743"/>
      <c r="QWD292" s="743"/>
      <c r="QWE292" s="743"/>
      <c r="QWF292" s="743"/>
      <c r="QWG292" s="743"/>
      <c r="QWH292" s="743"/>
      <c r="QWI292" s="743"/>
      <c r="QWJ292" s="743"/>
      <c r="QWK292" s="743"/>
      <c r="QWL292" s="743"/>
      <c r="QWM292" s="743"/>
      <c r="QWN292" s="743"/>
      <c r="QWO292" s="743"/>
      <c r="QWP292" s="743"/>
      <c r="QWQ292" s="743"/>
      <c r="QWR292" s="743"/>
      <c r="QWS292" s="743"/>
      <c r="QWT292" s="743"/>
      <c r="QWU292" s="743"/>
      <c r="QWV292" s="743"/>
      <c r="QWW292" s="743"/>
      <c r="QWX292" s="743"/>
      <c r="QWY292" s="743"/>
      <c r="QWZ292" s="743"/>
      <c r="QXA292" s="743"/>
      <c r="QXB292" s="743"/>
      <c r="QXC292" s="743"/>
      <c r="QXD292" s="743"/>
      <c r="QXE292" s="743"/>
      <c r="QXF292" s="743"/>
      <c r="QXG292" s="743"/>
      <c r="QXH292" s="743"/>
      <c r="QXI292" s="743"/>
      <c r="QXJ292" s="743"/>
      <c r="QXK292" s="743"/>
      <c r="QXL292" s="743"/>
      <c r="QXM292" s="743"/>
      <c r="QXN292" s="743"/>
      <c r="QXO292" s="743"/>
      <c r="QXP292" s="743"/>
      <c r="QXQ292" s="743"/>
      <c r="QXR292" s="743"/>
      <c r="QXS292" s="743"/>
      <c r="QXT292" s="743"/>
      <c r="QXU292" s="743"/>
      <c r="QXV292" s="743"/>
      <c r="QXW292" s="743"/>
      <c r="QXX292" s="743"/>
      <c r="QXY292" s="743"/>
      <c r="QXZ292" s="743"/>
      <c r="QYA292" s="743"/>
      <c r="QYB292" s="743"/>
      <c r="QYC292" s="743"/>
      <c r="QYD292" s="743"/>
      <c r="QYE292" s="743"/>
      <c r="QYF292" s="743"/>
      <c r="QYG292" s="743"/>
      <c r="QYH292" s="743"/>
      <c r="QYI292" s="743"/>
      <c r="QYJ292" s="743"/>
      <c r="QYK292" s="743"/>
      <c r="QYL292" s="743"/>
      <c r="QYM292" s="743"/>
      <c r="QYN292" s="743"/>
      <c r="QYO292" s="743"/>
      <c r="QYP292" s="743"/>
      <c r="QYQ292" s="743"/>
      <c r="QYR292" s="743"/>
      <c r="QYS292" s="743"/>
      <c r="QYT292" s="743"/>
      <c r="QYU292" s="743"/>
      <c r="QYV292" s="743"/>
      <c r="QYW292" s="743"/>
      <c r="QYX292" s="743"/>
      <c r="QYY292" s="743"/>
      <c r="QYZ292" s="743"/>
      <c r="QZA292" s="743"/>
      <c r="QZB292" s="743"/>
      <c r="QZC292" s="743"/>
      <c r="QZD292" s="743"/>
      <c r="QZE292" s="743"/>
      <c r="QZF292" s="743"/>
      <c r="QZG292" s="743"/>
      <c r="QZH292" s="743"/>
      <c r="QZI292" s="743"/>
      <c r="QZJ292" s="743"/>
      <c r="QZK292" s="743"/>
      <c r="QZL292" s="743"/>
      <c r="QZM292" s="743"/>
      <c r="QZN292" s="743"/>
      <c r="QZO292" s="743"/>
      <c r="QZP292" s="743"/>
      <c r="QZQ292" s="743"/>
      <c r="QZR292" s="743"/>
      <c r="QZS292" s="743"/>
      <c r="QZT292" s="743"/>
      <c r="QZU292" s="743"/>
      <c r="QZV292" s="743"/>
      <c r="QZW292" s="743"/>
      <c r="QZX292" s="743"/>
      <c r="QZY292" s="743"/>
      <c r="QZZ292" s="743"/>
      <c r="RAA292" s="743"/>
      <c r="RAB292" s="743"/>
      <c r="RAC292" s="743"/>
      <c r="RAD292" s="743"/>
      <c r="RAE292" s="743"/>
      <c r="RAF292" s="743"/>
      <c r="RAG292" s="743"/>
      <c r="RAH292" s="743"/>
      <c r="RAI292" s="743"/>
      <c r="RAJ292" s="743"/>
      <c r="RAK292" s="743"/>
      <c r="RAL292" s="743"/>
      <c r="RAM292" s="743"/>
      <c r="RAN292" s="743"/>
      <c r="RAO292" s="743"/>
      <c r="RAP292" s="743"/>
      <c r="RAQ292" s="743"/>
      <c r="RAR292" s="743"/>
      <c r="RAS292" s="743"/>
      <c r="RAT292" s="743"/>
      <c r="RAU292" s="743"/>
      <c r="RAV292" s="743"/>
      <c r="RAW292" s="743"/>
      <c r="RAX292" s="743"/>
      <c r="RAY292" s="743"/>
      <c r="RAZ292" s="743"/>
      <c r="RBA292" s="743"/>
      <c r="RBB292" s="743"/>
      <c r="RBC292" s="743"/>
      <c r="RBD292" s="743"/>
      <c r="RBE292" s="743"/>
      <c r="RBF292" s="743"/>
      <c r="RBG292" s="743"/>
      <c r="RBH292" s="743"/>
      <c r="RBI292" s="743"/>
      <c r="RBJ292" s="743"/>
      <c r="RBK292" s="743"/>
      <c r="RBL292" s="743"/>
      <c r="RBM292" s="743"/>
      <c r="RBN292" s="743"/>
      <c r="RBO292" s="743"/>
      <c r="RBP292" s="743"/>
      <c r="RBQ292" s="743"/>
      <c r="RBR292" s="743"/>
      <c r="RBS292" s="743"/>
      <c r="RBT292" s="743"/>
      <c r="RBU292" s="743"/>
      <c r="RBV292" s="743"/>
      <c r="RBW292" s="743"/>
      <c r="RBX292" s="743"/>
      <c r="RBY292" s="743"/>
      <c r="RBZ292" s="743"/>
      <c r="RCA292" s="743"/>
      <c r="RCB292" s="743"/>
      <c r="RCC292" s="743"/>
      <c r="RCD292" s="743"/>
      <c r="RCE292" s="743"/>
      <c r="RCF292" s="743"/>
      <c r="RCG292" s="743"/>
      <c r="RCH292" s="743"/>
      <c r="RCI292" s="743"/>
      <c r="RCJ292" s="743"/>
      <c r="RCK292" s="743"/>
      <c r="RCL292" s="743"/>
      <c r="RCM292" s="743"/>
      <c r="RCN292" s="743"/>
      <c r="RCO292" s="743"/>
      <c r="RCP292" s="743"/>
      <c r="RCQ292" s="743"/>
      <c r="RCR292" s="743"/>
      <c r="RCS292" s="743"/>
      <c r="RCT292" s="743"/>
      <c r="RCU292" s="743"/>
      <c r="RCV292" s="743"/>
      <c r="RCW292" s="743"/>
      <c r="RCX292" s="743"/>
      <c r="RCY292" s="743"/>
      <c r="RCZ292" s="743"/>
      <c r="RDA292" s="743"/>
      <c r="RDB292" s="743"/>
      <c r="RDC292" s="743"/>
      <c r="RDD292" s="743"/>
      <c r="RDE292" s="743"/>
      <c r="RDF292" s="743"/>
      <c r="RDG292" s="743"/>
      <c r="RDH292" s="743"/>
      <c r="RDI292" s="743"/>
      <c r="RDJ292" s="743"/>
      <c r="RDK292" s="743"/>
      <c r="RDL292" s="743"/>
      <c r="RDM292" s="743"/>
      <c r="RDN292" s="743"/>
      <c r="RDO292" s="743"/>
      <c r="RDP292" s="743"/>
      <c r="RDQ292" s="743"/>
      <c r="RDR292" s="743"/>
      <c r="RDS292" s="743"/>
      <c r="RDT292" s="743"/>
      <c r="RDU292" s="743"/>
      <c r="RDV292" s="743"/>
      <c r="RDW292" s="743"/>
      <c r="RDX292" s="743"/>
      <c r="RDY292" s="743"/>
      <c r="RDZ292" s="743"/>
      <c r="REA292" s="743"/>
      <c r="REB292" s="743"/>
      <c r="REC292" s="743"/>
      <c r="RED292" s="743"/>
      <c r="REE292" s="743"/>
      <c r="REF292" s="743"/>
      <c r="REG292" s="743"/>
      <c r="REH292" s="743"/>
      <c r="REI292" s="743"/>
      <c r="REJ292" s="743"/>
      <c r="REK292" s="743"/>
      <c r="REL292" s="743"/>
      <c r="REM292" s="743"/>
      <c r="REN292" s="743"/>
      <c r="REO292" s="743"/>
      <c r="REP292" s="743"/>
      <c r="REQ292" s="743"/>
      <c r="RER292" s="743"/>
      <c r="RES292" s="743"/>
      <c r="RET292" s="743"/>
      <c r="REU292" s="743"/>
      <c r="REV292" s="743"/>
      <c r="REW292" s="743"/>
      <c r="REX292" s="743"/>
      <c r="REY292" s="743"/>
      <c r="REZ292" s="743"/>
      <c r="RFA292" s="743"/>
      <c r="RFB292" s="743"/>
      <c r="RFC292" s="743"/>
      <c r="RFD292" s="743"/>
      <c r="RFE292" s="743"/>
      <c r="RFF292" s="743"/>
      <c r="RFG292" s="743"/>
      <c r="RFH292" s="743"/>
      <c r="RFI292" s="743"/>
      <c r="RFJ292" s="743"/>
      <c r="RFK292" s="743"/>
      <c r="RFL292" s="743"/>
      <c r="RFM292" s="743"/>
      <c r="RFN292" s="743"/>
      <c r="RFO292" s="743"/>
      <c r="RFP292" s="743"/>
      <c r="RFQ292" s="743"/>
      <c r="RFR292" s="743"/>
      <c r="RFS292" s="743"/>
      <c r="RFT292" s="743"/>
      <c r="RFU292" s="743"/>
      <c r="RFV292" s="743"/>
      <c r="RFW292" s="743"/>
      <c r="RFX292" s="743"/>
      <c r="RFY292" s="743"/>
      <c r="RFZ292" s="743"/>
      <c r="RGA292" s="743"/>
      <c r="RGB292" s="743"/>
      <c r="RGC292" s="743"/>
      <c r="RGD292" s="743"/>
      <c r="RGE292" s="743"/>
      <c r="RGF292" s="743"/>
      <c r="RGG292" s="743"/>
      <c r="RGH292" s="743"/>
      <c r="RGI292" s="743"/>
      <c r="RGJ292" s="743"/>
      <c r="RGK292" s="743"/>
      <c r="RGL292" s="743"/>
      <c r="RGM292" s="743"/>
      <c r="RGN292" s="743"/>
      <c r="RGO292" s="743"/>
      <c r="RGP292" s="743"/>
      <c r="RGQ292" s="743"/>
      <c r="RGR292" s="743"/>
      <c r="RGS292" s="743"/>
      <c r="RGT292" s="743"/>
      <c r="RGU292" s="743"/>
      <c r="RGV292" s="743"/>
      <c r="RGW292" s="743"/>
      <c r="RGX292" s="743"/>
      <c r="RGY292" s="743"/>
      <c r="RGZ292" s="743"/>
      <c r="RHA292" s="743"/>
      <c r="RHB292" s="743"/>
      <c r="RHC292" s="743"/>
      <c r="RHD292" s="743"/>
      <c r="RHE292" s="743"/>
      <c r="RHF292" s="743"/>
      <c r="RHG292" s="743"/>
      <c r="RHH292" s="743"/>
      <c r="RHI292" s="743"/>
      <c r="RHJ292" s="743"/>
      <c r="RHK292" s="743"/>
      <c r="RHL292" s="743"/>
      <c r="RHM292" s="743"/>
      <c r="RHN292" s="743"/>
      <c r="RHO292" s="743"/>
      <c r="RHP292" s="743"/>
      <c r="RHQ292" s="743"/>
      <c r="RHR292" s="743"/>
      <c r="RHS292" s="743"/>
      <c r="RHT292" s="743"/>
      <c r="RHU292" s="743"/>
      <c r="RHV292" s="743"/>
      <c r="RHW292" s="743"/>
      <c r="RHX292" s="743"/>
      <c r="RHY292" s="743"/>
      <c r="RHZ292" s="743"/>
      <c r="RIA292" s="743"/>
      <c r="RIB292" s="743"/>
      <c r="RIC292" s="743"/>
      <c r="RID292" s="743"/>
      <c r="RIE292" s="743"/>
      <c r="RIF292" s="743"/>
      <c r="RIG292" s="743"/>
      <c r="RIH292" s="743"/>
      <c r="RII292" s="743"/>
      <c r="RIJ292" s="743"/>
      <c r="RIK292" s="743"/>
      <c r="RIL292" s="743"/>
      <c r="RIM292" s="743"/>
      <c r="RIN292" s="743"/>
      <c r="RIO292" s="743"/>
      <c r="RIP292" s="743"/>
      <c r="RIQ292" s="743"/>
      <c r="RIR292" s="743"/>
      <c r="RIS292" s="743"/>
      <c r="RIT292" s="743"/>
      <c r="RIU292" s="743"/>
      <c r="RIV292" s="743"/>
      <c r="RIW292" s="743"/>
      <c r="RIX292" s="743"/>
      <c r="RIY292" s="743"/>
      <c r="RIZ292" s="743"/>
      <c r="RJA292" s="743"/>
      <c r="RJB292" s="743"/>
      <c r="RJC292" s="743"/>
      <c r="RJD292" s="743"/>
      <c r="RJE292" s="743"/>
      <c r="RJF292" s="743"/>
      <c r="RJG292" s="743"/>
      <c r="RJH292" s="743"/>
      <c r="RJI292" s="743"/>
      <c r="RJJ292" s="743"/>
      <c r="RJK292" s="743"/>
      <c r="RJL292" s="743"/>
      <c r="RJM292" s="743"/>
      <c r="RJN292" s="743"/>
      <c r="RJO292" s="743"/>
      <c r="RJP292" s="743"/>
      <c r="RJQ292" s="743"/>
      <c r="RJR292" s="743"/>
      <c r="RJS292" s="743"/>
      <c r="RJT292" s="743"/>
      <c r="RJU292" s="743"/>
      <c r="RJV292" s="743"/>
      <c r="RJW292" s="743"/>
      <c r="RJX292" s="743"/>
      <c r="RJY292" s="743"/>
      <c r="RJZ292" s="743"/>
      <c r="RKA292" s="743"/>
      <c r="RKB292" s="743"/>
      <c r="RKC292" s="743"/>
      <c r="RKD292" s="743"/>
      <c r="RKE292" s="743"/>
      <c r="RKF292" s="743"/>
      <c r="RKG292" s="743"/>
      <c r="RKH292" s="743"/>
      <c r="RKI292" s="743"/>
      <c r="RKJ292" s="743"/>
      <c r="RKK292" s="743"/>
      <c r="RKL292" s="743"/>
      <c r="RKM292" s="743"/>
      <c r="RKN292" s="743"/>
      <c r="RKO292" s="743"/>
      <c r="RKP292" s="743"/>
      <c r="RKQ292" s="743"/>
      <c r="RKR292" s="743"/>
      <c r="RKS292" s="743"/>
      <c r="RKT292" s="743"/>
      <c r="RKU292" s="743"/>
      <c r="RKV292" s="743"/>
      <c r="RKW292" s="743"/>
      <c r="RKX292" s="743"/>
      <c r="RKY292" s="743"/>
      <c r="RKZ292" s="743"/>
      <c r="RLA292" s="743"/>
      <c r="RLB292" s="743"/>
      <c r="RLC292" s="743"/>
      <c r="RLD292" s="743"/>
      <c r="RLE292" s="743"/>
      <c r="RLF292" s="743"/>
      <c r="RLG292" s="743"/>
      <c r="RLH292" s="743"/>
      <c r="RLI292" s="743"/>
      <c r="RLJ292" s="743"/>
      <c r="RLK292" s="743"/>
      <c r="RLL292" s="743"/>
      <c r="RLM292" s="743"/>
      <c r="RLN292" s="743"/>
      <c r="RLO292" s="743"/>
      <c r="RLP292" s="743"/>
      <c r="RLQ292" s="743"/>
      <c r="RLR292" s="743"/>
      <c r="RLS292" s="743"/>
      <c r="RLT292" s="743"/>
      <c r="RLU292" s="743"/>
      <c r="RLV292" s="743"/>
      <c r="RLW292" s="743"/>
      <c r="RLX292" s="743"/>
      <c r="RLY292" s="743"/>
      <c r="RLZ292" s="743"/>
      <c r="RMA292" s="743"/>
      <c r="RMB292" s="743"/>
      <c r="RMC292" s="743"/>
      <c r="RMD292" s="743"/>
      <c r="RME292" s="743"/>
      <c r="RMF292" s="743"/>
      <c r="RMG292" s="743"/>
      <c r="RMH292" s="743"/>
      <c r="RMI292" s="743"/>
      <c r="RMJ292" s="743"/>
      <c r="RMK292" s="743"/>
      <c r="RML292" s="743"/>
      <c r="RMM292" s="743"/>
      <c r="RMN292" s="743"/>
      <c r="RMO292" s="743"/>
      <c r="RMP292" s="743"/>
      <c r="RMQ292" s="743"/>
      <c r="RMR292" s="743"/>
      <c r="RMS292" s="743"/>
      <c r="RMT292" s="743"/>
      <c r="RMU292" s="743"/>
      <c r="RMV292" s="743"/>
      <c r="RMW292" s="743"/>
      <c r="RMX292" s="743"/>
      <c r="RMY292" s="743"/>
      <c r="RMZ292" s="743"/>
      <c r="RNA292" s="743"/>
      <c r="RNB292" s="743"/>
      <c r="RNC292" s="743"/>
      <c r="RND292" s="743"/>
      <c r="RNE292" s="743"/>
      <c r="RNF292" s="743"/>
      <c r="RNG292" s="743"/>
      <c r="RNH292" s="743"/>
      <c r="RNI292" s="743"/>
      <c r="RNJ292" s="743"/>
      <c r="RNK292" s="743"/>
      <c r="RNL292" s="743"/>
      <c r="RNM292" s="743"/>
      <c r="RNN292" s="743"/>
      <c r="RNO292" s="743"/>
      <c r="RNP292" s="743"/>
      <c r="RNQ292" s="743"/>
      <c r="RNR292" s="743"/>
      <c r="RNS292" s="743"/>
      <c r="RNT292" s="743"/>
      <c r="RNU292" s="743"/>
      <c r="RNV292" s="743"/>
      <c r="RNW292" s="743"/>
      <c r="RNX292" s="743"/>
      <c r="RNY292" s="743"/>
      <c r="RNZ292" s="743"/>
      <c r="ROA292" s="743"/>
      <c r="ROB292" s="743"/>
      <c r="ROC292" s="743"/>
      <c r="ROD292" s="743"/>
      <c r="ROE292" s="743"/>
      <c r="ROF292" s="743"/>
      <c r="ROG292" s="743"/>
      <c r="ROH292" s="743"/>
      <c r="ROI292" s="743"/>
      <c r="ROJ292" s="743"/>
      <c r="ROK292" s="743"/>
      <c r="ROL292" s="743"/>
      <c r="ROM292" s="743"/>
      <c r="RON292" s="743"/>
      <c r="ROO292" s="743"/>
      <c r="ROP292" s="743"/>
      <c r="ROQ292" s="743"/>
      <c r="ROR292" s="743"/>
      <c r="ROS292" s="743"/>
      <c r="ROT292" s="743"/>
      <c r="ROU292" s="743"/>
      <c r="ROV292" s="743"/>
      <c r="ROW292" s="743"/>
      <c r="ROX292" s="743"/>
      <c r="ROY292" s="743"/>
      <c r="ROZ292" s="743"/>
      <c r="RPA292" s="743"/>
      <c r="RPB292" s="743"/>
      <c r="RPC292" s="743"/>
      <c r="RPD292" s="743"/>
      <c r="RPE292" s="743"/>
      <c r="RPF292" s="743"/>
      <c r="RPG292" s="743"/>
      <c r="RPH292" s="743"/>
      <c r="RPI292" s="743"/>
      <c r="RPJ292" s="743"/>
      <c r="RPK292" s="743"/>
      <c r="RPL292" s="743"/>
      <c r="RPM292" s="743"/>
      <c r="RPN292" s="743"/>
      <c r="RPO292" s="743"/>
      <c r="RPP292" s="743"/>
      <c r="RPQ292" s="743"/>
      <c r="RPR292" s="743"/>
      <c r="RPS292" s="743"/>
      <c r="RPT292" s="743"/>
      <c r="RPU292" s="743"/>
      <c r="RPV292" s="743"/>
      <c r="RPW292" s="743"/>
      <c r="RPX292" s="743"/>
      <c r="RPY292" s="743"/>
      <c r="RPZ292" s="743"/>
      <c r="RQA292" s="743"/>
      <c r="RQB292" s="743"/>
      <c r="RQC292" s="743"/>
      <c r="RQD292" s="743"/>
      <c r="RQE292" s="743"/>
      <c r="RQF292" s="743"/>
      <c r="RQG292" s="743"/>
      <c r="RQH292" s="743"/>
      <c r="RQI292" s="743"/>
      <c r="RQJ292" s="743"/>
      <c r="RQK292" s="743"/>
      <c r="RQL292" s="743"/>
      <c r="RQM292" s="743"/>
      <c r="RQN292" s="743"/>
      <c r="RQO292" s="743"/>
      <c r="RQP292" s="743"/>
      <c r="RQQ292" s="743"/>
      <c r="RQR292" s="743"/>
      <c r="RQS292" s="743"/>
      <c r="RQT292" s="743"/>
      <c r="RQU292" s="743"/>
      <c r="RQV292" s="743"/>
      <c r="RQW292" s="743"/>
      <c r="RQX292" s="743"/>
      <c r="RQY292" s="743"/>
      <c r="RQZ292" s="743"/>
      <c r="RRA292" s="743"/>
      <c r="RRB292" s="743"/>
      <c r="RRC292" s="743"/>
      <c r="RRD292" s="743"/>
      <c r="RRE292" s="743"/>
      <c r="RRF292" s="743"/>
      <c r="RRG292" s="743"/>
      <c r="RRH292" s="743"/>
      <c r="RRI292" s="743"/>
      <c r="RRJ292" s="743"/>
      <c r="RRK292" s="743"/>
      <c r="RRL292" s="743"/>
      <c r="RRM292" s="743"/>
      <c r="RRN292" s="743"/>
      <c r="RRO292" s="743"/>
      <c r="RRP292" s="743"/>
      <c r="RRQ292" s="743"/>
      <c r="RRR292" s="743"/>
      <c r="RRS292" s="743"/>
      <c r="RRT292" s="743"/>
      <c r="RRU292" s="743"/>
      <c r="RRV292" s="743"/>
      <c r="RRW292" s="743"/>
      <c r="RRX292" s="743"/>
      <c r="RRY292" s="743"/>
      <c r="RRZ292" s="743"/>
      <c r="RSA292" s="743"/>
      <c r="RSB292" s="743"/>
      <c r="RSC292" s="743"/>
      <c r="RSD292" s="743"/>
      <c r="RSE292" s="743"/>
      <c r="RSF292" s="743"/>
      <c r="RSG292" s="743"/>
      <c r="RSH292" s="743"/>
      <c r="RSI292" s="743"/>
      <c r="RSJ292" s="743"/>
      <c r="RSK292" s="743"/>
      <c r="RSL292" s="743"/>
      <c r="RSM292" s="743"/>
      <c r="RSN292" s="743"/>
      <c r="RSO292" s="743"/>
      <c r="RSP292" s="743"/>
      <c r="RSQ292" s="743"/>
      <c r="RSR292" s="743"/>
      <c r="RSS292" s="743"/>
      <c r="RST292" s="743"/>
      <c r="RSU292" s="743"/>
      <c r="RSV292" s="743"/>
      <c r="RSW292" s="743"/>
      <c r="RSX292" s="743"/>
      <c r="RSY292" s="743"/>
      <c r="RSZ292" s="743"/>
      <c r="RTA292" s="743"/>
      <c r="RTB292" s="743"/>
      <c r="RTC292" s="743"/>
      <c r="RTD292" s="743"/>
      <c r="RTE292" s="743"/>
      <c r="RTF292" s="743"/>
      <c r="RTG292" s="743"/>
      <c r="RTH292" s="743"/>
      <c r="RTI292" s="743"/>
      <c r="RTJ292" s="743"/>
      <c r="RTK292" s="743"/>
      <c r="RTL292" s="743"/>
      <c r="RTM292" s="743"/>
      <c r="RTN292" s="743"/>
      <c r="RTO292" s="743"/>
      <c r="RTP292" s="743"/>
      <c r="RTQ292" s="743"/>
      <c r="RTR292" s="743"/>
      <c r="RTS292" s="743"/>
      <c r="RTT292" s="743"/>
      <c r="RTU292" s="743"/>
      <c r="RTV292" s="743"/>
      <c r="RTW292" s="743"/>
      <c r="RTX292" s="743"/>
      <c r="RTY292" s="743"/>
      <c r="RTZ292" s="743"/>
      <c r="RUA292" s="743"/>
      <c r="RUB292" s="743"/>
      <c r="RUC292" s="743"/>
      <c r="RUD292" s="743"/>
      <c r="RUE292" s="743"/>
      <c r="RUF292" s="743"/>
      <c r="RUG292" s="743"/>
      <c r="RUH292" s="743"/>
      <c r="RUI292" s="743"/>
      <c r="RUJ292" s="743"/>
      <c r="RUK292" s="743"/>
      <c r="RUL292" s="743"/>
      <c r="RUM292" s="743"/>
      <c r="RUN292" s="743"/>
      <c r="RUO292" s="743"/>
      <c r="RUP292" s="743"/>
      <c r="RUQ292" s="743"/>
      <c r="RUR292" s="743"/>
      <c r="RUS292" s="743"/>
      <c r="RUT292" s="743"/>
      <c r="RUU292" s="743"/>
      <c r="RUV292" s="743"/>
      <c r="RUW292" s="743"/>
      <c r="RUX292" s="743"/>
      <c r="RUY292" s="743"/>
      <c r="RUZ292" s="743"/>
      <c r="RVA292" s="743"/>
      <c r="RVB292" s="743"/>
      <c r="RVC292" s="743"/>
      <c r="RVD292" s="743"/>
      <c r="RVE292" s="743"/>
      <c r="RVF292" s="743"/>
      <c r="RVG292" s="743"/>
      <c r="RVH292" s="743"/>
      <c r="RVI292" s="743"/>
      <c r="RVJ292" s="743"/>
      <c r="RVK292" s="743"/>
      <c r="RVL292" s="743"/>
      <c r="RVM292" s="743"/>
      <c r="RVN292" s="743"/>
      <c r="RVO292" s="743"/>
      <c r="RVP292" s="743"/>
      <c r="RVQ292" s="743"/>
      <c r="RVR292" s="743"/>
      <c r="RVS292" s="743"/>
      <c r="RVT292" s="743"/>
      <c r="RVU292" s="743"/>
      <c r="RVV292" s="743"/>
      <c r="RVW292" s="743"/>
      <c r="RVX292" s="743"/>
      <c r="RVY292" s="743"/>
      <c r="RVZ292" s="743"/>
      <c r="RWA292" s="743"/>
      <c r="RWB292" s="743"/>
      <c r="RWC292" s="743"/>
      <c r="RWD292" s="743"/>
      <c r="RWE292" s="743"/>
      <c r="RWF292" s="743"/>
      <c r="RWG292" s="743"/>
      <c r="RWH292" s="743"/>
      <c r="RWI292" s="743"/>
      <c r="RWJ292" s="743"/>
      <c r="RWK292" s="743"/>
      <c r="RWL292" s="743"/>
      <c r="RWM292" s="743"/>
      <c r="RWN292" s="743"/>
      <c r="RWO292" s="743"/>
      <c r="RWP292" s="743"/>
      <c r="RWQ292" s="743"/>
      <c r="RWR292" s="743"/>
      <c r="RWS292" s="743"/>
      <c r="RWT292" s="743"/>
      <c r="RWU292" s="743"/>
      <c r="RWV292" s="743"/>
      <c r="RWW292" s="743"/>
      <c r="RWX292" s="743"/>
      <c r="RWY292" s="743"/>
      <c r="RWZ292" s="743"/>
      <c r="RXA292" s="743"/>
      <c r="RXB292" s="743"/>
      <c r="RXC292" s="743"/>
      <c r="RXD292" s="743"/>
      <c r="RXE292" s="743"/>
      <c r="RXF292" s="743"/>
      <c r="RXG292" s="743"/>
      <c r="RXH292" s="743"/>
      <c r="RXI292" s="743"/>
      <c r="RXJ292" s="743"/>
      <c r="RXK292" s="743"/>
      <c r="RXL292" s="743"/>
      <c r="RXM292" s="743"/>
      <c r="RXN292" s="743"/>
      <c r="RXO292" s="743"/>
      <c r="RXP292" s="743"/>
      <c r="RXQ292" s="743"/>
      <c r="RXR292" s="743"/>
      <c r="RXS292" s="743"/>
      <c r="RXT292" s="743"/>
      <c r="RXU292" s="743"/>
      <c r="RXV292" s="743"/>
      <c r="RXW292" s="743"/>
      <c r="RXX292" s="743"/>
      <c r="RXY292" s="743"/>
      <c r="RXZ292" s="743"/>
      <c r="RYA292" s="743"/>
      <c r="RYB292" s="743"/>
      <c r="RYC292" s="743"/>
      <c r="RYD292" s="743"/>
      <c r="RYE292" s="743"/>
      <c r="RYF292" s="743"/>
      <c r="RYG292" s="743"/>
      <c r="RYH292" s="743"/>
      <c r="RYI292" s="743"/>
      <c r="RYJ292" s="743"/>
      <c r="RYK292" s="743"/>
      <c r="RYL292" s="743"/>
      <c r="RYM292" s="743"/>
      <c r="RYN292" s="743"/>
      <c r="RYO292" s="743"/>
      <c r="RYP292" s="743"/>
      <c r="RYQ292" s="743"/>
      <c r="RYR292" s="743"/>
      <c r="RYS292" s="743"/>
      <c r="RYT292" s="743"/>
      <c r="RYU292" s="743"/>
      <c r="RYV292" s="743"/>
      <c r="RYW292" s="743"/>
      <c r="RYX292" s="743"/>
      <c r="RYY292" s="743"/>
      <c r="RYZ292" s="743"/>
      <c r="RZA292" s="743"/>
      <c r="RZB292" s="743"/>
      <c r="RZC292" s="743"/>
      <c r="RZD292" s="743"/>
      <c r="RZE292" s="743"/>
      <c r="RZF292" s="743"/>
      <c r="RZG292" s="743"/>
      <c r="RZH292" s="743"/>
      <c r="RZI292" s="743"/>
      <c r="RZJ292" s="743"/>
      <c r="RZK292" s="743"/>
      <c r="RZL292" s="743"/>
      <c r="RZM292" s="743"/>
      <c r="RZN292" s="743"/>
      <c r="RZO292" s="743"/>
      <c r="RZP292" s="743"/>
      <c r="RZQ292" s="743"/>
      <c r="RZR292" s="743"/>
      <c r="RZS292" s="743"/>
      <c r="RZT292" s="743"/>
      <c r="RZU292" s="743"/>
      <c r="RZV292" s="743"/>
      <c r="RZW292" s="743"/>
      <c r="RZX292" s="743"/>
      <c r="RZY292" s="743"/>
      <c r="RZZ292" s="743"/>
      <c r="SAA292" s="743"/>
      <c r="SAB292" s="743"/>
      <c r="SAC292" s="743"/>
      <c r="SAD292" s="743"/>
      <c r="SAE292" s="743"/>
      <c r="SAF292" s="743"/>
      <c r="SAG292" s="743"/>
      <c r="SAH292" s="743"/>
      <c r="SAI292" s="743"/>
      <c r="SAJ292" s="743"/>
      <c r="SAK292" s="743"/>
      <c r="SAL292" s="743"/>
      <c r="SAM292" s="743"/>
      <c r="SAN292" s="743"/>
      <c r="SAO292" s="743"/>
      <c r="SAP292" s="743"/>
      <c r="SAQ292" s="743"/>
      <c r="SAR292" s="743"/>
      <c r="SAS292" s="743"/>
      <c r="SAT292" s="743"/>
      <c r="SAU292" s="743"/>
      <c r="SAV292" s="743"/>
      <c r="SAW292" s="743"/>
      <c r="SAX292" s="743"/>
      <c r="SAY292" s="743"/>
      <c r="SAZ292" s="743"/>
      <c r="SBA292" s="743"/>
      <c r="SBB292" s="743"/>
      <c r="SBC292" s="743"/>
      <c r="SBD292" s="743"/>
      <c r="SBE292" s="743"/>
      <c r="SBF292" s="743"/>
      <c r="SBG292" s="743"/>
      <c r="SBH292" s="743"/>
      <c r="SBI292" s="743"/>
      <c r="SBJ292" s="743"/>
      <c r="SBK292" s="743"/>
      <c r="SBL292" s="743"/>
      <c r="SBM292" s="743"/>
      <c r="SBN292" s="743"/>
      <c r="SBO292" s="743"/>
      <c r="SBP292" s="743"/>
      <c r="SBQ292" s="743"/>
      <c r="SBR292" s="743"/>
      <c r="SBS292" s="743"/>
      <c r="SBT292" s="743"/>
      <c r="SBU292" s="743"/>
      <c r="SBV292" s="743"/>
      <c r="SBW292" s="743"/>
      <c r="SBX292" s="743"/>
      <c r="SBY292" s="743"/>
      <c r="SBZ292" s="743"/>
      <c r="SCA292" s="743"/>
      <c r="SCB292" s="743"/>
      <c r="SCC292" s="743"/>
      <c r="SCD292" s="743"/>
      <c r="SCE292" s="743"/>
      <c r="SCF292" s="743"/>
      <c r="SCG292" s="743"/>
      <c r="SCH292" s="743"/>
      <c r="SCI292" s="743"/>
      <c r="SCJ292" s="743"/>
      <c r="SCK292" s="743"/>
      <c r="SCL292" s="743"/>
      <c r="SCM292" s="743"/>
      <c r="SCN292" s="743"/>
      <c r="SCO292" s="743"/>
      <c r="SCP292" s="743"/>
      <c r="SCQ292" s="743"/>
      <c r="SCR292" s="743"/>
      <c r="SCS292" s="743"/>
      <c r="SCT292" s="743"/>
      <c r="SCU292" s="743"/>
      <c r="SCV292" s="743"/>
      <c r="SCW292" s="743"/>
      <c r="SCX292" s="743"/>
      <c r="SCY292" s="743"/>
      <c r="SCZ292" s="743"/>
      <c r="SDA292" s="743"/>
      <c r="SDB292" s="743"/>
      <c r="SDC292" s="743"/>
      <c r="SDD292" s="743"/>
      <c r="SDE292" s="743"/>
      <c r="SDF292" s="743"/>
      <c r="SDG292" s="743"/>
      <c r="SDH292" s="743"/>
      <c r="SDI292" s="743"/>
      <c r="SDJ292" s="743"/>
      <c r="SDK292" s="743"/>
      <c r="SDL292" s="743"/>
      <c r="SDM292" s="743"/>
      <c r="SDN292" s="743"/>
      <c r="SDO292" s="743"/>
      <c r="SDP292" s="743"/>
      <c r="SDQ292" s="743"/>
      <c r="SDR292" s="743"/>
      <c r="SDS292" s="743"/>
      <c r="SDT292" s="743"/>
      <c r="SDU292" s="743"/>
      <c r="SDV292" s="743"/>
      <c r="SDW292" s="743"/>
      <c r="SDX292" s="743"/>
      <c r="SDY292" s="743"/>
      <c r="SDZ292" s="743"/>
      <c r="SEA292" s="743"/>
      <c r="SEB292" s="743"/>
      <c r="SEC292" s="743"/>
      <c r="SED292" s="743"/>
      <c r="SEE292" s="743"/>
      <c r="SEF292" s="743"/>
      <c r="SEG292" s="743"/>
      <c r="SEH292" s="743"/>
      <c r="SEI292" s="743"/>
      <c r="SEJ292" s="743"/>
      <c r="SEK292" s="743"/>
      <c r="SEL292" s="743"/>
      <c r="SEM292" s="743"/>
      <c r="SEN292" s="743"/>
      <c r="SEO292" s="743"/>
      <c r="SEP292" s="743"/>
      <c r="SEQ292" s="743"/>
      <c r="SER292" s="743"/>
      <c r="SES292" s="743"/>
      <c r="SET292" s="743"/>
      <c r="SEU292" s="743"/>
      <c r="SEV292" s="743"/>
      <c r="SEW292" s="743"/>
      <c r="SEX292" s="743"/>
      <c r="SEY292" s="743"/>
      <c r="SEZ292" s="743"/>
      <c r="SFA292" s="743"/>
      <c r="SFB292" s="743"/>
      <c r="SFC292" s="743"/>
      <c r="SFD292" s="743"/>
      <c r="SFE292" s="743"/>
      <c r="SFF292" s="743"/>
      <c r="SFG292" s="743"/>
      <c r="SFH292" s="743"/>
      <c r="SFI292" s="743"/>
      <c r="SFJ292" s="743"/>
      <c r="SFK292" s="743"/>
      <c r="SFL292" s="743"/>
      <c r="SFM292" s="743"/>
      <c r="SFN292" s="743"/>
      <c r="SFO292" s="743"/>
      <c r="SFP292" s="743"/>
      <c r="SFQ292" s="743"/>
      <c r="SFR292" s="743"/>
      <c r="SFS292" s="743"/>
      <c r="SFT292" s="743"/>
      <c r="SFU292" s="743"/>
      <c r="SFV292" s="743"/>
      <c r="SFW292" s="743"/>
      <c r="SFX292" s="743"/>
      <c r="SFY292" s="743"/>
      <c r="SFZ292" s="743"/>
      <c r="SGA292" s="743"/>
      <c r="SGB292" s="743"/>
      <c r="SGC292" s="743"/>
      <c r="SGD292" s="743"/>
      <c r="SGE292" s="743"/>
      <c r="SGF292" s="743"/>
      <c r="SGG292" s="743"/>
      <c r="SGH292" s="743"/>
      <c r="SGI292" s="743"/>
      <c r="SGJ292" s="743"/>
      <c r="SGK292" s="743"/>
      <c r="SGL292" s="743"/>
      <c r="SGM292" s="743"/>
      <c r="SGN292" s="743"/>
      <c r="SGO292" s="743"/>
      <c r="SGP292" s="743"/>
      <c r="SGQ292" s="743"/>
      <c r="SGR292" s="743"/>
      <c r="SGS292" s="743"/>
      <c r="SGT292" s="743"/>
      <c r="SGU292" s="743"/>
      <c r="SGV292" s="743"/>
      <c r="SGW292" s="743"/>
      <c r="SGX292" s="743"/>
      <c r="SGY292" s="743"/>
      <c r="SGZ292" s="743"/>
      <c r="SHA292" s="743"/>
      <c r="SHB292" s="743"/>
      <c r="SHC292" s="743"/>
      <c r="SHD292" s="743"/>
      <c r="SHE292" s="743"/>
      <c r="SHF292" s="743"/>
      <c r="SHG292" s="743"/>
      <c r="SHH292" s="743"/>
      <c r="SHI292" s="743"/>
      <c r="SHJ292" s="743"/>
      <c r="SHK292" s="743"/>
      <c r="SHL292" s="743"/>
      <c r="SHM292" s="743"/>
      <c r="SHN292" s="743"/>
      <c r="SHO292" s="743"/>
      <c r="SHP292" s="743"/>
      <c r="SHQ292" s="743"/>
      <c r="SHR292" s="743"/>
      <c r="SHS292" s="743"/>
      <c r="SHT292" s="743"/>
      <c r="SHU292" s="743"/>
      <c r="SHV292" s="743"/>
      <c r="SHW292" s="743"/>
      <c r="SHX292" s="743"/>
      <c r="SHY292" s="743"/>
      <c r="SHZ292" s="743"/>
      <c r="SIA292" s="743"/>
      <c r="SIB292" s="743"/>
      <c r="SIC292" s="743"/>
      <c r="SID292" s="743"/>
      <c r="SIE292" s="743"/>
      <c r="SIF292" s="743"/>
      <c r="SIG292" s="743"/>
      <c r="SIH292" s="743"/>
      <c r="SII292" s="743"/>
      <c r="SIJ292" s="743"/>
      <c r="SIK292" s="743"/>
      <c r="SIL292" s="743"/>
      <c r="SIM292" s="743"/>
      <c r="SIN292" s="743"/>
      <c r="SIO292" s="743"/>
      <c r="SIP292" s="743"/>
      <c r="SIQ292" s="743"/>
      <c r="SIR292" s="743"/>
      <c r="SIS292" s="743"/>
      <c r="SIT292" s="743"/>
      <c r="SIU292" s="743"/>
      <c r="SIV292" s="743"/>
      <c r="SIW292" s="743"/>
      <c r="SIX292" s="743"/>
      <c r="SIY292" s="743"/>
      <c r="SIZ292" s="743"/>
      <c r="SJA292" s="743"/>
      <c r="SJB292" s="743"/>
      <c r="SJC292" s="743"/>
      <c r="SJD292" s="743"/>
      <c r="SJE292" s="743"/>
      <c r="SJF292" s="743"/>
      <c r="SJG292" s="743"/>
      <c r="SJH292" s="743"/>
      <c r="SJI292" s="743"/>
      <c r="SJJ292" s="743"/>
      <c r="SJK292" s="743"/>
      <c r="SJL292" s="743"/>
      <c r="SJM292" s="743"/>
      <c r="SJN292" s="743"/>
      <c r="SJO292" s="743"/>
      <c r="SJP292" s="743"/>
      <c r="SJQ292" s="743"/>
      <c r="SJR292" s="743"/>
      <c r="SJS292" s="743"/>
      <c r="SJT292" s="743"/>
      <c r="SJU292" s="743"/>
      <c r="SJV292" s="743"/>
      <c r="SJW292" s="743"/>
      <c r="SJX292" s="743"/>
      <c r="SJY292" s="743"/>
      <c r="SJZ292" s="743"/>
      <c r="SKA292" s="743"/>
      <c r="SKB292" s="743"/>
      <c r="SKC292" s="743"/>
      <c r="SKD292" s="743"/>
      <c r="SKE292" s="743"/>
      <c r="SKF292" s="743"/>
      <c r="SKG292" s="743"/>
      <c r="SKH292" s="743"/>
      <c r="SKI292" s="743"/>
      <c r="SKJ292" s="743"/>
      <c r="SKK292" s="743"/>
      <c r="SKL292" s="743"/>
      <c r="SKM292" s="743"/>
      <c r="SKN292" s="743"/>
      <c r="SKO292" s="743"/>
      <c r="SKP292" s="743"/>
      <c r="SKQ292" s="743"/>
      <c r="SKR292" s="743"/>
      <c r="SKS292" s="743"/>
      <c r="SKT292" s="743"/>
      <c r="SKU292" s="743"/>
      <c r="SKV292" s="743"/>
      <c r="SKW292" s="743"/>
      <c r="SKX292" s="743"/>
      <c r="SKY292" s="743"/>
      <c r="SKZ292" s="743"/>
      <c r="SLA292" s="743"/>
      <c r="SLB292" s="743"/>
      <c r="SLC292" s="743"/>
      <c r="SLD292" s="743"/>
      <c r="SLE292" s="743"/>
      <c r="SLF292" s="743"/>
      <c r="SLG292" s="743"/>
      <c r="SLH292" s="743"/>
      <c r="SLI292" s="743"/>
      <c r="SLJ292" s="743"/>
      <c r="SLK292" s="743"/>
      <c r="SLL292" s="743"/>
      <c r="SLM292" s="743"/>
      <c r="SLN292" s="743"/>
      <c r="SLO292" s="743"/>
      <c r="SLP292" s="743"/>
      <c r="SLQ292" s="743"/>
      <c r="SLR292" s="743"/>
      <c r="SLS292" s="743"/>
      <c r="SLT292" s="743"/>
      <c r="SLU292" s="743"/>
      <c r="SLV292" s="743"/>
      <c r="SLW292" s="743"/>
      <c r="SLX292" s="743"/>
      <c r="SLY292" s="743"/>
      <c r="SLZ292" s="743"/>
      <c r="SMA292" s="743"/>
      <c r="SMB292" s="743"/>
      <c r="SMC292" s="743"/>
      <c r="SMD292" s="743"/>
      <c r="SME292" s="743"/>
      <c r="SMF292" s="743"/>
      <c r="SMG292" s="743"/>
      <c r="SMH292" s="743"/>
      <c r="SMI292" s="743"/>
      <c r="SMJ292" s="743"/>
      <c r="SMK292" s="743"/>
      <c r="SML292" s="743"/>
      <c r="SMM292" s="743"/>
      <c r="SMN292" s="743"/>
      <c r="SMO292" s="743"/>
      <c r="SMP292" s="743"/>
      <c r="SMQ292" s="743"/>
      <c r="SMR292" s="743"/>
      <c r="SMS292" s="743"/>
      <c r="SMT292" s="743"/>
      <c r="SMU292" s="743"/>
      <c r="SMV292" s="743"/>
      <c r="SMW292" s="743"/>
      <c r="SMX292" s="743"/>
      <c r="SMY292" s="743"/>
      <c r="SMZ292" s="743"/>
      <c r="SNA292" s="743"/>
      <c r="SNB292" s="743"/>
      <c r="SNC292" s="743"/>
      <c r="SND292" s="743"/>
      <c r="SNE292" s="743"/>
      <c r="SNF292" s="743"/>
      <c r="SNG292" s="743"/>
      <c r="SNH292" s="743"/>
      <c r="SNI292" s="743"/>
      <c r="SNJ292" s="743"/>
      <c r="SNK292" s="743"/>
      <c r="SNL292" s="743"/>
      <c r="SNM292" s="743"/>
      <c r="SNN292" s="743"/>
      <c r="SNO292" s="743"/>
      <c r="SNP292" s="743"/>
      <c r="SNQ292" s="743"/>
      <c r="SNR292" s="743"/>
      <c r="SNS292" s="743"/>
      <c r="SNT292" s="743"/>
      <c r="SNU292" s="743"/>
      <c r="SNV292" s="743"/>
      <c r="SNW292" s="743"/>
      <c r="SNX292" s="743"/>
      <c r="SNY292" s="743"/>
      <c r="SNZ292" s="743"/>
      <c r="SOA292" s="743"/>
      <c r="SOB292" s="743"/>
      <c r="SOC292" s="743"/>
      <c r="SOD292" s="743"/>
      <c r="SOE292" s="743"/>
      <c r="SOF292" s="743"/>
      <c r="SOG292" s="743"/>
      <c r="SOH292" s="743"/>
      <c r="SOI292" s="743"/>
      <c r="SOJ292" s="743"/>
      <c r="SOK292" s="743"/>
      <c r="SOL292" s="743"/>
      <c r="SOM292" s="743"/>
      <c r="SON292" s="743"/>
      <c r="SOO292" s="743"/>
      <c r="SOP292" s="743"/>
      <c r="SOQ292" s="743"/>
      <c r="SOR292" s="743"/>
      <c r="SOS292" s="743"/>
      <c r="SOT292" s="743"/>
      <c r="SOU292" s="743"/>
      <c r="SOV292" s="743"/>
      <c r="SOW292" s="743"/>
      <c r="SOX292" s="743"/>
      <c r="SOY292" s="743"/>
      <c r="SOZ292" s="743"/>
      <c r="SPA292" s="743"/>
      <c r="SPB292" s="743"/>
      <c r="SPC292" s="743"/>
      <c r="SPD292" s="743"/>
      <c r="SPE292" s="743"/>
      <c r="SPF292" s="743"/>
      <c r="SPG292" s="743"/>
      <c r="SPH292" s="743"/>
      <c r="SPI292" s="743"/>
      <c r="SPJ292" s="743"/>
      <c r="SPK292" s="743"/>
      <c r="SPL292" s="743"/>
      <c r="SPM292" s="743"/>
      <c r="SPN292" s="743"/>
      <c r="SPO292" s="743"/>
      <c r="SPP292" s="743"/>
      <c r="SPQ292" s="743"/>
      <c r="SPR292" s="743"/>
      <c r="SPS292" s="743"/>
      <c r="SPT292" s="743"/>
      <c r="SPU292" s="743"/>
      <c r="SPV292" s="743"/>
      <c r="SPW292" s="743"/>
      <c r="SPX292" s="743"/>
      <c r="SPY292" s="743"/>
      <c r="SPZ292" s="743"/>
      <c r="SQA292" s="743"/>
      <c r="SQB292" s="743"/>
      <c r="SQC292" s="743"/>
      <c r="SQD292" s="743"/>
      <c r="SQE292" s="743"/>
      <c r="SQF292" s="743"/>
      <c r="SQG292" s="743"/>
      <c r="SQH292" s="743"/>
      <c r="SQI292" s="743"/>
      <c r="SQJ292" s="743"/>
      <c r="SQK292" s="743"/>
      <c r="SQL292" s="743"/>
      <c r="SQM292" s="743"/>
      <c r="SQN292" s="743"/>
      <c r="SQO292" s="743"/>
      <c r="SQP292" s="743"/>
      <c r="SQQ292" s="743"/>
      <c r="SQR292" s="743"/>
      <c r="SQS292" s="743"/>
      <c r="SQT292" s="743"/>
      <c r="SQU292" s="743"/>
      <c r="SQV292" s="743"/>
      <c r="SQW292" s="743"/>
      <c r="SQX292" s="743"/>
      <c r="SQY292" s="743"/>
      <c r="SQZ292" s="743"/>
      <c r="SRA292" s="743"/>
      <c r="SRB292" s="743"/>
      <c r="SRC292" s="743"/>
      <c r="SRD292" s="743"/>
      <c r="SRE292" s="743"/>
      <c r="SRF292" s="743"/>
      <c r="SRG292" s="743"/>
      <c r="SRH292" s="743"/>
      <c r="SRI292" s="743"/>
      <c r="SRJ292" s="743"/>
      <c r="SRK292" s="743"/>
      <c r="SRL292" s="743"/>
      <c r="SRM292" s="743"/>
      <c r="SRN292" s="743"/>
      <c r="SRO292" s="743"/>
      <c r="SRP292" s="743"/>
      <c r="SRQ292" s="743"/>
      <c r="SRR292" s="743"/>
      <c r="SRS292" s="743"/>
      <c r="SRT292" s="743"/>
      <c r="SRU292" s="743"/>
      <c r="SRV292" s="743"/>
      <c r="SRW292" s="743"/>
      <c r="SRX292" s="743"/>
      <c r="SRY292" s="743"/>
      <c r="SRZ292" s="743"/>
      <c r="SSA292" s="743"/>
      <c r="SSB292" s="743"/>
      <c r="SSC292" s="743"/>
      <c r="SSD292" s="743"/>
      <c r="SSE292" s="743"/>
      <c r="SSF292" s="743"/>
      <c r="SSG292" s="743"/>
      <c r="SSH292" s="743"/>
      <c r="SSI292" s="743"/>
      <c r="SSJ292" s="743"/>
      <c r="SSK292" s="743"/>
      <c r="SSL292" s="743"/>
      <c r="SSM292" s="743"/>
      <c r="SSN292" s="743"/>
      <c r="SSO292" s="743"/>
      <c r="SSP292" s="743"/>
      <c r="SSQ292" s="743"/>
      <c r="SSR292" s="743"/>
      <c r="SSS292" s="743"/>
      <c r="SST292" s="743"/>
      <c r="SSU292" s="743"/>
      <c r="SSV292" s="743"/>
      <c r="SSW292" s="743"/>
      <c r="SSX292" s="743"/>
      <c r="SSY292" s="743"/>
      <c r="SSZ292" s="743"/>
      <c r="STA292" s="743"/>
      <c r="STB292" s="743"/>
      <c r="STC292" s="743"/>
      <c r="STD292" s="743"/>
      <c r="STE292" s="743"/>
      <c r="STF292" s="743"/>
      <c r="STG292" s="743"/>
      <c r="STH292" s="743"/>
      <c r="STI292" s="743"/>
      <c r="STJ292" s="743"/>
      <c r="STK292" s="743"/>
      <c r="STL292" s="743"/>
      <c r="STM292" s="743"/>
      <c r="STN292" s="743"/>
      <c r="STO292" s="743"/>
      <c r="STP292" s="743"/>
      <c r="STQ292" s="743"/>
      <c r="STR292" s="743"/>
      <c r="STS292" s="743"/>
      <c r="STT292" s="743"/>
      <c r="STU292" s="743"/>
      <c r="STV292" s="743"/>
      <c r="STW292" s="743"/>
      <c r="STX292" s="743"/>
      <c r="STY292" s="743"/>
      <c r="STZ292" s="743"/>
      <c r="SUA292" s="743"/>
      <c r="SUB292" s="743"/>
      <c r="SUC292" s="743"/>
      <c r="SUD292" s="743"/>
      <c r="SUE292" s="743"/>
      <c r="SUF292" s="743"/>
      <c r="SUG292" s="743"/>
      <c r="SUH292" s="743"/>
      <c r="SUI292" s="743"/>
      <c r="SUJ292" s="743"/>
      <c r="SUK292" s="743"/>
      <c r="SUL292" s="743"/>
      <c r="SUM292" s="743"/>
      <c r="SUN292" s="743"/>
      <c r="SUO292" s="743"/>
      <c r="SUP292" s="743"/>
      <c r="SUQ292" s="743"/>
      <c r="SUR292" s="743"/>
      <c r="SUS292" s="743"/>
      <c r="SUT292" s="743"/>
      <c r="SUU292" s="743"/>
      <c r="SUV292" s="743"/>
      <c r="SUW292" s="743"/>
      <c r="SUX292" s="743"/>
      <c r="SUY292" s="743"/>
      <c r="SUZ292" s="743"/>
      <c r="SVA292" s="743"/>
      <c r="SVB292" s="743"/>
      <c r="SVC292" s="743"/>
      <c r="SVD292" s="743"/>
      <c r="SVE292" s="743"/>
      <c r="SVF292" s="743"/>
      <c r="SVG292" s="743"/>
      <c r="SVH292" s="743"/>
      <c r="SVI292" s="743"/>
      <c r="SVJ292" s="743"/>
      <c r="SVK292" s="743"/>
      <c r="SVL292" s="743"/>
      <c r="SVM292" s="743"/>
      <c r="SVN292" s="743"/>
      <c r="SVO292" s="743"/>
      <c r="SVP292" s="743"/>
      <c r="SVQ292" s="743"/>
      <c r="SVR292" s="743"/>
      <c r="SVS292" s="743"/>
      <c r="SVT292" s="743"/>
      <c r="SVU292" s="743"/>
      <c r="SVV292" s="743"/>
      <c r="SVW292" s="743"/>
      <c r="SVX292" s="743"/>
      <c r="SVY292" s="743"/>
      <c r="SVZ292" s="743"/>
      <c r="SWA292" s="743"/>
      <c r="SWB292" s="743"/>
      <c r="SWC292" s="743"/>
      <c r="SWD292" s="743"/>
      <c r="SWE292" s="743"/>
      <c r="SWF292" s="743"/>
      <c r="SWG292" s="743"/>
      <c r="SWH292" s="743"/>
      <c r="SWI292" s="743"/>
      <c r="SWJ292" s="743"/>
      <c r="SWK292" s="743"/>
      <c r="SWL292" s="743"/>
      <c r="SWM292" s="743"/>
      <c r="SWN292" s="743"/>
      <c r="SWO292" s="743"/>
      <c r="SWP292" s="743"/>
      <c r="SWQ292" s="743"/>
      <c r="SWR292" s="743"/>
      <c r="SWS292" s="743"/>
      <c r="SWT292" s="743"/>
      <c r="SWU292" s="743"/>
      <c r="SWV292" s="743"/>
      <c r="SWW292" s="743"/>
      <c r="SWX292" s="743"/>
      <c r="SWY292" s="743"/>
      <c r="SWZ292" s="743"/>
      <c r="SXA292" s="743"/>
      <c r="SXB292" s="743"/>
      <c r="SXC292" s="743"/>
      <c r="SXD292" s="743"/>
      <c r="SXE292" s="743"/>
      <c r="SXF292" s="743"/>
      <c r="SXG292" s="743"/>
      <c r="SXH292" s="743"/>
      <c r="SXI292" s="743"/>
      <c r="SXJ292" s="743"/>
      <c r="SXK292" s="743"/>
      <c r="SXL292" s="743"/>
      <c r="SXM292" s="743"/>
      <c r="SXN292" s="743"/>
      <c r="SXO292" s="743"/>
      <c r="SXP292" s="743"/>
      <c r="SXQ292" s="743"/>
      <c r="SXR292" s="743"/>
      <c r="SXS292" s="743"/>
      <c r="SXT292" s="743"/>
      <c r="SXU292" s="743"/>
      <c r="SXV292" s="743"/>
      <c r="SXW292" s="743"/>
      <c r="SXX292" s="743"/>
      <c r="SXY292" s="743"/>
      <c r="SXZ292" s="743"/>
      <c r="SYA292" s="743"/>
      <c r="SYB292" s="743"/>
      <c r="SYC292" s="743"/>
      <c r="SYD292" s="743"/>
      <c r="SYE292" s="743"/>
      <c r="SYF292" s="743"/>
      <c r="SYG292" s="743"/>
      <c r="SYH292" s="743"/>
      <c r="SYI292" s="743"/>
      <c r="SYJ292" s="743"/>
      <c r="SYK292" s="743"/>
      <c r="SYL292" s="743"/>
      <c r="SYM292" s="743"/>
      <c r="SYN292" s="743"/>
      <c r="SYO292" s="743"/>
      <c r="SYP292" s="743"/>
      <c r="SYQ292" s="743"/>
      <c r="SYR292" s="743"/>
      <c r="SYS292" s="743"/>
      <c r="SYT292" s="743"/>
      <c r="SYU292" s="743"/>
      <c r="SYV292" s="743"/>
      <c r="SYW292" s="743"/>
      <c r="SYX292" s="743"/>
      <c r="SYY292" s="743"/>
      <c r="SYZ292" s="743"/>
      <c r="SZA292" s="743"/>
      <c r="SZB292" s="743"/>
      <c r="SZC292" s="743"/>
      <c r="SZD292" s="743"/>
      <c r="SZE292" s="743"/>
      <c r="SZF292" s="743"/>
      <c r="SZG292" s="743"/>
      <c r="SZH292" s="743"/>
      <c r="SZI292" s="743"/>
      <c r="SZJ292" s="743"/>
      <c r="SZK292" s="743"/>
      <c r="SZL292" s="743"/>
      <c r="SZM292" s="743"/>
      <c r="SZN292" s="743"/>
      <c r="SZO292" s="743"/>
      <c r="SZP292" s="743"/>
      <c r="SZQ292" s="743"/>
      <c r="SZR292" s="743"/>
      <c r="SZS292" s="743"/>
      <c r="SZT292" s="743"/>
      <c r="SZU292" s="743"/>
      <c r="SZV292" s="743"/>
      <c r="SZW292" s="743"/>
      <c r="SZX292" s="743"/>
      <c r="SZY292" s="743"/>
      <c r="SZZ292" s="743"/>
      <c r="TAA292" s="743"/>
      <c r="TAB292" s="743"/>
      <c r="TAC292" s="743"/>
      <c r="TAD292" s="743"/>
      <c r="TAE292" s="743"/>
      <c r="TAF292" s="743"/>
      <c r="TAG292" s="743"/>
      <c r="TAH292" s="743"/>
      <c r="TAI292" s="743"/>
      <c r="TAJ292" s="743"/>
      <c r="TAK292" s="743"/>
      <c r="TAL292" s="743"/>
      <c r="TAM292" s="743"/>
      <c r="TAN292" s="743"/>
      <c r="TAO292" s="743"/>
      <c r="TAP292" s="743"/>
      <c r="TAQ292" s="743"/>
      <c r="TAR292" s="743"/>
      <c r="TAS292" s="743"/>
      <c r="TAT292" s="743"/>
      <c r="TAU292" s="743"/>
      <c r="TAV292" s="743"/>
      <c r="TAW292" s="743"/>
      <c r="TAX292" s="743"/>
      <c r="TAY292" s="743"/>
      <c r="TAZ292" s="743"/>
      <c r="TBA292" s="743"/>
      <c r="TBB292" s="743"/>
      <c r="TBC292" s="743"/>
      <c r="TBD292" s="743"/>
      <c r="TBE292" s="743"/>
      <c r="TBF292" s="743"/>
      <c r="TBG292" s="743"/>
      <c r="TBH292" s="743"/>
      <c r="TBI292" s="743"/>
      <c r="TBJ292" s="743"/>
      <c r="TBK292" s="743"/>
      <c r="TBL292" s="743"/>
      <c r="TBM292" s="743"/>
      <c r="TBN292" s="743"/>
      <c r="TBO292" s="743"/>
      <c r="TBP292" s="743"/>
      <c r="TBQ292" s="743"/>
      <c r="TBR292" s="743"/>
      <c r="TBS292" s="743"/>
      <c r="TBT292" s="743"/>
      <c r="TBU292" s="743"/>
      <c r="TBV292" s="743"/>
      <c r="TBW292" s="743"/>
      <c r="TBX292" s="743"/>
      <c r="TBY292" s="743"/>
      <c r="TBZ292" s="743"/>
      <c r="TCA292" s="743"/>
      <c r="TCB292" s="743"/>
      <c r="TCC292" s="743"/>
      <c r="TCD292" s="743"/>
      <c r="TCE292" s="743"/>
      <c r="TCF292" s="743"/>
      <c r="TCG292" s="743"/>
      <c r="TCH292" s="743"/>
      <c r="TCI292" s="743"/>
      <c r="TCJ292" s="743"/>
      <c r="TCK292" s="743"/>
      <c r="TCL292" s="743"/>
      <c r="TCM292" s="743"/>
      <c r="TCN292" s="743"/>
      <c r="TCO292" s="743"/>
      <c r="TCP292" s="743"/>
      <c r="TCQ292" s="743"/>
      <c r="TCR292" s="743"/>
      <c r="TCS292" s="743"/>
      <c r="TCT292" s="743"/>
      <c r="TCU292" s="743"/>
      <c r="TCV292" s="743"/>
      <c r="TCW292" s="743"/>
      <c r="TCX292" s="743"/>
      <c r="TCY292" s="743"/>
      <c r="TCZ292" s="743"/>
      <c r="TDA292" s="743"/>
      <c r="TDB292" s="743"/>
      <c r="TDC292" s="743"/>
      <c r="TDD292" s="743"/>
      <c r="TDE292" s="743"/>
      <c r="TDF292" s="743"/>
      <c r="TDG292" s="743"/>
      <c r="TDH292" s="743"/>
      <c r="TDI292" s="743"/>
      <c r="TDJ292" s="743"/>
      <c r="TDK292" s="743"/>
      <c r="TDL292" s="743"/>
      <c r="TDM292" s="743"/>
      <c r="TDN292" s="743"/>
      <c r="TDO292" s="743"/>
      <c r="TDP292" s="743"/>
      <c r="TDQ292" s="743"/>
      <c r="TDR292" s="743"/>
      <c r="TDS292" s="743"/>
      <c r="TDT292" s="743"/>
      <c r="TDU292" s="743"/>
      <c r="TDV292" s="743"/>
      <c r="TDW292" s="743"/>
      <c r="TDX292" s="743"/>
      <c r="TDY292" s="743"/>
      <c r="TDZ292" s="743"/>
      <c r="TEA292" s="743"/>
      <c r="TEB292" s="743"/>
      <c r="TEC292" s="743"/>
      <c r="TED292" s="743"/>
      <c r="TEE292" s="743"/>
      <c r="TEF292" s="743"/>
      <c r="TEG292" s="743"/>
      <c r="TEH292" s="743"/>
      <c r="TEI292" s="743"/>
      <c r="TEJ292" s="743"/>
      <c r="TEK292" s="743"/>
      <c r="TEL292" s="743"/>
      <c r="TEM292" s="743"/>
      <c r="TEN292" s="743"/>
      <c r="TEO292" s="743"/>
      <c r="TEP292" s="743"/>
      <c r="TEQ292" s="743"/>
      <c r="TER292" s="743"/>
      <c r="TES292" s="743"/>
      <c r="TET292" s="743"/>
      <c r="TEU292" s="743"/>
      <c r="TEV292" s="743"/>
      <c r="TEW292" s="743"/>
      <c r="TEX292" s="743"/>
      <c r="TEY292" s="743"/>
      <c r="TEZ292" s="743"/>
      <c r="TFA292" s="743"/>
      <c r="TFB292" s="743"/>
      <c r="TFC292" s="743"/>
      <c r="TFD292" s="743"/>
      <c r="TFE292" s="743"/>
      <c r="TFF292" s="743"/>
      <c r="TFG292" s="743"/>
      <c r="TFH292" s="743"/>
      <c r="TFI292" s="743"/>
      <c r="TFJ292" s="743"/>
      <c r="TFK292" s="743"/>
      <c r="TFL292" s="743"/>
      <c r="TFM292" s="743"/>
      <c r="TFN292" s="743"/>
      <c r="TFO292" s="743"/>
      <c r="TFP292" s="743"/>
      <c r="TFQ292" s="743"/>
      <c r="TFR292" s="743"/>
      <c r="TFS292" s="743"/>
      <c r="TFT292" s="743"/>
      <c r="TFU292" s="743"/>
      <c r="TFV292" s="743"/>
      <c r="TFW292" s="743"/>
      <c r="TFX292" s="743"/>
      <c r="TFY292" s="743"/>
      <c r="TFZ292" s="743"/>
      <c r="TGA292" s="743"/>
      <c r="TGB292" s="743"/>
      <c r="TGC292" s="743"/>
      <c r="TGD292" s="743"/>
      <c r="TGE292" s="743"/>
      <c r="TGF292" s="743"/>
      <c r="TGG292" s="743"/>
      <c r="TGH292" s="743"/>
      <c r="TGI292" s="743"/>
      <c r="TGJ292" s="743"/>
      <c r="TGK292" s="743"/>
      <c r="TGL292" s="743"/>
      <c r="TGM292" s="743"/>
      <c r="TGN292" s="743"/>
      <c r="TGO292" s="743"/>
      <c r="TGP292" s="743"/>
      <c r="TGQ292" s="743"/>
      <c r="TGR292" s="743"/>
      <c r="TGS292" s="743"/>
      <c r="TGT292" s="743"/>
      <c r="TGU292" s="743"/>
      <c r="TGV292" s="743"/>
      <c r="TGW292" s="743"/>
      <c r="TGX292" s="743"/>
      <c r="TGY292" s="743"/>
      <c r="TGZ292" s="743"/>
      <c r="THA292" s="743"/>
      <c r="THB292" s="743"/>
      <c r="THC292" s="743"/>
      <c r="THD292" s="743"/>
      <c r="THE292" s="743"/>
      <c r="THF292" s="743"/>
      <c r="THG292" s="743"/>
      <c r="THH292" s="743"/>
      <c r="THI292" s="743"/>
      <c r="THJ292" s="743"/>
      <c r="THK292" s="743"/>
      <c r="THL292" s="743"/>
      <c r="THM292" s="743"/>
      <c r="THN292" s="743"/>
      <c r="THO292" s="743"/>
      <c r="THP292" s="743"/>
      <c r="THQ292" s="743"/>
      <c r="THR292" s="743"/>
      <c r="THS292" s="743"/>
      <c r="THT292" s="743"/>
      <c r="THU292" s="743"/>
      <c r="THV292" s="743"/>
      <c r="THW292" s="743"/>
      <c r="THX292" s="743"/>
      <c r="THY292" s="743"/>
      <c r="THZ292" s="743"/>
      <c r="TIA292" s="743"/>
      <c r="TIB292" s="743"/>
      <c r="TIC292" s="743"/>
      <c r="TID292" s="743"/>
      <c r="TIE292" s="743"/>
      <c r="TIF292" s="743"/>
      <c r="TIG292" s="743"/>
      <c r="TIH292" s="743"/>
      <c r="TII292" s="743"/>
      <c r="TIJ292" s="743"/>
      <c r="TIK292" s="743"/>
      <c r="TIL292" s="743"/>
      <c r="TIM292" s="743"/>
      <c r="TIN292" s="743"/>
      <c r="TIO292" s="743"/>
      <c r="TIP292" s="743"/>
      <c r="TIQ292" s="743"/>
      <c r="TIR292" s="743"/>
      <c r="TIS292" s="743"/>
      <c r="TIT292" s="743"/>
      <c r="TIU292" s="743"/>
      <c r="TIV292" s="743"/>
      <c r="TIW292" s="743"/>
      <c r="TIX292" s="743"/>
      <c r="TIY292" s="743"/>
      <c r="TIZ292" s="743"/>
      <c r="TJA292" s="743"/>
      <c r="TJB292" s="743"/>
      <c r="TJC292" s="743"/>
      <c r="TJD292" s="743"/>
      <c r="TJE292" s="743"/>
      <c r="TJF292" s="743"/>
      <c r="TJG292" s="743"/>
      <c r="TJH292" s="743"/>
      <c r="TJI292" s="743"/>
      <c r="TJJ292" s="743"/>
      <c r="TJK292" s="743"/>
      <c r="TJL292" s="743"/>
      <c r="TJM292" s="743"/>
      <c r="TJN292" s="743"/>
      <c r="TJO292" s="743"/>
      <c r="TJP292" s="743"/>
      <c r="TJQ292" s="743"/>
      <c r="TJR292" s="743"/>
      <c r="TJS292" s="743"/>
      <c r="TJT292" s="743"/>
      <c r="TJU292" s="743"/>
      <c r="TJV292" s="743"/>
      <c r="TJW292" s="743"/>
      <c r="TJX292" s="743"/>
      <c r="TJY292" s="743"/>
      <c r="TJZ292" s="743"/>
      <c r="TKA292" s="743"/>
      <c r="TKB292" s="743"/>
      <c r="TKC292" s="743"/>
      <c r="TKD292" s="743"/>
      <c r="TKE292" s="743"/>
      <c r="TKF292" s="743"/>
      <c r="TKG292" s="743"/>
      <c r="TKH292" s="743"/>
      <c r="TKI292" s="743"/>
      <c r="TKJ292" s="743"/>
      <c r="TKK292" s="743"/>
      <c r="TKL292" s="743"/>
      <c r="TKM292" s="743"/>
      <c r="TKN292" s="743"/>
      <c r="TKO292" s="743"/>
      <c r="TKP292" s="743"/>
      <c r="TKQ292" s="743"/>
      <c r="TKR292" s="743"/>
      <c r="TKS292" s="743"/>
      <c r="TKT292" s="743"/>
      <c r="TKU292" s="743"/>
      <c r="TKV292" s="743"/>
      <c r="TKW292" s="743"/>
      <c r="TKX292" s="743"/>
      <c r="TKY292" s="743"/>
      <c r="TKZ292" s="743"/>
      <c r="TLA292" s="743"/>
      <c r="TLB292" s="743"/>
      <c r="TLC292" s="743"/>
      <c r="TLD292" s="743"/>
      <c r="TLE292" s="743"/>
      <c r="TLF292" s="743"/>
      <c r="TLG292" s="743"/>
      <c r="TLH292" s="743"/>
      <c r="TLI292" s="743"/>
      <c r="TLJ292" s="743"/>
      <c r="TLK292" s="743"/>
      <c r="TLL292" s="743"/>
      <c r="TLM292" s="743"/>
      <c r="TLN292" s="743"/>
      <c r="TLO292" s="743"/>
      <c r="TLP292" s="743"/>
      <c r="TLQ292" s="743"/>
      <c r="TLR292" s="743"/>
      <c r="TLS292" s="743"/>
      <c r="TLT292" s="743"/>
      <c r="TLU292" s="743"/>
      <c r="TLV292" s="743"/>
      <c r="TLW292" s="743"/>
      <c r="TLX292" s="743"/>
      <c r="TLY292" s="743"/>
      <c r="TLZ292" s="743"/>
      <c r="TMA292" s="743"/>
      <c r="TMB292" s="743"/>
      <c r="TMC292" s="743"/>
      <c r="TMD292" s="743"/>
      <c r="TME292" s="743"/>
      <c r="TMF292" s="743"/>
      <c r="TMG292" s="743"/>
      <c r="TMH292" s="743"/>
      <c r="TMI292" s="743"/>
      <c r="TMJ292" s="743"/>
      <c r="TMK292" s="743"/>
      <c r="TML292" s="743"/>
      <c r="TMM292" s="743"/>
      <c r="TMN292" s="743"/>
      <c r="TMO292" s="743"/>
      <c r="TMP292" s="743"/>
      <c r="TMQ292" s="743"/>
      <c r="TMR292" s="743"/>
      <c r="TMS292" s="743"/>
      <c r="TMT292" s="743"/>
      <c r="TMU292" s="743"/>
      <c r="TMV292" s="743"/>
      <c r="TMW292" s="743"/>
      <c r="TMX292" s="743"/>
      <c r="TMY292" s="743"/>
      <c r="TMZ292" s="743"/>
      <c r="TNA292" s="743"/>
      <c r="TNB292" s="743"/>
      <c r="TNC292" s="743"/>
      <c r="TND292" s="743"/>
      <c r="TNE292" s="743"/>
      <c r="TNF292" s="743"/>
      <c r="TNG292" s="743"/>
      <c r="TNH292" s="743"/>
      <c r="TNI292" s="743"/>
      <c r="TNJ292" s="743"/>
      <c r="TNK292" s="743"/>
      <c r="TNL292" s="743"/>
      <c r="TNM292" s="743"/>
      <c r="TNN292" s="743"/>
      <c r="TNO292" s="743"/>
      <c r="TNP292" s="743"/>
      <c r="TNQ292" s="743"/>
      <c r="TNR292" s="743"/>
      <c r="TNS292" s="743"/>
      <c r="TNT292" s="743"/>
      <c r="TNU292" s="743"/>
      <c r="TNV292" s="743"/>
      <c r="TNW292" s="743"/>
      <c r="TNX292" s="743"/>
      <c r="TNY292" s="743"/>
      <c r="TNZ292" s="743"/>
      <c r="TOA292" s="743"/>
      <c r="TOB292" s="743"/>
      <c r="TOC292" s="743"/>
      <c r="TOD292" s="743"/>
      <c r="TOE292" s="743"/>
      <c r="TOF292" s="743"/>
      <c r="TOG292" s="743"/>
      <c r="TOH292" s="743"/>
      <c r="TOI292" s="743"/>
      <c r="TOJ292" s="743"/>
      <c r="TOK292" s="743"/>
      <c r="TOL292" s="743"/>
      <c r="TOM292" s="743"/>
      <c r="TON292" s="743"/>
      <c r="TOO292" s="743"/>
      <c r="TOP292" s="743"/>
      <c r="TOQ292" s="743"/>
      <c r="TOR292" s="743"/>
      <c r="TOS292" s="743"/>
      <c r="TOT292" s="743"/>
      <c r="TOU292" s="743"/>
      <c r="TOV292" s="743"/>
      <c r="TOW292" s="743"/>
      <c r="TOX292" s="743"/>
      <c r="TOY292" s="743"/>
      <c r="TOZ292" s="743"/>
      <c r="TPA292" s="743"/>
      <c r="TPB292" s="743"/>
      <c r="TPC292" s="743"/>
      <c r="TPD292" s="743"/>
      <c r="TPE292" s="743"/>
      <c r="TPF292" s="743"/>
      <c r="TPG292" s="743"/>
      <c r="TPH292" s="743"/>
      <c r="TPI292" s="743"/>
      <c r="TPJ292" s="743"/>
      <c r="TPK292" s="743"/>
      <c r="TPL292" s="743"/>
      <c r="TPM292" s="743"/>
      <c r="TPN292" s="743"/>
      <c r="TPO292" s="743"/>
      <c r="TPP292" s="743"/>
      <c r="TPQ292" s="743"/>
      <c r="TPR292" s="743"/>
      <c r="TPS292" s="743"/>
      <c r="TPT292" s="743"/>
      <c r="TPU292" s="743"/>
      <c r="TPV292" s="743"/>
      <c r="TPW292" s="743"/>
      <c r="TPX292" s="743"/>
      <c r="TPY292" s="743"/>
      <c r="TPZ292" s="743"/>
      <c r="TQA292" s="743"/>
      <c r="TQB292" s="743"/>
      <c r="TQC292" s="743"/>
      <c r="TQD292" s="743"/>
      <c r="TQE292" s="743"/>
      <c r="TQF292" s="743"/>
      <c r="TQG292" s="743"/>
      <c r="TQH292" s="743"/>
      <c r="TQI292" s="743"/>
      <c r="TQJ292" s="743"/>
      <c r="TQK292" s="743"/>
      <c r="TQL292" s="743"/>
      <c r="TQM292" s="743"/>
      <c r="TQN292" s="743"/>
      <c r="TQO292" s="743"/>
      <c r="TQP292" s="743"/>
      <c r="TQQ292" s="743"/>
      <c r="TQR292" s="743"/>
      <c r="TQS292" s="743"/>
      <c r="TQT292" s="743"/>
      <c r="TQU292" s="743"/>
      <c r="TQV292" s="743"/>
      <c r="TQW292" s="743"/>
      <c r="TQX292" s="743"/>
      <c r="TQY292" s="743"/>
      <c r="TQZ292" s="743"/>
      <c r="TRA292" s="743"/>
      <c r="TRB292" s="743"/>
      <c r="TRC292" s="743"/>
      <c r="TRD292" s="743"/>
      <c r="TRE292" s="743"/>
      <c r="TRF292" s="743"/>
      <c r="TRG292" s="743"/>
      <c r="TRH292" s="743"/>
      <c r="TRI292" s="743"/>
      <c r="TRJ292" s="743"/>
      <c r="TRK292" s="743"/>
      <c r="TRL292" s="743"/>
      <c r="TRM292" s="743"/>
      <c r="TRN292" s="743"/>
      <c r="TRO292" s="743"/>
      <c r="TRP292" s="743"/>
      <c r="TRQ292" s="743"/>
      <c r="TRR292" s="743"/>
      <c r="TRS292" s="743"/>
      <c r="TRT292" s="743"/>
      <c r="TRU292" s="743"/>
      <c r="TRV292" s="743"/>
      <c r="TRW292" s="743"/>
      <c r="TRX292" s="743"/>
      <c r="TRY292" s="743"/>
      <c r="TRZ292" s="743"/>
      <c r="TSA292" s="743"/>
      <c r="TSB292" s="743"/>
      <c r="TSC292" s="743"/>
      <c r="TSD292" s="743"/>
      <c r="TSE292" s="743"/>
      <c r="TSF292" s="743"/>
      <c r="TSG292" s="743"/>
      <c r="TSH292" s="743"/>
      <c r="TSI292" s="743"/>
      <c r="TSJ292" s="743"/>
      <c r="TSK292" s="743"/>
      <c r="TSL292" s="743"/>
      <c r="TSM292" s="743"/>
      <c r="TSN292" s="743"/>
      <c r="TSO292" s="743"/>
      <c r="TSP292" s="743"/>
      <c r="TSQ292" s="743"/>
      <c r="TSR292" s="743"/>
      <c r="TSS292" s="743"/>
      <c r="TST292" s="743"/>
      <c r="TSU292" s="743"/>
      <c r="TSV292" s="743"/>
      <c r="TSW292" s="743"/>
      <c r="TSX292" s="743"/>
      <c r="TSY292" s="743"/>
      <c r="TSZ292" s="743"/>
      <c r="TTA292" s="743"/>
      <c r="TTB292" s="743"/>
      <c r="TTC292" s="743"/>
      <c r="TTD292" s="743"/>
      <c r="TTE292" s="743"/>
      <c r="TTF292" s="743"/>
      <c r="TTG292" s="743"/>
      <c r="TTH292" s="743"/>
      <c r="TTI292" s="743"/>
      <c r="TTJ292" s="743"/>
      <c r="TTK292" s="743"/>
      <c r="TTL292" s="743"/>
      <c r="TTM292" s="743"/>
      <c r="TTN292" s="743"/>
      <c r="TTO292" s="743"/>
      <c r="TTP292" s="743"/>
      <c r="TTQ292" s="743"/>
      <c r="TTR292" s="743"/>
      <c r="TTS292" s="743"/>
      <c r="TTT292" s="743"/>
      <c r="TTU292" s="743"/>
      <c r="TTV292" s="743"/>
      <c r="TTW292" s="743"/>
      <c r="TTX292" s="743"/>
      <c r="TTY292" s="743"/>
      <c r="TTZ292" s="743"/>
      <c r="TUA292" s="743"/>
      <c r="TUB292" s="743"/>
      <c r="TUC292" s="743"/>
      <c r="TUD292" s="743"/>
      <c r="TUE292" s="743"/>
      <c r="TUF292" s="743"/>
      <c r="TUG292" s="743"/>
      <c r="TUH292" s="743"/>
      <c r="TUI292" s="743"/>
      <c r="TUJ292" s="743"/>
      <c r="TUK292" s="743"/>
      <c r="TUL292" s="743"/>
      <c r="TUM292" s="743"/>
      <c r="TUN292" s="743"/>
      <c r="TUO292" s="743"/>
      <c r="TUP292" s="743"/>
      <c r="TUQ292" s="743"/>
      <c r="TUR292" s="743"/>
      <c r="TUS292" s="743"/>
      <c r="TUT292" s="743"/>
      <c r="TUU292" s="743"/>
      <c r="TUV292" s="743"/>
      <c r="TUW292" s="743"/>
      <c r="TUX292" s="743"/>
      <c r="TUY292" s="743"/>
      <c r="TUZ292" s="743"/>
      <c r="TVA292" s="743"/>
      <c r="TVB292" s="743"/>
      <c r="TVC292" s="743"/>
      <c r="TVD292" s="743"/>
      <c r="TVE292" s="743"/>
      <c r="TVF292" s="743"/>
      <c r="TVG292" s="743"/>
      <c r="TVH292" s="743"/>
      <c r="TVI292" s="743"/>
      <c r="TVJ292" s="743"/>
      <c r="TVK292" s="743"/>
      <c r="TVL292" s="743"/>
      <c r="TVM292" s="743"/>
      <c r="TVN292" s="743"/>
      <c r="TVO292" s="743"/>
      <c r="TVP292" s="743"/>
      <c r="TVQ292" s="743"/>
      <c r="TVR292" s="743"/>
      <c r="TVS292" s="743"/>
      <c r="TVT292" s="743"/>
      <c r="TVU292" s="743"/>
      <c r="TVV292" s="743"/>
      <c r="TVW292" s="743"/>
      <c r="TVX292" s="743"/>
      <c r="TVY292" s="743"/>
      <c r="TVZ292" s="743"/>
      <c r="TWA292" s="743"/>
      <c r="TWB292" s="743"/>
      <c r="TWC292" s="743"/>
      <c r="TWD292" s="743"/>
      <c r="TWE292" s="743"/>
      <c r="TWF292" s="743"/>
      <c r="TWG292" s="743"/>
      <c r="TWH292" s="743"/>
      <c r="TWI292" s="743"/>
      <c r="TWJ292" s="743"/>
      <c r="TWK292" s="743"/>
      <c r="TWL292" s="743"/>
      <c r="TWM292" s="743"/>
      <c r="TWN292" s="743"/>
      <c r="TWO292" s="743"/>
      <c r="TWP292" s="743"/>
      <c r="TWQ292" s="743"/>
      <c r="TWR292" s="743"/>
      <c r="TWS292" s="743"/>
      <c r="TWT292" s="743"/>
      <c r="TWU292" s="743"/>
      <c r="TWV292" s="743"/>
      <c r="TWW292" s="743"/>
      <c r="TWX292" s="743"/>
      <c r="TWY292" s="743"/>
      <c r="TWZ292" s="743"/>
      <c r="TXA292" s="743"/>
      <c r="TXB292" s="743"/>
      <c r="TXC292" s="743"/>
      <c r="TXD292" s="743"/>
      <c r="TXE292" s="743"/>
      <c r="TXF292" s="743"/>
      <c r="TXG292" s="743"/>
      <c r="TXH292" s="743"/>
      <c r="TXI292" s="743"/>
      <c r="TXJ292" s="743"/>
      <c r="TXK292" s="743"/>
      <c r="TXL292" s="743"/>
      <c r="TXM292" s="743"/>
      <c r="TXN292" s="743"/>
      <c r="TXO292" s="743"/>
      <c r="TXP292" s="743"/>
      <c r="TXQ292" s="743"/>
      <c r="TXR292" s="743"/>
      <c r="TXS292" s="743"/>
      <c r="TXT292" s="743"/>
      <c r="TXU292" s="743"/>
      <c r="TXV292" s="743"/>
      <c r="TXW292" s="743"/>
      <c r="TXX292" s="743"/>
      <c r="TXY292" s="743"/>
      <c r="TXZ292" s="743"/>
      <c r="TYA292" s="743"/>
      <c r="TYB292" s="743"/>
      <c r="TYC292" s="743"/>
      <c r="TYD292" s="743"/>
      <c r="TYE292" s="743"/>
      <c r="TYF292" s="743"/>
      <c r="TYG292" s="743"/>
      <c r="TYH292" s="743"/>
      <c r="TYI292" s="743"/>
      <c r="TYJ292" s="743"/>
      <c r="TYK292" s="743"/>
      <c r="TYL292" s="743"/>
      <c r="TYM292" s="743"/>
      <c r="TYN292" s="743"/>
      <c r="TYO292" s="743"/>
      <c r="TYP292" s="743"/>
      <c r="TYQ292" s="743"/>
      <c r="TYR292" s="743"/>
      <c r="TYS292" s="743"/>
      <c r="TYT292" s="743"/>
      <c r="TYU292" s="743"/>
      <c r="TYV292" s="743"/>
      <c r="TYW292" s="743"/>
      <c r="TYX292" s="743"/>
      <c r="TYY292" s="743"/>
      <c r="TYZ292" s="743"/>
      <c r="TZA292" s="743"/>
      <c r="TZB292" s="743"/>
      <c r="TZC292" s="743"/>
      <c r="TZD292" s="743"/>
      <c r="TZE292" s="743"/>
      <c r="TZF292" s="743"/>
      <c r="TZG292" s="743"/>
      <c r="TZH292" s="743"/>
      <c r="TZI292" s="743"/>
      <c r="TZJ292" s="743"/>
      <c r="TZK292" s="743"/>
      <c r="TZL292" s="743"/>
      <c r="TZM292" s="743"/>
      <c r="TZN292" s="743"/>
      <c r="TZO292" s="743"/>
      <c r="TZP292" s="743"/>
      <c r="TZQ292" s="743"/>
      <c r="TZR292" s="743"/>
      <c r="TZS292" s="743"/>
      <c r="TZT292" s="743"/>
      <c r="TZU292" s="743"/>
      <c r="TZV292" s="743"/>
      <c r="TZW292" s="743"/>
      <c r="TZX292" s="743"/>
      <c r="TZY292" s="743"/>
      <c r="TZZ292" s="743"/>
      <c r="UAA292" s="743"/>
      <c r="UAB292" s="743"/>
      <c r="UAC292" s="743"/>
      <c r="UAD292" s="743"/>
      <c r="UAE292" s="743"/>
      <c r="UAF292" s="743"/>
      <c r="UAG292" s="743"/>
      <c r="UAH292" s="743"/>
      <c r="UAI292" s="743"/>
      <c r="UAJ292" s="743"/>
      <c r="UAK292" s="743"/>
      <c r="UAL292" s="743"/>
      <c r="UAM292" s="743"/>
      <c r="UAN292" s="743"/>
      <c r="UAO292" s="743"/>
      <c r="UAP292" s="743"/>
      <c r="UAQ292" s="743"/>
      <c r="UAR292" s="743"/>
      <c r="UAS292" s="743"/>
      <c r="UAT292" s="743"/>
      <c r="UAU292" s="743"/>
      <c r="UAV292" s="743"/>
      <c r="UAW292" s="743"/>
      <c r="UAX292" s="743"/>
      <c r="UAY292" s="743"/>
      <c r="UAZ292" s="743"/>
      <c r="UBA292" s="743"/>
      <c r="UBB292" s="743"/>
      <c r="UBC292" s="743"/>
      <c r="UBD292" s="743"/>
      <c r="UBE292" s="743"/>
      <c r="UBF292" s="743"/>
      <c r="UBG292" s="743"/>
      <c r="UBH292" s="743"/>
      <c r="UBI292" s="743"/>
      <c r="UBJ292" s="743"/>
      <c r="UBK292" s="743"/>
      <c r="UBL292" s="743"/>
      <c r="UBM292" s="743"/>
      <c r="UBN292" s="743"/>
      <c r="UBO292" s="743"/>
      <c r="UBP292" s="743"/>
      <c r="UBQ292" s="743"/>
      <c r="UBR292" s="743"/>
      <c r="UBS292" s="743"/>
      <c r="UBT292" s="743"/>
      <c r="UBU292" s="743"/>
      <c r="UBV292" s="743"/>
      <c r="UBW292" s="743"/>
      <c r="UBX292" s="743"/>
      <c r="UBY292" s="743"/>
      <c r="UBZ292" s="743"/>
      <c r="UCA292" s="743"/>
      <c r="UCB292" s="743"/>
      <c r="UCC292" s="743"/>
      <c r="UCD292" s="743"/>
      <c r="UCE292" s="743"/>
      <c r="UCF292" s="743"/>
      <c r="UCG292" s="743"/>
      <c r="UCH292" s="743"/>
      <c r="UCI292" s="743"/>
      <c r="UCJ292" s="743"/>
      <c r="UCK292" s="743"/>
      <c r="UCL292" s="743"/>
      <c r="UCM292" s="743"/>
      <c r="UCN292" s="743"/>
      <c r="UCO292" s="743"/>
      <c r="UCP292" s="743"/>
      <c r="UCQ292" s="743"/>
      <c r="UCR292" s="743"/>
      <c r="UCS292" s="743"/>
      <c r="UCT292" s="743"/>
      <c r="UCU292" s="743"/>
      <c r="UCV292" s="743"/>
      <c r="UCW292" s="743"/>
      <c r="UCX292" s="743"/>
      <c r="UCY292" s="743"/>
      <c r="UCZ292" s="743"/>
      <c r="UDA292" s="743"/>
      <c r="UDB292" s="743"/>
      <c r="UDC292" s="743"/>
      <c r="UDD292" s="743"/>
      <c r="UDE292" s="743"/>
      <c r="UDF292" s="743"/>
      <c r="UDG292" s="743"/>
      <c r="UDH292" s="743"/>
      <c r="UDI292" s="743"/>
      <c r="UDJ292" s="743"/>
      <c r="UDK292" s="743"/>
      <c r="UDL292" s="743"/>
      <c r="UDM292" s="743"/>
      <c r="UDN292" s="743"/>
      <c r="UDO292" s="743"/>
      <c r="UDP292" s="743"/>
      <c r="UDQ292" s="743"/>
      <c r="UDR292" s="743"/>
      <c r="UDS292" s="743"/>
      <c r="UDT292" s="743"/>
      <c r="UDU292" s="743"/>
      <c r="UDV292" s="743"/>
      <c r="UDW292" s="743"/>
      <c r="UDX292" s="743"/>
      <c r="UDY292" s="743"/>
      <c r="UDZ292" s="743"/>
      <c r="UEA292" s="743"/>
      <c r="UEB292" s="743"/>
      <c r="UEC292" s="743"/>
      <c r="UED292" s="743"/>
      <c r="UEE292" s="743"/>
      <c r="UEF292" s="743"/>
      <c r="UEG292" s="743"/>
      <c r="UEH292" s="743"/>
      <c r="UEI292" s="743"/>
      <c r="UEJ292" s="743"/>
      <c r="UEK292" s="743"/>
      <c r="UEL292" s="743"/>
      <c r="UEM292" s="743"/>
      <c r="UEN292" s="743"/>
      <c r="UEO292" s="743"/>
      <c r="UEP292" s="743"/>
      <c r="UEQ292" s="743"/>
      <c r="UER292" s="743"/>
      <c r="UES292" s="743"/>
      <c r="UET292" s="743"/>
      <c r="UEU292" s="743"/>
      <c r="UEV292" s="743"/>
      <c r="UEW292" s="743"/>
      <c r="UEX292" s="743"/>
      <c r="UEY292" s="743"/>
      <c r="UEZ292" s="743"/>
      <c r="UFA292" s="743"/>
      <c r="UFB292" s="743"/>
      <c r="UFC292" s="743"/>
      <c r="UFD292" s="743"/>
      <c r="UFE292" s="743"/>
      <c r="UFF292" s="743"/>
      <c r="UFG292" s="743"/>
      <c r="UFH292" s="743"/>
      <c r="UFI292" s="743"/>
      <c r="UFJ292" s="743"/>
      <c r="UFK292" s="743"/>
      <c r="UFL292" s="743"/>
      <c r="UFM292" s="743"/>
      <c r="UFN292" s="743"/>
      <c r="UFO292" s="743"/>
      <c r="UFP292" s="743"/>
      <c r="UFQ292" s="743"/>
      <c r="UFR292" s="743"/>
      <c r="UFS292" s="743"/>
      <c r="UFT292" s="743"/>
      <c r="UFU292" s="743"/>
      <c r="UFV292" s="743"/>
      <c r="UFW292" s="743"/>
      <c r="UFX292" s="743"/>
      <c r="UFY292" s="743"/>
      <c r="UFZ292" s="743"/>
      <c r="UGA292" s="743"/>
      <c r="UGB292" s="743"/>
      <c r="UGC292" s="743"/>
      <c r="UGD292" s="743"/>
      <c r="UGE292" s="743"/>
      <c r="UGF292" s="743"/>
      <c r="UGG292" s="743"/>
      <c r="UGH292" s="743"/>
      <c r="UGI292" s="743"/>
      <c r="UGJ292" s="743"/>
      <c r="UGK292" s="743"/>
      <c r="UGL292" s="743"/>
      <c r="UGM292" s="743"/>
      <c r="UGN292" s="743"/>
      <c r="UGO292" s="743"/>
      <c r="UGP292" s="743"/>
      <c r="UGQ292" s="743"/>
      <c r="UGR292" s="743"/>
      <c r="UGS292" s="743"/>
      <c r="UGT292" s="743"/>
      <c r="UGU292" s="743"/>
      <c r="UGV292" s="743"/>
      <c r="UGW292" s="743"/>
      <c r="UGX292" s="743"/>
      <c r="UGY292" s="743"/>
      <c r="UGZ292" s="743"/>
      <c r="UHA292" s="743"/>
      <c r="UHB292" s="743"/>
      <c r="UHC292" s="743"/>
      <c r="UHD292" s="743"/>
      <c r="UHE292" s="743"/>
      <c r="UHF292" s="743"/>
      <c r="UHG292" s="743"/>
      <c r="UHH292" s="743"/>
      <c r="UHI292" s="743"/>
      <c r="UHJ292" s="743"/>
      <c r="UHK292" s="743"/>
      <c r="UHL292" s="743"/>
      <c r="UHM292" s="743"/>
      <c r="UHN292" s="743"/>
      <c r="UHO292" s="743"/>
      <c r="UHP292" s="743"/>
      <c r="UHQ292" s="743"/>
      <c r="UHR292" s="743"/>
      <c r="UHS292" s="743"/>
      <c r="UHT292" s="743"/>
      <c r="UHU292" s="743"/>
      <c r="UHV292" s="743"/>
      <c r="UHW292" s="743"/>
      <c r="UHX292" s="743"/>
      <c r="UHY292" s="743"/>
      <c r="UHZ292" s="743"/>
      <c r="UIA292" s="743"/>
      <c r="UIB292" s="743"/>
      <c r="UIC292" s="743"/>
      <c r="UID292" s="743"/>
      <c r="UIE292" s="743"/>
      <c r="UIF292" s="743"/>
      <c r="UIG292" s="743"/>
      <c r="UIH292" s="743"/>
      <c r="UII292" s="743"/>
      <c r="UIJ292" s="743"/>
      <c r="UIK292" s="743"/>
      <c r="UIL292" s="743"/>
      <c r="UIM292" s="743"/>
      <c r="UIN292" s="743"/>
      <c r="UIO292" s="743"/>
      <c r="UIP292" s="743"/>
      <c r="UIQ292" s="743"/>
      <c r="UIR292" s="743"/>
      <c r="UIS292" s="743"/>
      <c r="UIT292" s="743"/>
      <c r="UIU292" s="743"/>
      <c r="UIV292" s="743"/>
      <c r="UIW292" s="743"/>
      <c r="UIX292" s="743"/>
      <c r="UIY292" s="743"/>
      <c r="UIZ292" s="743"/>
      <c r="UJA292" s="743"/>
      <c r="UJB292" s="743"/>
      <c r="UJC292" s="743"/>
      <c r="UJD292" s="743"/>
      <c r="UJE292" s="743"/>
      <c r="UJF292" s="743"/>
      <c r="UJG292" s="743"/>
      <c r="UJH292" s="743"/>
      <c r="UJI292" s="743"/>
      <c r="UJJ292" s="743"/>
      <c r="UJK292" s="743"/>
      <c r="UJL292" s="743"/>
      <c r="UJM292" s="743"/>
      <c r="UJN292" s="743"/>
      <c r="UJO292" s="743"/>
      <c r="UJP292" s="743"/>
      <c r="UJQ292" s="743"/>
      <c r="UJR292" s="743"/>
      <c r="UJS292" s="743"/>
      <c r="UJT292" s="743"/>
      <c r="UJU292" s="743"/>
      <c r="UJV292" s="743"/>
      <c r="UJW292" s="743"/>
      <c r="UJX292" s="743"/>
      <c r="UJY292" s="743"/>
      <c r="UJZ292" s="743"/>
      <c r="UKA292" s="743"/>
      <c r="UKB292" s="743"/>
      <c r="UKC292" s="743"/>
      <c r="UKD292" s="743"/>
      <c r="UKE292" s="743"/>
      <c r="UKF292" s="743"/>
      <c r="UKG292" s="743"/>
      <c r="UKH292" s="743"/>
      <c r="UKI292" s="743"/>
      <c r="UKJ292" s="743"/>
      <c r="UKK292" s="743"/>
      <c r="UKL292" s="743"/>
      <c r="UKM292" s="743"/>
      <c r="UKN292" s="743"/>
      <c r="UKO292" s="743"/>
      <c r="UKP292" s="743"/>
      <c r="UKQ292" s="743"/>
      <c r="UKR292" s="743"/>
      <c r="UKS292" s="743"/>
      <c r="UKT292" s="743"/>
      <c r="UKU292" s="743"/>
      <c r="UKV292" s="743"/>
      <c r="UKW292" s="743"/>
      <c r="UKX292" s="743"/>
      <c r="UKY292" s="743"/>
      <c r="UKZ292" s="743"/>
      <c r="ULA292" s="743"/>
      <c r="ULB292" s="743"/>
      <c r="ULC292" s="743"/>
      <c r="ULD292" s="743"/>
      <c r="ULE292" s="743"/>
      <c r="ULF292" s="743"/>
      <c r="ULG292" s="743"/>
      <c r="ULH292" s="743"/>
      <c r="ULI292" s="743"/>
      <c r="ULJ292" s="743"/>
      <c r="ULK292" s="743"/>
      <c r="ULL292" s="743"/>
      <c r="ULM292" s="743"/>
      <c r="ULN292" s="743"/>
      <c r="ULO292" s="743"/>
      <c r="ULP292" s="743"/>
      <c r="ULQ292" s="743"/>
      <c r="ULR292" s="743"/>
      <c r="ULS292" s="743"/>
      <c r="ULT292" s="743"/>
      <c r="ULU292" s="743"/>
      <c r="ULV292" s="743"/>
      <c r="ULW292" s="743"/>
      <c r="ULX292" s="743"/>
      <c r="ULY292" s="743"/>
      <c r="ULZ292" s="743"/>
      <c r="UMA292" s="743"/>
      <c r="UMB292" s="743"/>
      <c r="UMC292" s="743"/>
      <c r="UMD292" s="743"/>
      <c r="UME292" s="743"/>
      <c r="UMF292" s="743"/>
      <c r="UMG292" s="743"/>
      <c r="UMH292" s="743"/>
      <c r="UMI292" s="743"/>
      <c r="UMJ292" s="743"/>
      <c r="UMK292" s="743"/>
      <c r="UML292" s="743"/>
      <c r="UMM292" s="743"/>
      <c r="UMN292" s="743"/>
      <c r="UMO292" s="743"/>
      <c r="UMP292" s="743"/>
      <c r="UMQ292" s="743"/>
      <c r="UMR292" s="743"/>
      <c r="UMS292" s="743"/>
      <c r="UMT292" s="743"/>
      <c r="UMU292" s="743"/>
      <c r="UMV292" s="743"/>
      <c r="UMW292" s="743"/>
      <c r="UMX292" s="743"/>
      <c r="UMY292" s="743"/>
      <c r="UMZ292" s="743"/>
      <c r="UNA292" s="743"/>
      <c r="UNB292" s="743"/>
      <c r="UNC292" s="743"/>
      <c r="UND292" s="743"/>
      <c r="UNE292" s="743"/>
      <c r="UNF292" s="743"/>
      <c r="UNG292" s="743"/>
      <c r="UNH292" s="743"/>
      <c r="UNI292" s="743"/>
      <c r="UNJ292" s="743"/>
      <c r="UNK292" s="743"/>
      <c r="UNL292" s="743"/>
      <c r="UNM292" s="743"/>
      <c r="UNN292" s="743"/>
      <c r="UNO292" s="743"/>
      <c r="UNP292" s="743"/>
      <c r="UNQ292" s="743"/>
      <c r="UNR292" s="743"/>
      <c r="UNS292" s="743"/>
      <c r="UNT292" s="743"/>
      <c r="UNU292" s="743"/>
      <c r="UNV292" s="743"/>
      <c r="UNW292" s="743"/>
      <c r="UNX292" s="743"/>
      <c r="UNY292" s="743"/>
      <c r="UNZ292" s="743"/>
      <c r="UOA292" s="743"/>
      <c r="UOB292" s="743"/>
      <c r="UOC292" s="743"/>
      <c r="UOD292" s="743"/>
      <c r="UOE292" s="743"/>
      <c r="UOF292" s="743"/>
      <c r="UOG292" s="743"/>
      <c r="UOH292" s="743"/>
      <c r="UOI292" s="743"/>
      <c r="UOJ292" s="743"/>
      <c r="UOK292" s="743"/>
      <c r="UOL292" s="743"/>
      <c r="UOM292" s="743"/>
      <c r="UON292" s="743"/>
      <c r="UOO292" s="743"/>
      <c r="UOP292" s="743"/>
      <c r="UOQ292" s="743"/>
      <c r="UOR292" s="743"/>
      <c r="UOS292" s="743"/>
      <c r="UOT292" s="743"/>
      <c r="UOU292" s="743"/>
      <c r="UOV292" s="743"/>
      <c r="UOW292" s="743"/>
      <c r="UOX292" s="743"/>
      <c r="UOY292" s="743"/>
      <c r="UOZ292" s="743"/>
      <c r="UPA292" s="743"/>
      <c r="UPB292" s="743"/>
      <c r="UPC292" s="743"/>
      <c r="UPD292" s="743"/>
      <c r="UPE292" s="743"/>
      <c r="UPF292" s="743"/>
      <c r="UPG292" s="743"/>
      <c r="UPH292" s="743"/>
      <c r="UPI292" s="743"/>
      <c r="UPJ292" s="743"/>
      <c r="UPK292" s="743"/>
      <c r="UPL292" s="743"/>
      <c r="UPM292" s="743"/>
      <c r="UPN292" s="743"/>
      <c r="UPO292" s="743"/>
      <c r="UPP292" s="743"/>
      <c r="UPQ292" s="743"/>
      <c r="UPR292" s="743"/>
      <c r="UPS292" s="743"/>
      <c r="UPT292" s="743"/>
      <c r="UPU292" s="743"/>
      <c r="UPV292" s="743"/>
      <c r="UPW292" s="743"/>
      <c r="UPX292" s="743"/>
      <c r="UPY292" s="743"/>
      <c r="UPZ292" s="743"/>
      <c r="UQA292" s="743"/>
      <c r="UQB292" s="743"/>
      <c r="UQC292" s="743"/>
      <c r="UQD292" s="743"/>
      <c r="UQE292" s="743"/>
      <c r="UQF292" s="743"/>
      <c r="UQG292" s="743"/>
      <c r="UQH292" s="743"/>
      <c r="UQI292" s="743"/>
      <c r="UQJ292" s="743"/>
      <c r="UQK292" s="743"/>
      <c r="UQL292" s="743"/>
      <c r="UQM292" s="743"/>
      <c r="UQN292" s="743"/>
      <c r="UQO292" s="743"/>
      <c r="UQP292" s="743"/>
      <c r="UQQ292" s="743"/>
      <c r="UQR292" s="743"/>
      <c r="UQS292" s="743"/>
      <c r="UQT292" s="743"/>
      <c r="UQU292" s="743"/>
      <c r="UQV292" s="743"/>
      <c r="UQW292" s="743"/>
      <c r="UQX292" s="743"/>
      <c r="UQY292" s="743"/>
      <c r="UQZ292" s="743"/>
      <c r="URA292" s="743"/>
      <c r="URB292" s="743"/>
      <c r="URC292" s="743"/>
      <c r="URD292" s="743"/>
      <c r="URE292" s="743"/>
      <c r="URF292" s="743"/>
      <c r="URG292" s="743"/>
      <c r="URH292" s="743"/>
      <c r="URI292" s="743"/>
      <c r="URJ292" s="743"/>
      <c r="URK292" s="743"/>
      <c r="URL292" s="743"/>
      <c r="URM292" s="743"/>
      <c r="URN292" s="743"/>
      <c r="URO292" s="743"/>
      <c r="URP292" s="743"/>
      <c r="URQ292" s="743"/>
      <c r="URR292" s="743"/>
      <c r="URS292" s="743"/>
      <c r="URT292" s="743"/>
      <c r="URU292" s="743"/>
      <c r="URV292" s="743"/>
      <c r="URW292" s="743"/>
      <c r="URX292" s="743"/>
      <c r="URY292" s="743"/>
      <c r="URZ292" s="743"/>
      <c r="USA292" s="743"/>
      <c r="USB292" s="743"/>
      <c r="USC292" s="743"/>
      <c r="USD292" s="743"/>
      <c r="USE292" s="743"/>
      <c r="USF292" s="743"/>
      <c r="USG292" s="743"/>
      <c r="USH292" s="743"/>
      <c r="USI292" s="743"/>
      <c r="USJ292" s="743"/>
      <c r="USK292" s="743"/>
      <c r="USL292" s="743"/>
      <c r="USM292" s="743"/>
      <c r="USN292" s="743"/>
      <c r="USO292" s="743"/>
      <c r="USP292" s="743"/>
      <c r="USQ292" s="743"/>
      <c r="USR292" s="743"/>
      <c r="USS292" s="743"/>
      <c r="UST292" s="743"/>
      <c r="USU292" s="743"/>
      <c r="USV292" s="743"/>
      <c r="USW292" s="743"/>
      <c r="USX292" s="743"/>
      <c r="USY292" s="743"/>
      <c r="USZ292" s="743"/>
      <c r="UTA292" s="743"/>
      <c r="UTB292" s="743"/>
      <c r="UTC292" s="743"/>
      <c r="UTD292" s="743"/>
      <c r="UTE292" s="743"/>
      <c r="UTF292" s="743"/>
      <c r="UTG292" s="743"/>
      <c r="UTH292" s="743"/>
      <c r="UTI292" s="743"/>
      <c r="UTJ292" s="743"/>
      <c r="UTK292" s="743"/>
      <c r="UTL292" s="743"/>
      <c r="UTM292" s="743"/>
      <c r="UTN292" s="743"/>
      <c r="UTO292" s="743"/>
      <c r="UTP292" s="743"/>
      <c r="UTQ292" s="743"/>
      <c r="UTR292" s="743"/>
      <c r="UTS292" s="743"/>
      <c r="UTT292" s="743"/>
      <c r="UTU292" s="743"/>
      <c r="UTV292" s="743"/>
      <c r="UTW292" s="743"/>
      <c r="UTX292" s="743"/>
      <c r="UTY292" s="743"/>
      <c r="UTZ292" s="743"/>
      <c r="UUA292" s="743"/>
      <c r="UUB292" s="743"/>
      <c r="UUC292" s="743"/>
      <c r="UUD292" s="743"/>
      <c r="UUE292" s="743"/>
      <c r="UUF292" s="743"/>
      <c r="UUG292" s="743"/>
      <c r="UUH292" s="743"/>
      <c r="UUI292" s="743"/>
      <c r="UUJ292" s="743"/>
      <c r="UUK292" s="743"/>
      <c r="UUL292" s="743"/>
      <c r="UUM292" s="743"/>
      <c r="UUN292" s="743"/>
      <c r="UUO292" s="743"/>
      <c r="UUP292" s="743"/>
      <c r="UUQ292" s="743"/>
      <c r="UUR292" s="743"/>
      <c r="UUS292" s="743"/>
      <c r="UUT292" s="743"/>
      <c r="UUU292" s="743"/>
      <c r="UUV292" s="743"/>
      <c r="UUW292" s="743"/>
      <c r="UUX292" s="743"/>
      <c r="UUY292" s="743"/>
      <c r="UUZ292" s="743"/>
      <c r="UVA292" s="743"/>
      <c r="UVB292" s="743"/>
      <c r="UVC292" s="743"/>
      <c r="UVD292" s="743"/>
      <c r="UVE292" s="743"/>
      <c r="UVF292" s="743"/>
      <c r="UVG292" s="743"/>
      <c r="UVH292" s="743"/>
      <c r="UVI292" s="743"/>
      <c r="UVJ292" s="743"/>
      <c r="UVK292" s="743"/>
      <c r="UVL292" s="743"/>
      <c r="UVM292" s="743"/>
      <c r="UVN292" s="743"/>
      <c r="UVO292" s="743"/>
      <c r="UVP292" s="743"/>
      <c r="UVQ292" s="743"/>
      <c r="UVR292" s="743"/>
      <c r="UVS292" s="743"/>
      <c r="UVT292" s="743"/>
      <c r="UVU292" s="743"/>
      <c r="UVV292" s="743"/>
      <c r="UVW292" s="743"/>
      <c r="UVX292" s="743"/>
      <c r="UVY292" s="743"/>
      <c r="UVZ292" s="743"/>
      <c r="UWA292" s="743"/>
      <c r="UWB292" s="743"/>
      <c r="UWC292" s="743"/>
      <c r="UWD292" s="743"/>
      <c r="UWE292" s="743"/>
      <c r="UWF292" s="743"/>
      <c r="UWG292" s="743"/>
      <c r="UWH292" s="743"/>
      <c r="UWI292" s="743"/>
      <c r="UWJ292" s="743"/>
      <c r="UWK292" s="743"/>
      <c r="UWL292" s="743"/>
      <c r="UWM292" s="743"/>
      <c r="UWN292" s="743"/>
      <c r="UWO292" s="743"/>
      <c r="UWP292" s="743"/>
      <c r="UWQ292" s="743"/>
      <c r="UWR292" s="743"/>
      <c r="UWS292" s="743"/>
      <c r="UWT292" s="743"/>
      <c r="UWU292" s="743"/>
      <c r="UWV292" s="743"/>
      <c r="UWW292" s="743"/>
      <c r="UWX292" s="743"/>
      <c r="UWY292" s="743"/>
      <c r="UWZ292" s="743"/>
      <c r="UXA292" s="743"/>
      <c r="UXB292" s="743"/>
      <c r="UXC292" s="743"/>
      <c r="UXD292" s="743"/>
      <c r="UXE292" s="743"/>
      <c r="UXF292" s="743"/>
      <c r="UXG292" s="743"/>
      <c r="UXH292" s="743"/>
      <c r="UXI292" s="743"/>
      <c r="UXJ292" s="743"/>
      <c r="UXK292" s="743"/>
      <c r="UXL292" s="743"/>
      <c r="UXM292" s="743"/>
      <c r="UXN292" s="743"/>
      <c r="UXO292" s="743"/>
      <c r="UXP292" s="743"/>
      <c r="UXQ292" s="743"/>
      <c r="UXR292" s="743"/>
      <c r="UXS292" s="743"/>
      <c r="UXT292" s="743"/>
      <c r="UXU292" s="743"/>
      <c r="UXV292" s="743"/>
      <c r="UXW292" s="743"/>
      <c r="UXX292" s="743"/>
      <c r="UXY292" s="743"/>
      <c r="UXZ292" s="743"/>
      <c r="UYA292" s="743"/>
      <c r="UYB292" s="743"/>
      <c r="UYC292" s="743"/>
      <c r="UYD292" s="743"/>
      <c r="UYE292" s="743"/>
      <c r="UYF292" s="743"/>
      <c r="UYG292" s="743"/>
      <c r="UYH292" s="743"/>
      <c r="UYI292" s="743"/>
      <c r="UYJ292" s="743"/>
      <c r="UYK292" s="743"/>
      <c r="UYL292" s="743"/>
      <c r="UYM292" s="743"/>
      <c r="UYN292" s="743"/>
      <c r="UYO292" s="743"/>
      <c r="UYP292" s="743"/>
      <c r="UYQ292" s="743"/>
      <c r="UYR292" s="743"/>
      <c r="UYS292" s="743"/>
      <c r="UYT292" s="743"/>
      <c r="UYU292" s="743"/>
      <c r="UYV292" s="743"/>
      <c r="UYW292" s="743"/>
      <c r="UYX292" s="743"/>
      <c r="UYY292" s="743"/>
      <c r="UYZ292" s="743"/>
      <c r="UZA292" s="743"/>
      <c r="UZB292" s="743"/>
      <c r="UZC292" s="743"/>
      <c r="UZD292" s="743"/>
      <c r="UZE292" s="743"/>
      <c r="UZF292" s="743"/>
      <c r="UZG292" s="743"/>
      <c r="UZH292" s="743"/>
      <c r="UZI292" s="743"/>
      <c r="UZJ292" s="743"/>
      <c r="UZK292" s="743"/>
      <c r="UZL292" s="743"/>
      <c r="UZM292" s="743"/>
      <c r="UZN292" s="743"/>
      <c r="UZO292" s="743"/>
      <c r="UZP292" s="743"/>
      <c r="UZQ292" s="743"/>
      <c r="UZR292" s="743"/>
      <c r="UZS292" s="743"/>
      <c r="UZT292" s="743"/>
      <c r="UZU292" s="743"/>
      <c r="UZV292" s="743"/>
      <c r="UZW292" s="743"/>
      <c r="UZX292" s="743"/>
      <c r="UZY292" s="743"/>
      <c r="UZZ292" s="743"/>
      <c r="VAA292" s="743"/>
      <c r="VAB292" s="743"/>
      <c r="VAC292" s="743"/>
      <c r="VAD292" s="743"/>
      <c r="VAE292" s="743"/>
      <c r="VAF292" s="743"/>
      <c r="VAG292" s="743"/>
      <c r="VAH292" s="743"/>
      <c r="VAI292" s="743"/>
      <c r="VAJ292" s="743"/>
      <c r="VAK292" s="743"/>
      <c r="VAL292" s="743"/>
      <c r="VAM292" s="743"/>
      <c r="VAN292" s="743"/>
      <c r="VAO292" s="743"/>
      <c r="VAP292" s="743"/>
      <c r="VAQ292" s="743"/>
      <c r="VAR292" s="743"/>
      <c r="VAS292" s="743"/>
      <c r="VAT292" s="743"/>
      <c r="VAU292" s="743"/>
      <c r="VAV292" s="743"/>
      <c r="VAW292" s="743"/>
      <c r="VAX292" s="743"/>
      <c r="VAY292" s="743"/>
      <c r="VAZ292" s="743"/>
      <c r="VBA292" s="743"/>
      <c r="VBB292" s="743"/>
      <c r="VBC292" s="743"/>
      <c r="VBD292" s="743"/>
      <c r="VBE292" s="743"/>
      <c r="VBF292" s="743"/>
      <c r="VBG292" s="743"/>
      <c r="VBH292" s="743"/>
      <c r="VBI292" s="743"/>
      <c r="VBJ292" s="743"/>
      <c r="VBK292" s="743"/>
      <c r="VBL292" s="743"/>
      <c r="VBM292" s="743"/>
      <c r="VBN292" s="743"/>
      <c r="VBO292" s="743"/>
      <c r="VBP292" s="743"/>
      <c r="VBQ292" s="743"/>
      <c r="VBR292" s="743"/>
      <c r="VBS292" s="743"/>
      <c r="VBT292" s="743"/>
      <c r="VBU292" s="743"/>
      <c r="VBV292" s="743"/>
      <c r="VBW292" s="743"/>
      <c r="VBX292" s="743"/>
      <c r="VBY292" s="743"/>
      <c r="VBZ292" s="743"/>
      <c r="VCA292" s="743"/>
      <c r="VCB292" s="743"/>
      <c r="VCC292" s="743"/>
      <c r="VCD292" s="743"/>
      <c r="VCE292" s="743"/>
      <c r="VCF292" s="743"/>
      <c r="VCG292" s="743"/>
      <c r="VCH292" s="743"/>
      <c r="VCI292" s="743"/>
      <c r="VCJ292" s="743"/>
      <c r="VCK292" s="743"/>
      <c r="VCL292" s="743"/>
      <c r="VCM292" s="743"/>
      <c r="VCN292" s="743"/>
      <c r="VCO292" s="743"/>
      <c r="VCP292" s="743"/>
      <c r="VCQ292" s="743"/>
      <c r="VCR292" s="743"/>
      <c r="VCS292" s="743"/>
      <c r="VCT292" s="743"/>
      <c r="VCU292" s="743"/>
      <c r="VCV292" s="743"/>
      <c r="VCW292" s="743"/>
      <c r="VCX292" s="743"/>
      <c r="VCY292" s="743"/>
      <c r="VCZ292" s="743"/>
      <c r="VDA292" s="743"/>
      <c r="VDB292" s="743"/>
      <c r="VDC292" s="743"/>
      <c r="VDD292" s="743"/>
      <c r="VDE292" s="743"/>
      <c r="VDF292" s="743"/>
      <c r="VDG292" s="743"/>
      <c r="VDH292" s="743"/>
      <c r="VDI292" s="743"/>
      <c r="VDJ292" s="743"/>
      <c r="VDK292" s="743"/>
      <c r="VDL292" s="743"/>
      <c r="VDM292" s="743"/>
      <c r="VDN292" s="743"/>
      <c r="VDO292" s="743"/>
      <c r="VDP292" s="743"/>
      <c r="VDQ292" s="743"/>
      <c r="VDR292" s="743"/>
      <c r="VDS292" s="743"/>
      <c r="VDT292" s="743"/>
      <c r="VDU292" s="743"/>
      <c r="VDV292" s="743"/>
      <c r="VDW292" s="743"/>
      <c r="VDX292" s="743"/>
      <c r="VDY292" s="743"/>
      <c r="VDZ292" s="743"/>
      <c r="VEA292" s="743"/>
      <c r="VEB292" s="743"/>
      <c r="VEC292" s="743"/>
      <c r="VED292" s="743"/>
      <c r="VEE292" s="743"/>
      <c r="VEF292" s="743"/>
      <c r="VEG292" s="743"/>
      <c r="VEH292" s="743"/>
      <c r="VEI292" s="743"/>
      <c r="VEJ292" s="743"/>
      <c r="VEK292" s="743"/>
      <c r="VEL292" s="743"/>
      <c r="VEM292" s="743"/>
      <c r="VEN292" s="743"/>
      <c r="VEO292" s="743"/>
      <c r="VEP292" s="743"/>
      <c r="VEQ292" s="743"/>
      <c r="VER292" s="743"/>
      <c r="VES292" s="743"/>
      <c r="VET292" s="743"/>
      <c r="VEU292" s="743"/>
      <c r="VEV292" s="743"/>
      <c r="VEW292" s="743"/>
      <c r="VEX292" s="743"/>
      <c r="VEY292" s="743"/>
      <c r="VEZ292" s="743"/>
      <c r="VFA292" s="743"/>
      <c r="VFB292" s="743"/>
      <c r="VFC292" s="743"/>
      <c r="VFD292" s="743"/>
      <c r="VFE292" s="743"/>
      <c r="VFF292" s="743"/>
      <c r="VFG292" s="743"/>
      <c r="VFH292" s="743"/>
      <c r="VFI292" s="743"/>
      <c r="VFJ292" s="743"/>
      <c r="VFK292" s="743"/>
      <c r="VFL292" s="743"/>
      <c r="VFM292" s="743"/>
      <c r="VFN292" s="743"/>
      <c r="VFO292" s="743"/>
      <c r="VFP292" s="743"/>
      <c r="VFQ292" s="743"/>
      <c r="VFR292" s="743"/>
      <c r="VFS292" s="743"/>
      <c r="VFT292" s="743"/>
      <c r="VFU292" s="743"/>
      <c r="VFV292" s="743"/>
      <c r="VFW292" s="743"/>
      <c r="VFX292" s="743"/>
      <c r="VFY292" s="743"/>
      <c r="VFZ292" s="743"/>
      <c r="VGA292" s="743"/>
      <c r="VGB292" s="743"/>
      <c r="VGC292" s="743"/>
      <c r="VGD292" s="743"/>
      <c r="VGE292" s="743"/>
      <c r="VGF292" s="743"/>
      <c r="VGG292" s="743"/>
      <c r="VGH292" s="743"/>
      <c r="VGI292" s="743"/>
      <c r="VGJ292" s="743"/>
      <c r="VGK292" s="743"/>
      <c r="VGL292" s="743"/>
      <c r="VGM292" s="743"/>
      <c r="VGN292" s="743"/>
      <c r="VGO292" s="743"/>
      <c r="VGP292" s="743"/>
      <c r="VGQ292" s="743"/>
      <c r="VGR292" s="743"/>
      <c r="VGS292" s="743"/>
      <c r="VGT292" s="743"/>
      <c r="VGU292" s="743"/>
      <c r="VGV292" s="743"/>
      <c r="VGW292" s="743"/>
      <c r="VGX292" s="743"/>
      <c r="VGY292" s="743"/>
      <c r="VGZ292" s="743"/>
      <c r="VHA292" s="743"/>
      <c r="VHB292" s="743"/>
      <c r="VHC292" s="743"/>
      <c r="VHD292" s="743"/>
      <c r="VHE292" s="743"/>
      <c r="VHF292" s="743"/>
      <c r="VHG292" s="743"/>
      <c r="VHH292" s="743"/>
      <c r="VHI292" s="743"/>
      <c r="VHJ292" s="743"/>
      <c r="VHK292" s="743"/>
      <c r="VHL292" s="743"/>
      <c r="VHM292" s="743"/>
      <c r="VHN292" s="743"/>
      <c r="VHO292" s="743"/>
      <c r="VHP292" s="743"/>
      <c r="VHQ292" s="743"/>
      <c r="VHR292" s="743"/>
      <c r="VHS292" s="743"/>
      <c r="VHT292" s="743"/>
      <c r="VHU292" s="743"/>
      <c r="VHV292" s="743"/>
      <c r="VHW292" s="743"/>
      <c r="VHX292" s="743"/>
      <c r="VHY292" s="743"/>
      <c r="VHZ292" s="743"/>
      <c r="VIA292" s="743"/>
      <c r="VIB292" s="743"/>
      <c r="VIC292" s="743"/>
      <c r="VID292" s="743"/>
      <c r="VIE292" s="743"/>
      <c r="VIF292" s="743"/>
      <c r="VIG292" s="743"/>
      <c r="VIH292" s="743"/>
      <c r="VII292" s="743"/>
      <c r="VIJ292" s="743"/>
      <c r="VIK292" s="743"/>
      <c r="VIL292" s="743"/>
      <c r="VIM292" s="743"/>
      <c r="VIN292" s="743"/>
      <c r="VIO292" s="743"/>
      <c r="VIP292" s="743"/>
      <c r="VIQ292" s="743"/>
      <c r="VIR292" s="743"/>
      <c r="VIS292" s="743"/>
      <c r="VIT292" s="743"/>
      <c r="VIU292" s="743"/>
      <c r="VIV292" s="743"/>
      <c r="VIW292" s="743"/>
      <c r="VIX292" s="743"/>
      <c r="VIY292" s="743"/>
      <c r="VIZ292" s="743"/>
      <c r="VJA292" s="743"/>
      <c r="VJB292" s="743"/>
      <c r="VJC292" s="743"/>
      <c r="VJD292" s="743"/>
      <c r="VJE292" s="743"/>
      <c r="VJF292" s="743"/>
      <c r="VJG292" s="743"/>
      <c r="VJH292" s="743"/>
      <c r="VJI292" s="743"/>
      <c r="VJJ292" s="743"/>
      <c r="VJK292" s="743"/>
      <c r="VJL292" s="743"/>
      <c r="VJM292" s="743"/>
      <c r="VJN292" s="743"/>
      <c r="VJO292" s="743"/>
      <c r="VJP292" s="743"/>
      <c r="VJQ292" s="743"/>
      <c r="VJR292" s="743"/>
      <c r="VJS292" s="743"/>
      <c r="VJT292" s="743"/>
      <c r="VJU292" s="743"/>
      <c r="VJV292" s="743"/>
      <c r="VJW292" s="743"/>
      <c r="VJX292" s="743"/>
      <c r="VJY292" s="743"/>
      <c r="VJZ292" s="743"/>
      <c r="VKA292" s="743"/>
      <c r="VKB292" s="743"/>
      <c r="VKC292" s="743"/>
      <c r="VKD292" s="743"/>
      <c r="VKE292" s="743"/>
      <c r="VKF292" s="743"/>
      <c r="VKG292" s="743"/>
      <c r="VKH292" s="743"/>
      <c r="VKI292" s="743"/>
      <c r="VKJ292" s="743"/>
      <c r="VKK292" s="743"/>
      <c r="VKL292" s="743"/>
      <c r="VKM292" s="743"/>
      <c r="VKN292" s="743"/>
      <c r="VKO292" s="743"/>
      <c r="VKP292" s="743"/>
      <c r="VKQ292" s="743"/>
      <c r="VKR292" s="743"/>
      <c r="VKS292" s="743"/>
      <c r="VKT292" s="743"/>
      <c r="VKU292" s="743"/>
      <c r="VKV292" s="743"/>
      <c r="VKW292" s="743"/>
      <c r="VKX292" s="743"/>
      <c r="VKY292" s="743"/>
      <c r="VKZ292" s="743"/>
      <c r="VLA292" s="743"/>
      <c r="VLB292" s="743"/>
      <c r="VLC292" s="743"/>
      <c r="VLD292" s="743"/>
      <c r="VLE292" s="743"/>
      <c r="VLF292" s="743"/>
      <c r="VLG292" s="743"/>
      <c r="VLH292" s="743"/>
      <c r="VLI292" s="743"/>
      <c r="VLJ292" s="743"/>
      <c r="VLK292" s="743"/>
      <c r="VLL292" s="743"/>
      <c r="VLM292" s="743"/>
      <c r="VLN292" s="743"/>
      <c r="VLO292" s="743"/>
      <c r="VLP292" s="743"/>
      <c r="VLQ292" s="743"/>
      <c r="VLR292" s="743"/>
      <c r="VLS292" s="743"/>
      <c r="VLT292" s="743"/>
      <c r="VLU292" s="743"/>
      <c r="VLV292" s="743"/>
      <c r="VLW292" s="743"/>
      <c r="VLX292" s="743"/>
      <c r="VLY292" s="743"/>
      <c r="VLZ292" s="743"/>
      <c r="VMA292" s="743"/>
      <c r="VMB292" s="743"/>
      <c r="VMC292" s="743"/>
      <c r="VMD292" s="743"/>
      <c r="VME292" s="743"/>
      <c r="VMF292" s="743"/>
      <c r="VMG292" s="743"/>
      <c r="VMH292" s="743"/>
      <c r="VMI292" s="743"/>
      <c r="VMJ292" s="743"/>
      <c r="VMK292" s="743"/>
      <c r="VML292" s="743"/>
      <c r="VMM292" s="743"/>
      <c r="VMN292" s="743"/>
      <c r="VMO292" s="743"/>
      <c r="VMP292" s="743"/>
      <c r="VMQ292" s="743"/>
      <c r="VMR292" s="743"/>
      <c r="VMS292" s="743"/>
      <c r="VMT292" s="743"/>
      <c r="VMU292" s="743"/>
      <c r="VMV292" s="743"/>
      <c r="VMW292" s="743"/>
      <c r="VMX292" s="743"/>
      <c r="VMY292" s="743"/>
      <c r="VMZ292" s="743"/>
      <c r="VNA292" s="743"/>
      <c r="VNB292" s="743"/>
      <c r="VNC292" s="743"/>
      <c r="VND292" s="743"/>
      <c r="VNE292" s="743"/>
      <c r="VNF292" s="743"/>
      <c r="VNG292" s="743"/>
      <c r="VNH292" s="743"/>
      <c r="VNI292" s="743"/>
      <c r="VNJ292" s="743"/>
      <c r="VNK292" s="743"/>
      <c r="VNL292" s="743"/>
      <c r="VNM292" s="743"/>
      <c r="VNN292" s="743"/>
      <c r="VNO292" s="743"/>
      <c r="VNP292" s="743"/>
      <c r="VNQ292" s="743"/>
      <c r="VNR292" s="743"/>
      <c r="VNS292" s="743"/>
      <c r="VNT292" s="743"/>
      <c r="VNU292" s="743"/>
      <c r="VNV292" s="743"/>
      <c r="VNW292" s="743"/>
      <c r="VNX292" s="743"/>
      <c r="VNY292" s="743"/>
      <c r="VNZ292" s="743"/>
      <c r="VOA292" s="743"/>
      <c r="VOB292" s="743"/>
      <c r="VOC292" s="743"/>
      <c r="VOD292" s="743"/>
      <c r="VOE292" s="743"/>
      <c r="VOF292" s="743"/>
      <c r="VOG292" s="743"/>
      <c r="VOH292" s="743"/>
      <c r="VOI292" s="743"/>
      <c r="VOJ292" s="743"/>
      <c r="VOK292" s="743"/>
      <c r="VOL292" s="743"/>
      <c r="VOM292" s="743"/>
      <c r="VON292" s="743"/>
      <c r="VOO292" s="743"/>
      <c r="VOP292" s="743"/>
      <c r="VOQ292" s="743"/>
      <c r="VOR292" s="743"/>
      <c r="VOS292" s="743"/>
      <c r="VOT292" s="743"/>
      <c r="VOU292" s="743"/>
      <c r="VOV292" s="743"/>
      <c r="VOW292" s="743"/>
      <c r="VOX292" s="743"/>
      <c r="VOY292" s="743"/>
      <c r="VOZ292" s="743"/>
      <c r="VPA292" s="743"/>
      <c r="VPB292" s="743"/>
      <c r="VPC292" s="743"/>
      <c r="VPD292" s="743"/>
      <c r="VPE292" s="743"/>
      <c r="VPF292" s="743"/>
      <c r="VPG292" s="743"/>
      <c r="VPH292" s="743"/>
      <c r="VPI292" s="743"/>
      <c r="VPJ292" s="743"/>
      <c r="VPK292" s="743"/>
      <c r="VPL292" s="743"/>
      <c r="VPM292" s="743"/>
      <c r="VPN292" s="743"/>
      <c r="VPO292" s="743"/>
      <c r="VPP292" s="743"/>
      <c r="VPQ292" s="743"/>
      <c r="VPR292" s="743"/>
      <c r="VPS292" s="743"/>
      <c r="VPT292" s="743"/>
      <c r="VPU292" s="743"/>
      <c r="VPV292" s="743"/>
      <c r="VPW292" s="743"/>
      <c r="VPX292" s="743"/>
      <c r="VPY292" s="743"/>
      <c r="VPZ292" s="743"/>
      <c r="VQA292" s="743"/>
      <c r="VQB292" s="743"/>
      <c r="VQC292" s="743"/>
      <c r="VQD292" s="743"/>
      <c r="VQE292" s="743"/>
      <c r="VQF292" s="743"/>
      <c r="VQG292" s="743"/>
      <c r="VQH292" s="743"/>
      <c r="VQI292" s="743"/>
      <c r="VQJ292" s="743"/>
      <c r="VQK292" s="743"/>
      <c r="VQL292" s="743"/>
      <c r="VQM292" s="743"/>
      <c r="VQN292" s="743"/>
      <c r="VQO292" s="743"/>
      <c r="VQP292" s="743"/>
      <c r="VQQ292" s="743"/>
      <c r="VQR292" s="743"/>
      <c r="VQS292" s="743"/>
      <c r="VQT292" s="743"/>
      <c r="VQU292" s="743"/>
      <c r="VQV292" s="743"/>
      <c r="VQW292" s="743"/>
      <c r="VQX292" s="743"/>
      <c r="VQY292" s="743"/>
      <c r="VQZ292" s="743"/>
      <c r="VRA292" s="743"/>
      <c r="VRB292" s="743"/>
      <c r="VRC292" s="743"/>
      <c r="VRD292" s="743"/>
      <c r="VRE292" s="743"/>
      <c r="VRF292" s="743"/>
      <c r="VRG292" s="743"/>
      <c r="VRH292" s="743"/>
      <c r="VRI292" s="743"/>
      <c r="VRJ292" s="743"/>
      <c r="VRK292" s="743"/>
      <c r="VRL292" s="743"/>
      <c r="VRM292" s="743"/>
      <c r="VRN292" s="743"/>
      <c r="VRO292" s="743"/>
      <c r="VRP292" s="743"/>
      <c r="VRQ292" s="743"/>
      <c r="VRR292" s="743"/>
      <c r="VRS292" s="743"/>
      <c r="VRT292" s="743"/>
      <c r="VRU292" s="743"/>
      <c r="VRV292" s="743"/>
      <c r="VRW292" s="743"/>
      <c r="VRX292" s="743"/>
      <c r="VRY292" s="743"/>
      <c r="VRZ292" s="743"/>
      <c r="VSA292" s="743"/>
      <c r="VSB292" s="743"/>
      <c r="VSC292" s="743"/>
      <c r="VSD292" s="743"/>
      <c r="VSE292" s="743"/>
      <c r="VSF292" s="743"/>
      <c r="VSG292" s="743"/>
      <c r="VSH292" s="743"/>
      <c r="VSI292" s="743"/>
      <c r="VSJ292" s="743"/>
      <c r="VSK292" s="743"/>
      <c r="VSL292" s="743"/>
      <c r="VSM292" s="743"/>
      <c r="VSN292" s="743"/>
      <c r="VSO292" s="743"/>
      <c r="VSP292" s="743"/>
      <c r="VSQ292" s="743"/>
      <c r="VSR292" s="743"/>
      <c r="VSS292" s="743"/>
      <c r="VST292" s="743"/>
      <c r="VSU292" s="743"/>
      <c r="VSV292" s="743"/>
      <c r="VSW292" s="743"/>
      <c r="VSX292" s="743"/>
      <c r="VSY292" s="743"/>
      <c r="VSZ292" s="743"/>
      <c r="VTA292" s="743"/>
      <c r="VTB292" s="743"/>
      <c r="VTC292" s="743"/>
      <c r="VTD292" s="743"/>
      <c r="VTE292" s="743"/>
      <c r="VTF292" s="743"/>
      <c r="VTG292" s="743"/>
      <c r="VTH292" s="743"/>
      <c r="VTI292" s="743"/>
      <c r="VTJ292" s="743"/>
      <c r="VTK292" s="743"/>
      <c r="VTL292" s="743"/>
      <c r="VTM292" s="743"/>
      <c r="VTN292" s="743"/>
      <c r="VTO292" s="743"/>
      <c r="VTP292" s="743"/>
      <c r="VTQ292" s="743"/>
      <c r="VTR292" s="743"/>
      <c r="VTS292" s="743"/>
      <c r="VTT292" s="743"/>
      <c r="VTU292" s="743"/>
      <c r="VTV292" s="743"/>
      <c r="VTW292" s="743"/>
      <c r="VTX292" s="743"/>
      <c r="VTY292" s="743"/>
      <c r="VTZ292" s="743"/>
      <c r="VUA292" s="743"/>
      <c r="VUB292" s="743"/>
      <c r="VUC292" s="743"/>
      <c r="VUD292" s="743"/>
      <c r="VUE292" s="743"/>
      <c r="VUF292" s="743"/>
      <c r="VUG292" s="743"/>
      <c r="VUH292" s="743"/>
      <c r="VUI292" s="743"/>
      <c r="VUJ292" s="743"/>
      <c r="VUK292" s="743"/>
      <c r="VUL292" s="743"/>
      <c r="VUM292" s="743"/>
      <c r="VUN292" s="743"/>
      <c r="VUO292" s="743"/>
      <c r="VUP292" s="743"/>
      <c r="VUQ292" s="743"/>
      <c r="VUR292" s="743"/>
      <c r="VUS292" s="743"/>
      <c r="VUT292" s="743"/>
      <c r="VUU292" s="743"/>
      <c r="VUV292" s="743"/>
      <c r="VUW292" s="743"/>
      <c r="VUX292" s="743"/>
      <c r="VUY292" s="743"/>
      <c r="VUZ292" s="743"/>
      <c r="VVA292" s="743"/>
      <c r="VVB292" s="743"/>
      <c r="VVC292" s="743"/>
      <c r="VVD292" s="743"/>
      <c r="VVE292" s="743"/>
      <c r="VVF292" s="743"/>
      <c r="VVG292" s="743"/>
      <c r="VVH292" s="743"/>
      <c r="VVI292" s="743"/>
      <c r="VVJ292" s="743"/>
      <c r="VVK292" s="743"/>
      <c r="VVL292" s="743"/>
      <c r="VVM292" s="743"/>
      <c r="VVN292" s="743"/>
      <c r="VVO292" s="743"/>
      <c r="VVP292" s="743"/>
      <c r="VVQ292" s="743"/>
      <c r="VVR292" s="743"/>
      <c r="VVS292" s="743"/>
      <c r="VVT292" s="743"/>
      <c r="VVU292" s="743"/>
      <c r="VVV292" s="743"/>
      <c r="VVW292" s="743"/>
      <c r="VVX292" s="743"/>
      <c r="VVY292" s="743"/>
      <c r="VVZ292" s="743"/>
      <c r="VWA292" s="743"/>
      <c r="VWB292" s="743"/>
      <c r="VWC292" s="743"/>
      <c r="VWD292" s="743"/>
      <c r="VWE292" s="743"/>
      <c r="VWF292" s="743"/>
      <c r="VWG292" s="743"/>
      <c r="VWH292" s="743"/>
      <c r="VWI292" s="743"/>
      <c r="VWJ292" s="743"/>
      <c r="VWK292" s="743"/>
      <c r="VWL292" s="743"/>
      <c r="VWM292" s="743"/>
      <c r="VWN292" s="743"/>
      <c r="VWO292" s="743"/>
      <c r="VWP292" s="743"/>
      <c r="VWQ292" s="743"/>
      <c r="VWR292" s="743"/>
      <c r="VWS292" s="743"/>
      <c r="VWT292" s="743"/>
      <c r="VWU292" s="743"/>
      <c r="VWV292" s="743"/>
      <c r="VWW292" s="743"/>
      <c r="VWX292" s="743"/>
      <c r="VWY292" s="743"/>
      <c r="VWZ292" s="743"/>
      <c r="VXA292" s="743"/>
      <c r="VXB292" s="743"/>
      <c r="VXC292" s="743"/>
      <c r="VXD292" s="743"/>
      <c r="VXE292" s="743"/>
      <c r="VXF292" s="743"/>
      <c r="VXG292" s="743"/>
      <c r="VXH292" s="743"/>
      <c r="VXI292" s="743"/>
      <c r="VXJ292" s="743"/>
      <c r="VXK292" s="743"/>
      <c r="VXL292" s="743"/>
      <c r="VXM292" s="743"/>
      <c r="VXN292" s="743"/>
      <c r="VXO292" s="743"/>
      <c r="VXP292" s="743"/>
      <c r="VXQ292" s="743"/>
      <c r="VXR292" s="743"/>
      <c r="VXS292" s="743"/>
      <c r="VXT292" s="743"/>
      <c r="VXU292" s="743"/>
      <c r="VXV292" s="743"/>
      <c r="VXW292" s="743"/>
      <c r="VXX292" s="743"/>
      <c r="VXY292" s="743"/>
      <c r="VXZ292" s="743"/>
      <c r="VYA292" s="743"/>
      <c r="VYB292" s="743"/>
      <c r="VYC292" s="743"/>
      <c r="VYD292" s="743"/>
      <c r="VYE292" s="743"/>
      <c r="VYF292" s="743"/>
      <c r="VYG292" s="743"/>
      <c r="VYH292" s="743"/>
      <c r="VYI292" s="743"/>
      <c r="VYJ292" s="743"/>
      <c r="VYK292" s="743"/>
      <c r="VYL292" s="743"/>
      <c r="VYM292" s="743"/>
      <c r="VYN292" s="743"/>
      <c r="VYO292" s="743"/>
      <c r="VYP292" s="743"/>
      <c r="VYQ292" s="743"/>
      <c r="VYR292" s="743"/>
      <c r="VYS292" s="743"/>
      <c r="VYT292" s="743"/>
      <c r="VYU292" s="743"/>
      <c r="VYV292" s="743"/>
      <c r="VYW292" s="743"/>
      <c r="VYX292" s="743"/>
      <c r="VYY292" s="743"/>
      <c r="VYZ292" s="743"/>
      <c r="VZA292" s="743"/>
      <c r="VZB292" s="743"/>
      <c r="VZC292" s="743"/>
      <c r="VZD292" s="743"/>
      <c r="VZE292" s="743"/>
      <c r="VZF292" s="743"/>
      <c r="VZG292" s="743"/>
      <c r="VZH292" s="743"/>
      <c r="VZI292" s="743"/>
      <c r="VZJ292" s="743"/>
      <c r="VZK292" s="743"/>
      <c r="VZL292" s="743"/>
      <c r="VZM292" s="743"/>
      <c r="VZN292" s="743"/>
      <c r="VZO292" s="743"/>
      <c r="VZP292" s="743"/>
      <c r="VZQ292" s="743"/>
      <c r="VZR292" s="743"/>
      <c r="VZS292" s="743"/>
      <c r="VZT292" s="743"/>
      <c r="VZU292" s="743"/>
      <c r="VZV292" s="743"/>
      <c r="VZW292" s="743"/>
      <c r="VZX292" s="743"/>
      <c r="VZY292" s="743"/>
      <c r="VZZ292" s="743"/>
      <c r="WAA292" s="743"/>
      <c r="WAB292" s="743"/>
      <c r="WAC292" s="743"/>
      <c r="WAD292" s="743"/>
      <c r="WAE292" s="743"/>
      <c r="WAF292" s="743"/>
      <c r="WAG292" s="743"/>
      <c r="WAH292" s="743"/>
      <c r="WAI292" s="743"/>
      <c r="WAJ292" s="743"/>
      <c r="WAK292" s="743"/>
      <c r="WAL292" s="743"/>
      <c r="WAM292" s="743"/>
      <c r="WAN292" s="743"/>
      <c r="WAO292" s="743"/>
      <c r="WAP292" s="743"/>
      <c r="WAQ292" s="743"/>
      <c r="WAR292" s="743"/>
      <c r="WAS292" s="743"/>
      <c r="WAT292" s="743"/>
      <c r="WAU292" s="743"/>
      <c r="WAV292" s="743"/>
      <c r="WAW292" s="743"/>
      <c r="WAX292" s="743"/>
      <c r="WAY292" s="743"/>
      <c r="WAZ292" s="743"/>
      <c r="WBA292" s="743"/>
      <c r="WBB292" s="743"/>
      <c r="WBC292" s="743"/>
      <c r="WBD292" s="743"/>
      <c r="WBE292" s="743"/>
      <c r="WBF292" s="743"/>
      <c r="WBG292" s="743"/>
      <c r="WBH292" s="743"/>
      <c r="WBI292" s="743"/>
      <c r="WBJ292" s="743"/>
      <c r="WBK292" s="743"/>
      <c r="WBL292" s="743"/>
      <c r="WBM292" s="743"/>
      <c r="WBN292" s="743"/>
      <c r="WBO292" s="743"/>
      <c r="WBP292" s="743"/>
      <c r="WBQ292" s="743"/>
      <c r="WBR292" s="743"/>
      <c r="WBS292" s="743"/>
      <c r="WBT292" s="743"/>
      <c r="WBU292" s="743"/>
      <c r="WBV292" s="743"/>
      <c r="WBW292" s="743"/>
      <c r="WBX292" s="743"/>
      <c r="WBY292" s="743"/>
      <c r="WBZ292" s="743"/>
      <c r="WCA292" s="743"/>
      <c r="WCB292" s="743"/>
      <c r="WCC292" s="743"/>
      <c r="WCD292" s="743"/>
      <c r="WCE292" s="743"/>
      <c r="WCF292" s="743"/>
      <c r="WCG292" s="743"/>
      <c r="WCH292" s="743"/>
      <c r="WCI292" s="743"/>
      <c r="WCJ292" s="743"/>
      <c r="WCK292" s="743"/>
      <c r="WCL292" s="743"/>
      <c r="WCM292" s="743"/>
      <c r="WCN292" s="743"/>
      <c r="WCO292" s="743"/>
      <c r="WCP292" s="743"/>
      <c r="WCQ292" s="743"/>
      <c r="WCR292" s="743"/>
      <c r="WCS292" s="743"/>
      <c r="WCT292" s="743"/>
      <c r="WCU292" s="743"/>
      <c r="WCV292" s="743"/>
      <c r="WCW292" s="743"/>
      <c r="WCX292" s="743"/>
      <c r="WCY292" s="743"/>
      <c r="WCZ292" s="743"/>
      <c r="WDA292" s="743"/>
      <c r="WDB292" s="743"/>
      <c r="WDC292" s="743"/>
      <c r="WDD292" s="743"/>
      <c r="WDE292" s="743"/>
      <c r="WDF292" s="743"/>
      <c r="WDG292" s="743"/>
      <c r="WDH292" s="743"/>
      <c r="WDI292" s="743"/>
      <c r="WDJ292" s="743"/>
      <c r="WDK292" s="743"/>
      <c r="WDL292" s="743"/>
      <c r="WDM292" s="743"/>
      <c r="WDN292" s="743"/>
      <c r="WDO292" s="743"/>
      <c r="WDP292" s="743"/>
      <c r="WDQ292" s="743"/>
      <c r="WDR292" s="743"/>
      <c r="WDS292" s="743"/>
      <c r="WDT292" s="743"/>
      <c r="WDU292" s="743"/>
      <c r="WDV292" s="743"/>
      <c r="WDW292" s="743"/>
      <c r="WDX292" s="743"/>
      <c r="WDY292" s="743"/>
      <c r="WDZ292" s="743"/>
      <c r="WEA292" s="743"/>
      <c r="WEB292" s="743"/>
      <c r="WEC292" s="743"/>
      <c r="WED292" s="743"/>
      <c r="WEE292" s="743"/>
      <c r="WEF292" s="743"/>
      <c r="WEG292" s="743"/>
      <c r="WEH292" s="743"/>
      <c r="WEI292" s="743"/>
      <c r="WEJ292" s="743"/>
      <c r="WEK292" s="743"/>
      <c r="WEL292" s="743"/>
      <c r="WEM292" s="743"/>
      <c r="WEN292" s="743"/>
      <c r="WEO292" s="743"/>
      <c r="WEP292" s="743"/>
      <c r="WEQ292" s="743"/>
      <c r="WER292" s="743"/>
      <c r="WES292" s="743"/>
      <c r="WET292" s="743"/>
      <c r="WEU292" s="743"/>
      <c r="WEV292" s="743"/>
      <c r="WEW292" s="743"/>
      <c r="WEX292" s="743"/>
      <c r="WEY292" s="743"/>
      <c r="WEZ292" s="743"/>
      <c r="WFA292" s="743"/>
      <c r="WFB292" s="743"/>
      <c r="WFC292" s="743"/>
      <c r="WFD292" s="743"/>
      <c r="WFE292" s="743"/>
      <c r="WFF292" s="743"/>
      <c r="WFG292" s="743"/>
      <c r="WFH292" s="743"/>
      <c r="WFI292" s="743"/>
      <c r="WFJ292" s="743"/>
      <c r="WFK292" s="743"/>
      <c r="WFL292" s="743"/>
      <c r="WFM292" s="743"/>
      <c r="WFN292" s="743"/>
      <c r="WFO292" s="743"/>
      <c r="WFP292" s="743"/>
      <c r="WFQ292" s="743"/>
      <c r="WFR292" s="743"/>
      <c r="WFS292" s="743"/>
      <c r="WFT292" s="743"/>
      <c r="WFU292" s="743"/>
      <c r="WFV292" s="743"/>
      <c r="WFW292" s="743"/>
      <c r="WFX292" s="743"/>
      <c r="WFY292" s="743"/>
      <c r="WFZ292" s="743"/>
      <c r="WGA292" s="743"/>
      <c r="WGB292" s="743"/>
      <c r="WGC292" s="743"/>
      <c r="WGD292" s="743"/>
      <c r="WGE292" s="743"/>
      <c r="WGF292" s="743"/>
      <c r="WGG292" s="743"/>
      <c r="WGH292" s="743"/>
      <c r="WGI292" s="743"/>
      <c r="WGJ292" s="743"/>
      <c r="WGK292" s="743"/>
      <c r="WGL292" s="743"/>
      <c r="WGM292" s="743"/>
      <c r="WGN292" s="743"/>
      <c r="WGO292" s="743"/>
      <c r="WGP292" s="743"/>
      <c r="WGQ292" s="743"/>
      <c r="WGR292" s="743"/>
      <c r="WGS292" s="743"/>
      <c r="WGT292" s="743"/>
      <c r="WGU292" s="743"/>
      <c r="WGV292" s="743"/>
      <c r="WGW292" s="743"/>
      <c r="WGX292" s="743"/>
      <c r="WGY292" s="743"/>
      <c r="WGZ292" s="743"/>
      <c r="WHA292" s="743"/>
      <c r="WHB292" s="743"/>
      <c r="WHC292" s="743"/>
      <c r="WHD292" s="743"/>
      <c r="WHE292" s="743"/>
      <c r="WHF292" s="743"/>
      <c r="WHG292" s="743"/>
      <c r="WHH292" s="743"/>
      <c r="WHI292" s="743"/>
      <c r="WHJ292" s="743"/>
      <c r="WHK292" s="743"/>
      <c r="WHL292" s="743"/>
      <c r="WHM292" s="743"/>
      <c r="WHN292" s="743"/>
      <c r="WHO292" s="743"/>
      <c r="WHP292" s="743"/>
      <c r="WHQ292" s="743"/>
      <c r="WHR292" s="743"/>
      <c r="WHS292" s="743"/>
      <c r="WHT292" s="743"/>
      <c r="WHU292" s="743"/>
      <c r="WHV292" s="743"/>
      <c r="WHW292" s="743"/>
      <c r="WHX292" s="743"/>
      <c r="WHY292" s="743"/>
      <c r="WHZ292" s="743"/>
      <c r="WIA292" s="743"/>
      <c r="WIB292" s="743"/>
      <c r="WIC292" s="743"/>
      <c r="WID292" s="743"/>
      <c r="WIE292" s="743"/>
      <c r="WIF292" s="743"/>
      <c r="WIG292" s="743"/>
      <c r="WIH292" s="743"/>
      <c r="WII292" s="743"/>
      <c r="WIJ292" s="743"/>
      <c r="WIK292" s="743"/>
      <c r="WIL292" s="743"/>
      <c r="WIM292" s="743"/>
      <c r="WIN292" s="743"/>
      <c r="WIO292" s="743"/>
      <c r="WIP292" s="743"/>
      <c r="WIQ292" s="743"/>
      <c r="WIR292" s="743"/>
      <c r="WIS292" s="743"/>
      <c r="WIT292" s="743"/>
      <c r="WIU292" s="743"/>
      <c r="WIV292" s="743"/>
      <c r="WIW292" s="743"/>
      <c r="WIX292" s="743"/>
      <c r="WIY292" s="743"/>
      <c r="WIZ292" s="743"/>
      <c r="WJA292" s="743"/>
      <c r="WJB292" s="743"/>
      <c r="WJC292" s="743"/>
      <c r="WJD292" s="743"/>
      <c r="WJE292" s="743"/>
      <c r="WJF292" s="743"/>
      <c r="WJG292" s="743"/>
      <c r="WJH292" s="743"/>
      <c r="WJI292" s="743"/>
      <c r="WJJ292" s="743"/>
      <c r="WJK292" s="743"/>
      <c r="WJL292" s="743"/>
      <c r="WJM292" s="743"/>
      <c r="WJN292" s="743"/>
      <c r="WJO292" s="743"/>
      <c r="WJP292" s="743"/>
      <c r="WJQ292" s="743"/>
      <c r="WJR292" s="743"/>
      <c r="WJS292" s="743"/>
      <c r="WJT292" s="743"/>
      <c r="WJU292" s="743"/>
      <c r="WJV292" s="743"/>
      <c r="WJW292" s="743"/>
      <c r="WJX292" s="743"/>
      <c r="WJY292" s="743"/>
      <c r="WJZ292" s="743"/>
      <c r="WKA292" s="743"/>
      <c r="WKB292" s="743"/>
      <c r="WKC292" s="743"/>
      <c r="WKD292" s="743"/>
      <c r="WKE292" s="743"/>
      <c r="WKF292" s="743"/>
      <c r="WKG292" s="743"/>
      <c r="WKH292" s="743"/>
      <c r="WKI292" s="743"/>
      <c r="WKJ292" s="743"/>
      <c r="WKK292" s="743"/>
      <c r="WKL292" s="743"/>
      <c r="WKM292" s="743"/>
      <c r="WKN292" s="743"/>
      <c r="WKO292" s="743"/>
      <c r="WKP292" s="743"/>
      <c r="WKQ292" s="743"/>
      <c r="WKR292" s="743"/>
      <c r="WKS292" s="743"/>
      <c r="WKT292" s="743"/>
      <c r="WKU292" s="743"/>
      <c r="WKV292" s="743"/>
      <c r="WKW292" s="743"/>
      <c r="WKX292" s="743"/>
      <c r="WKY292" s="743"/>
      <c r="WKZ292" s="743"/>
      <c r="WLA292" s="743"/>
      <c r="WLB292" s="743"/>
      <c r="WLC292" s="743"/>
      <c r="WLD292" s="743"/>
      <c r="WLE292" s="743"/>
      <c r="WLF292" s="743"/>
      <c r="WLG292" s="743"/>
      <c r="WLH292" s="743"/>
      <c r="WLI292" s="743"/>
      <c r="WLJ292" s="743"/>
      <c r="WLK292" s="743"/>
      <c r="WLL292" s="743"/>
      <c r="WLM292" s="743"/>
      <c r="WLN292" s="743"/>
      <c r="WLO292" s="743"/>
      <c r="WLP292" s="743"/>
      <c r="WLQ292" s="743"/>
      <c r="WLR292" s="743"/>
      <c r="WLS292" s="743"/>
      <c r="WLT292" s="743"/>
      <c r="WLU292" s="743"/>
      <c r="WLV292" s="743"/>
      <c r="WLW292" s="743"/>
      <c r="WLX292" s="743"/>
      <c r="WLY292" s="743"/>
      <c r="WLZ292" s="743"/>
      <c r="WMA292" s="743"/>
      <c r="WMB292" s="743"/>
      <c r="WMC292" s="743"/>
      <c r="WMD292" s="743"/>
      <c r="WME292" s="743"/>
      <c r="WMF292" s="743"/>
      <c r="WMG292" s="743"/>
      <c r="WMH292" s="743"/>
      <c r="WMI292" s="743"/>
      <c r="WMJ292" s="743"/>
      <c r="WMK292" s="743"/>
      <c r="WML292" s="743"/>
      <c r="WMM292" s="743"/>
      <c r="WMN292" s="743"/>
      <c r="WMO292" s="743"/>
      <c r="WMP292" s="743"/>
      <c r="WMQ292" s="743"/>
      <c r="WMR292" s="743"/>
      <c r="WMS292" s="743"/>
      <c r="WMT292" s="743"/>
      <c r="WMU292" s="743"/>
      <c r="WMV292" s="743"/>
      <c r="WMW292" s="743"/>
      <c r="WMX292" s="743"/>
      <c r="WMY292" s="743"/>
      <c r="WMZ292" s="743"/>
      <c r="WNA292" s="743"/>
      <c r="WNB292" s="743"/>
      <c r="WNC292" s="743"/>
      <c r="WND292" s="743"/>
      <c r="WNE292" s="743"/>
      <c r="WNF292" s="743"/>
      <c r="WNG292" s="743"/>
      <c r="WNH292" s="743"/>
      <c r="WNI292" s="743"/>
      <c r="WNJ292" s="743"/>
      <c r="WNK292" s="743"/>
      <c r="WNL292" s="743"/>
      <c r="WNM292" s="743"/>
      <c r="WNN292" s="743"/>
      <c r="WNO292" s="743"/>
      <c r="WNP292" s="743"/>
      <c r="WNQ292" s="743"/>
      <c r="WNR292" s="743"/>
      <c r="WNS292" s="743"/>
      <c r="WNT292" s="743"/>
      <c r="WNU292" s="743"/>
      <c r="WNV292" s="743"/>
      <c r="WNW292" s="743"/>
      <c r="WNX292" s="743"/>
      <c r="WNY292" s="743"/>
      <c r="WNZ292" s="743"/>
      <c r="WOA292" s="743"/>
      <c r="WOB292" s="743"/>
      <c r="WOC292" s="743"/>
      <c r="WOD292" s="743"/>
      <c r="WOE292" s="743"/>
      <c r="WOF292" s="743"/>
      <c r="WOG292" s="743"/>
      <c r="WOH292" s="743"/>
      <c r="WOI292" s="743"/>
      <c r="WOJ292" s="743"/>
      <c r="WOK292" s="743"/>
      <c r="WOL292" s="743"/>
      <c r="WOM292" s="743"/>
      <c r="WON292" s="743"/>
      <c r="WOO292" s="743"/>
      <c r="WOP292" s="743"/>
      <c r="WOQ292" s="743"/>
      <c r="WOR292" s="743"/>
      <c r="WOS292" s="743"/>
      <c r="WOT292" s="743"/>
      <c r="WOU292" s="743"/>
      <c r="WOV292" s="743"/>
      <c r="WOW292" s="743"/>
      <c r="WOX292" s="743"/>
      <c r="WOY292" s="743"/>
      <c r="WOZ292" s="743"/>
      <c r="WPA292" s="743"/>
      <c r="WPB292" s="743"/>
      <c r="WPC292" s="743"/>
      <c r="WPD292" s="743"/>
      <c r="WPE292" s="743"/>
      <c r="WPF292" s="743"/>
      <c r="WPG292" s="743"/>
      <c r="WPH292" s="743"/>
      <c r="WPI292" s="743"/>
      <c r="WPJ292" s="743"/>
      <c r="WPK292" s="743"/>
      <c r="WPL292" s="743"/>
      <c r="WPM292" s="743"/>
      <c r="WPN292" s="743"/>
      <c r="WPO292" s="743"/>
      <c r="WPP292" s="743"/>
      <c r="WPQ292" s="743"/>
      <c r="WPR292" s="743"/>
      <c r="WPS292" s="743"/>
      <c r="WPT292" s="743"/>
      <c r="WPU292" s="743"/>
      <c r="WPV292" s="743"/>
      <c r="WPW292" s="743"/>
      <c r="WPX292" s="743"/>
      <c r="WPY292" s="743"/>
      <c r="WPZ292" s="743"/>
      <c r="WQA292" s="743"/>
      <c r="WQB292" s="743"/>
      <c r="WQC292" s="743"/>
      <c r="WQD292" s="743"/>
      <c r="WQE292" s="743"/>
      <c r="WQF292" s="743"/>
      <c r="WQG292" s="743"/>
      <c r="WQH292" s="743"/>
      <c r="WQI292" s="743"/>
      <c r="WQJ292" s="743"/>
      <c r="WQK292" s="743"/>
      <c r="WQL292" s="743"/>
      <c r="WQM292" s="743"/>
      <c r="WQN292" s="743"/>
      <c r="WQO292" s="743"/>
      <c r="WQP292" s="743"/>
      <c r="WQQ292" s="743"/>
      <c r="WQR292" s="743"/>
      <c r="WQS292" s="743"/>
      <c r="WQT292" s="743"/>
      <c r="WQU292" s="743"/>
      <c r="WQV292" s="743"/>
      <c r="WQW292" s="743"/>
      <c r="WQX292" s="743"/>
      <c r="WQY292" s="743"/>
      <c r="WQZ292" s="743"/>
      <c r="WRA292" s="743"/>
      <c r="WRB292" s="743"/>
      <c r="WRC292" s="743"/>
      <c r="WRD292" s="743"/>
      <c r="WRE292" s="743"/>
      <c r="WRF292" s="743"/>
      <c r="WRG292" s="743"/>
      <c r="WRH292" s="743"/>
      <c r="WRI292" s="743"/>
      <c r="WRJ292" s="743"/>
      <c r="WRK292" s="743"/>
      <c r="WRL292" s="743"/>
      <c r="WRM292" s="743"/>
      <c r="WRN292" s="743"/>
      <c r="WRO292" s="743"/>
      <c r="WRP292" s="743"/>
      <c r="WRQ292" s="743"/>
      <c r="WRR292" s="743"/>
      <c r="WRS292" s="743"/>
      <c r="WRT292" s="743"/>
      <c r="WRU292" s="743"/>
      <c r="WRV292" s="743"/>
      <c r="WRW292" s="743"/>
      <c r="WRX292" s="743"/>
      <c r="WRY292" s="743"/>
      <c r="WRZ292" s="743"/>
      <c r="WSA292" s="743"/>
      <c r="WSB292" s="743"/>
      <c r="WSC292" s="743"/>
      <c r="WSD292" s="743"/>
      <c r="WSE292" s="743"/>
      <c r="WSF292" s="743"/>
      <c r="WSG292" s="743"/>
      <c r="WSH292" s="743"/>
      <c r="WSI292" s="743"/>
      <c r="WSJ292" s="743"/>
      <c r="WSK292" s="743"/>
      <c r="WSL292" s="743"/>
      <c r="WSM292" s="743"/>
      <c r="WSN292" s="743"/>
      <c r="WSO292" s="743"/>
      <c r="WSP292" s="743"/>
      <c r="WSQ292" s="743"/>
      <c r="WSR292" s="743"/>
      <c r="WSS292" s="743"/>
      <c r="WST292" s="743"/>
      <c r="WSU292" s="743"/>
      <c r="WSV292" s="743"/>
      <c r="WSW292" s="743"/>
      <c r="WSX292" s="743"/>
      <c r="WSY292" s="743"/>
      <c r="WSZ292" s="743"/>
      <c r="WTA292" s="743"/>
      <c r="WTB292" s="743"/>
      <c r="WTC292" s="743"/>
      <c r="WTD292" s="743"/>
      <c r="WTE292" s="743"/>
      <c r="WTF292" s="743"/>
      <c r="WTG292" s="743"/>
      <c r="WTH292" s="743"/>
      <c r="WTI292" s="743"/>
      <c r="WTJ292" s="743"/>
      <c r="WTK292" s="743"/>
      <c r="WTL292" s="743"/>
      <c r="WTM292" s="743"/>
      <c r="WTN292" s="743"/>
      <c r="WTO292" s="743"/>
      <c r="WTP292" s="743"/>
      <c r="WTQ292" s="743"/>
      <c r="WTR292" s="743"/>
      <c r="WTS292" s="743"/>
      <c r="WTT292" s="743"/>
      <c r="WTU292" s="743"/>
      <c r="WTV292" s="743"/>
      <c r="WTW292" s="743"/>
      <c r="WTX292" s="743"/>
      <c r="WTY292" s="743"/>
      <c r="WTZ292" s="743"/>
      <c r="WUA292" s="743"/>
      <c r="WUB292" s="743"/>
      <c r="WUC292" s="743"/>
      <c r="WUD292" s="743"/>
      <c r="WUE292" s="743"/>
      <c r="WUF292" s="743"/>
      <c r="WUG292" s="743"/>
      <c r="WUH292" s="743"/>
      <c r="WUI292" s="743"/>
      <c r="WUJ292" s="743"/>
      <c r="WUK292" s="743"/>
      <c r="WUL292" s="743"/>
      <c r="WUM292" s="743"/>
      <c r="WUN292" s="743"/>
      <c r="WUO292" s="743"/>
      <c r="WUP292" s="743"/>
      <c r="WUQ292" s="743"/>
      <c r="WUR292" s="743"/>
      <c r="WUS292" s="743"/>
      <c r="WUT292" s="743"/>
      <c r="WUU292" s="743"/>
      <c r="WUV292" s="743"/>
      <c r="WUW292" s="743"/>
      <c r="WUX292" s="743"/>
      <c r="WUY292" s="743"/>
      <c r="WUZ292" s="743"/>
      <c r="WVA292" s="743"/>
      <c r="WVB292" s="743"/>
      <c r="WVC292" s="743"/>
      <c r="WVD292" s="743"/>
      <c r="WVE292" s="743"/>
      <c r="WVF292" s="743"/>
      <c r="WVG292" s="743"/>
      <c r="WVH292" s="743"/>
      <c r="WVI292" s="743"/>
      <c r="WVJ292" s="743"/>
      <c r="WVK292" s="743"/>
      <c r="WVL292" s="743"/>
      <c r="WVM292" s="743"/>
      <c r="WVN292" s="743"/>
      <c r="WVO292" s="743"/>
      <c r="WVP292" s="743"/>
      <c r="WVQ292" s="743"/>
      <c r="WVR292" s="743"/>
      <c r="WVS292" s="743"/>
      <c r="WVT292" s="743"/>
      <c r="WVU292" s="743"/>
      <c r="WVV292" s="743"/>
      <c r="WVW292" s="743"/>
      <c r="WVX292" s="743"/>
      <c r="WVY292" s="743"/>
      <c r="WVZ292" s="743"/>
      <c r="WWA292" s="743"/>
      <c r="WWB292" s="743"/>
      <c r="WWC292" s="743"/>
      <c r="WWD292" s="743"/>
      <c r="WWE292" s="743"/>
      <c r="WWF292" s="743"/>
      <c r="WWG292" s="743"/>
      <c r="WWH292" s="743"/>
      <c r="WWI292" s="743"/>
      <c r="WWJ292" s="743"/>
      <c r="WWK292" s="743"/>
      <c r="WWL292" s="743"/>
      <c r="WWM292" s="743"/>
      <c r="WWN292" s="743"/>
      <c r="WWO292" s="743"/>
      <c r="WWP292" s="743"/>
      <c r="WWQ292" s="743"/>
      <c r="WWR292" s="743"/>
      <c r="WWS292" s="743"/>
      <c r="WWT292" s="743"/>
      <c r="WWU292" s="743"/>
      <c r="WWV292" s="743"/>
      <c r="WWW292" s="743"/>
      <c r="WWX292" s="743"/>
      <c r="WWY292" s="743"/>
      <c r="WWZ292" s="743"/>
      <c r="WXA292" s="743"/>
      <c r="WXB292" s="743"/>
      <c r="WXC292" s="743"/>
      <c r="WXD292" s="743"/>
      <c r="WXE292" s="743"/>
      <c r="WXF292" s="743"/>
      <c r="WXG292" s="743"/>
      <c r="WXH292" s="743"/>
      <c r="WXI292" s="743"/>
      <c r="WXJ292" s="743"/>
      <c r="WXK292" s="743"/>
      <c r="WXL292" s="743"/>
      <c r="WXM292" s="743"/>
      <c r="WXN292" s="743"/>
      <c r="WXO292" s="743"/>
      <c r="WXP292" s="743"/>
      <c r="WXQ292" s="743"/>
      <c r="WXR292" s="743"/>
      <c r="WXS292" s="743"/>
      <c r="WXT292" s="743"/>
      <c r="WXU292" s="743"/>
      <c r="WXV292" s="743"/>
      <c r="WXW292" s="743"/>
      <c r="WXX292" s="743"/>
      <c r="WXY292" s="743"/>
      <c r="WXZ292" s="743"/>
      <c r="WYA292" s="743"/>
      <c r="WYB292" s="743"/>
      <c r="WYC292" s="743"/>
      <c r="WYD292" s="743"/>
      <c r="WYE292" s="743"/>
      <c r="WYF292" s="743"/>
      <c r="WYG292" s="743"/>
      <c r="WYH292" s="743"/>
      <c r="WYI292" s="743"/>
      <c r="WYJ292" s="743"/>
      <c r="WYK292" s="743"/>
      <c r="WYL292" s="743"/>
      <c r="WYM292" s="743"/>
      <c r="WYN292" s="743"/>
      <c r="WYO292" s="743"/>
      <c r="WYP292" s="743"/>
      <c r="WYQ292" s="743"/>
      <c r="WYR292" s="743"/>
      <c r="WYS292" s="743"/>
      <c r="WYT292" s="743"/>
      <c r="WYU292" s="743"/>
      <c r="WYV292" s="743"/>
      <c r="WYW292" s="743"/>
      <c r="WYX292" s="743"/>
      <c r="WYY292" s="743"/>
      <c r="WYZ292" s="743"/>
      <c r="WZA292" s="743"/>
      <c r="WZB292" s="743"/>
      <c r="WZC292" s="743"/>
      <c r="WZD292" s="743"/>
      <c r="WZE292" s="743"/>
      <c r="WZF292" s="743"/>
      <c r="WZG292" s="743"/>
      <c r="WZH292" s="743"/>
      <c r="WZI292" s="743"/>
      <c r="WZJ292" s="743"/>
      <c r="WZK292" s="743"/>
      <c r="WZL292" s="743"/>
      <c r="WZM292" s="743"/>
      <c r="WZN292" s="743"/>
      <c r="WZO292" s="743"/>
      <c r="WZP292" s="743"/>
      <c r="WZQ292" s="743"/>
      <c r="WZR292" s="743"/>
      <c r="WZS292" s="743"/>
      <c r="WZT292" s="743"/>
      <c r="WZU292" s="743"/>
      <c r="WZV292" s="743"/>
      <c r="WZW292" s="743"/>
      <c r="WZX292" s="743"/>
      <c r="WZY292" s="743"/>
      <c r="WZZ292" s="743"/>
      <c r="XAA292" s="743"/>
      <c r="XAB292" s="743"/>
      <c r="XAC292" s="743"/>
      <c r="XAD292" s="743"/>
      <c r="XAE292" s="743"/>
      <c r="XAF292" s="743"/>
      <c r="XAG292" s="743"/>
      <c r="XAH292" s="743"/>
      <c r="XAI292" s="743"/>
      <c r="XAJ292" s="743"/>
      <c r="XAK292" s="743"/>
      <c r="XAL292" s="743"/>
      <c r="XAM292" s="743"/>
      <c r="XAN292" s="743"/>
      <c r="XAO292" s="743"/>
      <c r="XAP292" s="743"/>
      <c r="XAQ292" s="743"/>
      <c r="XAR292" s="743"/>
      <c r="XAS292" s="743"/>
      <c r="XAT292" s="743"/>
      <c r="XAU292" s="743"/>
      <c r="XAV292" s="743"/>
      <c r="XAW292" s="743"/>
      <c r="XAX292" s="743"/>
      <c r="XAY292" s="743"/>
      <c r="XAZ292" s="743"/>
      <c r="XBA292" s="743"/>
      <c r="XBB292" s="743"/>
      <c r="XBC292" s="743"/>
      <c r="XBD292" s="743"/>
      <c r="XBE292" s="743"/>
      <c r="XBF292" s="743"/>
      <c r="XBG292" s="743"/>
      <c r="XBH292" s="743"/>
      <c r="XBI292" s="743"/>
      <c r="XBJ292" s="743"/>
      <c r="XBK292" s="743"/>
      <c r="XBL292" s="743"/>
      <c r="XBM292" s="743"/>
      <c r="XBN292" s="743"/>
      <c r="XBO292" s="743"/>
      <c r="XBP292" s="743"/>
      <c r="XBQ292" s="743"/>
      <c r="XBR292" s="743"/>
      <c r="XBS292" s="743"/>
      <c r="XBT292" s="743"/>
      <c r="XBU292" s="743"/>
      <c r="XBV292" s="743"/>
      <c r="XBW292" s="743"/>
      <c r="XBX292" s="743"/>
      <c r="XBY292" s="743"/>
      <c r="XBZ292" s="743"/>
      <c r="XCA292" s="743"/>
      <c r="XCB292" s="743"/>
      <c r="XCC292" s="743"/>
      <c r="XCD292" s="743"/>
      <c r="XCE292" s="743"/>
      <c r="XCF292" s="743"/>
      <c r="XCG292" s="743"/>
      <c r="XCH292" s="743"/>
      <c r="XCI292" s="743"/>
      <c r="XCJ292" s="743"/>
      <c r="XCK292" s="743"/>
      <c r="XCL292" s="743"/>
      <c r="XCM292" s="743"/>
      <c r="XCN292" s="743"/>
      <c r="XCO292" s="743"/>
      <c r="XCP292" s="743"/>
      <c r="XCQ292" s="743"/>
      <c r="XCR292" s="743"/>
      <c r="XCS292" s="743"/>
      <c r="XCT292" s="743"/>
      <c r="XCU292" s="743"/>
      <c r="XCV292" s="743"/>
      <c r="XCW292" s="743"/>
      <c r="XCX292" s="743"/>
      <c r="XCY292" s="743"/>
      <c r="XCZ292" s="743"/>
      <c r="XDA292" s="743"/>
      <c r="XDB292" s="743"/>
      <c r="XDC292" s="743"/>
      <c r="XDD292" s="743"/>
      <c r="XDE292" s="743"/>
      <c r="XDF292" s="743"/>
      <c r="XDG292" s="743"/>
      <c r="XDH292" s="743"/>
      <c r="XDI292" s="743"/>
      <c r="XDJ292" s="743"/>
      <c r="XDK292" s="743"/>
      <c r="XDL292" s="743"/>
      <c r="XDM292" s="743"/>
      <c r="XDN292" s="743"/>
      <c r="XDO292" s="743"/>
      <c r="XDP292" s="743"/>
      <c r="XDQ292" s="743"/>
      <c r="XDR292" s="743"/>
      <c r="XDS292" s="743"/>
      <c r="XDT292" s="743"/>
      <c r="XDU292" s="743"/>
      <c r="XDV292" s="743"/>
      <c r="XDW292" s="743"/>
      <c r="XDX292" s="743"/>
      <c r="XDY292" s="743"/>
      <c r="XDZ292" s="743"/>
      <c r="XEA292" s="743"/>
      <c r="XEB292" s="743"/>
      <c r="XEC292" s="743"/>
      <c r="XED292" s="743"/>
      <c r="XEE292" s="743"/>
      <c r="XEF292" s="743"/>
      <c r="XEG292" s="743"/>
      <c r="XEH292" s="743"/>
      <c r="XEI292" s="743"/>
      <c r="XEJ292" s="743"/>
      <c r="XEK292" s="743"/>
      <c r="XEL292" s="743"/>
      <c r="XEM292" s="743"/>
      <c r="XEN292" s="743"/>
      <c r="XEO292" s="743"/>
      <c r="XEP292" s="743"/>
      <c r="XEQ292" s="743"/>
      <c r="XER292" s="743"/>
      <c r="XES292" s="743"/>
      <c r="XET292" s="743"/>
      <c r="XEU292" s="743"/>
      <c r="XEV292" s="743"/>
      <c r="XEW292" s="743"/>
      <c r="XEX292" s="743"/>
      <c r="XEY292" s="743"/>
      <c r="XEZ292" s="743"/>
      <c r="XFA292" s="743"/>
      <c r="XFB292" s="743"/>
      <c r="XFC292" s="743"/>
      <c r="XFD292" s="743"/>
    </row>
    <row r="293" spans="1:16384" ht="324">
      <c r="A293" s="682" t="s">
        <v>828</v>
      </c>
      <c r="B293" s="682"/>
      <c r="C293" s="682"/>
      <c r="D293" s="682"/>
      <c r="E293" s="682"/>
      <c r="F293" s="682"/>
      <c r="G293" s="682"/>
      <c r="H293" s="682"/>
      <c r="I293" s="682"/>
      <c r="J293" s="682"/>
      <c r="K293" s="682"/>
      <c r="L293" s="682"/>
      <c r="M293" s="682"/>
      <c r="N293" s="682"/>
      <c r="O293" s="682"/>
      <c r="P293" s="682"/>
      <c r="Q293" s="682"/>
    </row>
    <row r="294" spans="1:16384" ht="20.25">
      <c r="A294" s="737" t="s">
        <v>829</v>
      </c>
      <c r="B294" s="737"/>
      <c r="C294" s="737"/>
      <c r="D294" s="737"/>
      <c r="E294" s="380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738" t="s">
        <v>830</v>
      </c>
      <c r="Q294" s="738"/>
    </row>
    <row r="295" spans="1:16384" ht="20.25">
      <c r="A295" s="733" t="s">
        <v>0</v>
      </c>
      <c r="B295" s="733"/>
      <c r="C295" s="732" t="s">
        <v>792</v>
      </c>
      <c r="D295" s="732"/>
      <c r="E295" s="732" t="s">
        <v>797</v>
      </c>
      <c r="F295" s="732"/>
      <c r="G295" s="732" t="s">
        <v>75</v>
      </c>
      <c r="H295" s="732"/>
      <c r="I295" s="732" t="s">
        <v>811</v>
      </c>
      <c r="J295" s="732"/>
      <c r="K295" s="732" t="s">
        <v>826</v>
      </c>
      <c r="L295" s="732"/>
      <c r="M295" s="732" t="s">
        <v>8</v>
      </c>
      <c r="N295" s="732"/>
      <c r="O295" s="732"/>
      <c r="P295" s="733" t="s">
        <v>683</v>
      </c>
      <c r="Q295" s="733"/>
    </row>
    <row r="296" spans="1:16384" ht="20.25">
      <c r="A296" s="734"/>
      <c r="B296" s="734"/>
      <c r="C296" s="736" t="s">
        <v>83</v>
      </c>
      <c r="D296" s="736"/>
      <c r="E296" s="736" t="s">
        <v>84</v>
      </c>
      <c r="F296" s="736"/>
      <c r="G296" s="736" t="s">
        <v>85</v>
      </c>
      <c r="H296" s="736"/>
      <c r="I296" s="736" t="s">
        <v>86</v>
      </c>
      <c r="J296" s="736"/>
      <c r="K296" s="736" t="s">
        <v>87</v>
      </c>
      <c r="L296" s="736"/>
      <c r="M296" s="736" t="s">
        <v>12</v>
      </c>
      <c r="N296" s="736"/>
      <c r="O296" s="736"/>
      <c r="P296" s="734"/>
      <c r="Q296" s="734"/>
    </row>
    <row r="297" spans="1:16384" ht="20.25">
      <c r="A297" s="734"/>
      <c r="B297" s="734"/>
      <c r="C297" s="383" t="s">
        <v>88</v>
      </c>
      <c r="D297" s="383" t="s">
        <v>43</v>
      </c>
      <c r="E297" s="383" t="s">
        <v>88</v>
      </c>
      <c r="F297" s="383" t="s">
        <v>43</v>
      </c>
      <c r="G297" s="383" t="s">
        <v>88</v>
      </c>
      <c r="H297" s="383" t="s">
        <v>43</v>
      </c>
      <c r="I297" s="383" t="s">
        <v>88</v>
      </c>
      <c r="J297" s="383" t="s">
        <v>43</v>
      </c>
      <c r="K297" s="383" t="s">
        <v>88</v>
      </c>
      <c r="L297" s="383" t="s">
        <v>43</v>
      </c>
      <c r="M297" s="383" t="s">
        <v>88</v>
      </c>
      <c r="N297" s="383" t="s">
        <v>43</v>
      </c>
      <c r="O297" s="383" t="s">
        <v>94</v>
      </c>
      <c r="P297" s="734"/>
      <c r="Q297" s="734"/>
    </row>
    <row r="298" spans="1:16384" ht="20.25">
      <c r="A298" s="735"/>
      <c r="B298" s="735"/>
      <c r="C298" s="384" t="s">
        <v>9</v>
      </c>
      <c r="D298" s="384" t="s">
        <v>10</v>
      </c>
      <c r="E298" s="384" t="s">
        <v>9</v>
      </c>
      <c r="F298" s="384" t="s">
        <v>10</v>
      </c>
      <c r="G298" s="384" t="s">
        <v>9</v>
      </c>
      <c r="H298" s="384" t="s">
        <v>10</v>
      </c>
      <c r="I298" s="384" t="s">
        <v>9</v>
      </c>
      <c r="J298" s="384" t="s">
        <v>10</v>
      </c>
      <c r="K298" s="384" t="s">
        <v>9</v>
      </c>
      <c r="L298" s="384" t="s">
        <v>10</v>
      </c>
      <c r="M298" s="384" t="s">
        <v>9</v>
      </c>
      <c r="N298" s="384" t="s">
        <v>10</v>
      </c>
      <c r="O298" s="384" t="s">
        <v>12</v>
      </c>
      <c r="P298" s="735"/>
      <c r="Q298" s="735"/>
    </row>
    <row r="299" spans="1:16384" ht="20.25">
      <c r="A299" s="741" t="s">
        <v>14</v>
      </c>
      <c r="B299" s="741"/>
      <c r="C299" s="386">
        <v>37</v>
      </c>
      <c r="D299" s="386">
        <v>3</v>
      </c>
      <c r="E299" s="386">
        <v>10</v>
      </c>
      <c r="F299" s="386">
        <v>15</v>
      </c>
      <c r="G299" s="386">
        <v>7</v>
      </c>
      <c r="H299" s="386">
        <v>10</v>
      </c>
      <c r="I299" s="386">
        <v>2</v>
      </c>
      <c r="J299" s="386">
        <v>0</v>
      </c>
      <c r="K299" s="386">
        <v>0</v>
      </c>
      <c r="L299" s="386">
        <v>0</v>
      </c>
      <c r="M299" s="386">
        <f>SUM(C299,E299,G299,I299,K299)</f>
        <v>56</v>
      </c>
      <c r="N299" s="386">
        <f>SUM(D299,F299,H299,J299,L299)</f>
        <v>28</v>
      </c>
      <c r="O299" s="386">
        <f>SUM(M299:N299)</f>
        <v>84</v>
      </c>
      <c r="P299" s="716" t="s">
        <v>15</v>
      </c>
      <c r="Q299" s="716"/>
    </row>
    <row r="300" spans="1:16384" ht="20.25">
      <c r="A300" s="739" t="s">
        <v>16</v>
      </c>
      <c r="B300" s="739"/>
      <c r="C300" s="390">
        <v>28</v>
      </c>
      <c r="D300" s="390">
        <v>58</v>
      </c>
      <c r="E300" s="390">
        <v>73</v>
      </c>
      <c r="F300" s="390">
        <v>40</v>
      </c>
      <c r="G300" s="390">
        <v>34</v>
      </c>
      <c r="H300" s="390">
        <v>11</v>
      </c>
      <c r="I300" s="390">
        <v>5</v>
      </c>
      <c r="J300" s="390">
        <v>10</v>
      </c>
      <c r="K300" s="390">
        <v>0</v>
      </c>
      <c r="L300" s="390">
        <v>0</v>
      </c>
      <c r="M300" s="386">
        <f t="shared" ref="M300:N317" si="31">SUM(C300,E300,G300,I300,K300)</f>
        <v>140</v>
      </c>
      <c r="N300" s="386">
        <f t="shared" si="31"/>
        <v>119</v>
      </c>
      <c r="O300" s="386">
        <f t="shared" ref="O300:O317" si="32">SUM(M300:N300)</f>
        <v>259</v>
      </c>
      <c r="P300" s="720" t="s">
        <v>17</v>
      </c>
      <c r="Q300" s="720"/>
    </row>
    <row r="301" spans="1:16384" ht="20.25">
      <c r="A301" s="739" t="s">
        <v>18</v>
      </c>
      <c r="B301" s="739"/>
      <c r="C301" s="390">
        <v>16</v>
      </c>
      <c r="D301" s="390">
        <v>56</v>
      </c>
      <c r="E301" s="390">
        <v>5</v>
      </c>
      <c r="F301" s="390">
        <v>18</v>
      </c>
      <c r="G301" s="390">
        <v>4</v>
      </c>
      <c r="H301" s="390">
        <v>10</v>
      </c>
      <c r="I301" s="390">
        <v>9</v>
      </c>
      <c r="J301" s="390">
        <v>5</v>
      </c>
      <c r="K301" s="390">
        <v>5</v>
      </c>
      <c r="L301" s="390">
        <v>3</v>
      </c>
      <c r="M301" s="386">
        <f t="shared" si="31"/>
        <v>39</v>
      </c>
      <c r="N301" s="386">
        <f t="shared" si="31"/>
        <v>92</v>
      </c>
      <c r="O301" s="386">
        <f t="shared" si="32"/>
        <v>131</v>
      </c>
      <c r="P301" s="720" t="s">
        <v>19</v>
      </c>
      <c r="Q301" s="720"/>
    </row>
    <row r="302" spans="1:16384" ht="59.25">
      <c r="A302" s="740" t="s">
        <v>20</v>
      </c>
      <c r="B302" s="391" t="s">
        <v>769</v>
      </c>
      <c r="C302" s="390">
        <v>98</v>
      </c>
      <c r="D302" s="390">
        <v>22</v>
      </c>
      <c r="E302" s="390">
        <v>47</v>
      </c>
      <c r="F302" s="390">
        <v>9</v>
      </c>
      <c r="G302" s="390">
        <v>18</v>
      </c>
      <c r="H302" s="390">
        <v>3</v>
      </c>
      <c r="I302" s="390">
        <v>10</v>
      </c>
      <c r="J302" s="390">
        <v>3</v>
      </c>
      <c r="K302" s="390">
        <v>2</v>
      </c>
      <c r="L302" s="390">
        <v>0</v>
      </c>
      <c r="M302" s="386">
        <f t="shared" si="31"/>
        <v>175</v>
      </c>
      <c r="N302" s="386">
        <f t="shared" si="31"/>
        <v>37</v>
      </c>
      <c r="O302" s="386">
        <f t="shared" si="32"/>
        <v>212</v>
      </c>
      <c r="P302" s="392" t="s">
        <v>44</v>
      </c>
      <c r="Q302" s="722" t="s">
        <v>455</v>
      </c>
    </row>
    <row r="303" spans="1:16384" ht="20.25">
      <c r="A303" s="740"/>
      <c r="B303" s="391" t="s">
        <v>770</v>
      </c>
      <c r="C303" s="390">
        <v>103</v>
      </c>
      <c r="D303" s="390">
        <v>375</v>
      </c>
      <c r="E303" s="390">
        <v>100</v>
      </c>
      <c r="F303" s="390">
        <v>85</v>
      </c>
      <c r="G303" s="390">
        <v>39</v>
      </c>
      <c r="H303" s="390">
        <v>28</v>
      </c>
      <c r="I303" s="390">
        <v>8</v>
      </c>
      <c r="J303" s="390">
        <v>7</v>
      </c>
      <c r="K303" s="390">
        <v>4</v>
      </c>
      <c r="L303" s="390">
        <v>0</v>
      </c>
      <c r="M303" s="386">
        <f t="shared" si="31"/>
        <v>254</v>
      </c>
      <c r="N303" s="386">
        <f t="shared" si="31"/>
        <v>495</v>
      </c>
      <c r="O303" s="386">
        <f t="shared" si="32"/>
        <v>749</v>
      </c>
      <c r="P303" s="392" t="s">
        <v>45</v>
      </c>
      <c r="Q303" s="723"/>
    </row>
    <row r="304" spans="1:16384" ht="20.25">
      <c r="A304" s="740"/>
      <c r="B304" s="391" t="s">
        <v>771</v>
      </c>
      <c r="C304" s="390">
        <v>5</v>
      </c>
      <c r="D304" s="390">
        <v>5</v>
      </c>
      <c r="E304" s="390">
        <v>2</v>
      </c>
      <c r="F304" s="390">
        <v>1</v>
      </c>
      <c r="G304" s="390">
        <v>0</v>
      </c>
      <c r="H304" s="390">
        <v>1</v>
      </c>
      <c r="I304" s="390">
        <v>0</v>
      </c>
      <c r="J304" s="390">
        <v>0</v>
      </c>
      <c r="K304" s="390">
        <v>0</v>
      </c>
      <c r="L304" s="390">
        <v>0</v>
      </c>
      <c r="M304" s="386">
        <f t="shared" si="31"/>
        <v>7</v>
      </c>
      <c r="N304" s="386">
        <f t="shared" si="31"/>
        <v>7</v>
      </c>
      <c r="O304" s="386">
        <f t="shared" si="32"/>
        <v>14</v>
      </c>
      <c r="P304" s="392" t="s">
        <v>46</v>
      </c>
      <c r="Q304" s="723"/>
    </row>
    <row r="305" spans="1:17" ht="20.25">
      <c r="A305" s="740"/>
      <c r="B305" s="391" t="s">
        <v>457</v>
      </c>
      <c r="C305" s="390">
        <v>77</v>
      </c>
      <c r="D305" s="390">
        <v>38</v>
      </c>
      <c r="E305" s="390">
        <v>50</v>
      </c>
      <c r="F305" s="390">
        <v>108</v>
      </c>
      <c r="G305" s="390">
        <v>22</v>
      </c>
      <c r="H305" s="390">
        <v>30</v>
      </c>
      <c r="I305" s="390">
        <v>8</v>
      </c>
      <c r="J305" s="390">
        <v>13</v>
      </c>
      <c r="K305" s="390">
        <v>0</v>
      </c>
      <c r="L305" s="390">
        <v>4</v>
      </c>
      <c r="M305" s="386">
        <f t="shared" si="31"/>
        <v>157</v>
      </c>
      <c r="N305" s="386">
        <f t="shared" si="31"/>
        <v>193</v>
      </c>
      <c r="O305" s="386">
        <f t="shared" si="32"/>
        <v>350</v>
      </c>
      <c r="P305" s="392" t="s">
        <v>47</v>
      </c>
      <c r="Q305" s="723"/>
    </row>
    <row r="306" spans="1:17" ht="20.25">
      <c r="A306" s="740"/>
      <c r="B306" s="391" t="s">
        <v>458</v>
      </c>
      <c r="C306" s="390">
        <v>24</v>
      </c>
      <c r="D306" s="390">
        <v>109</v>
      </c>
      <c r="E306" s="390">
        <v>31</v>
      </c>
      <c r="F306" s="390">
        <v>27</v>
      </c>
      <c r="G306" s="390">
        <v>11</v>
      </c>
      <c r="H306" s="390">
        <v>15</v>
      </c>
      <c r="I306" s="390">
        <v>12</v>
      </c>
      <c r="J306" s="390">
        <v>3</v>
      </c>
      <c r="K306" s="390">
        <v>2</v>
      </c>
      <c r="L306" s="390">
        <v>2</v>
      </c>
      <c r="M306" s="386">
        <f t="shared" si="31"/>
        <v>80</v>
      </c>
      <c r="N306" s="386">
        <f t="shared" si="31"/>
        <v>156</v>
      </c>
      <c r="O306" s="386">
        <f t="shared" si="32"/>
        <v>236</v>
      </c>
      <c r="P306" s="392" t="s">
        <v>48</v>
      </c>
      <c r="Q306" s="723"/>
    </row>
    <row r="307" spans="1:17" ht="20.25">
      <c r="A307" s="740"/>
      <c r="B307" s="391" t="s">
        <v>459</v>
      </c>
      <c r="C307" s="390">
        <v>9</v>
      </c>
      <c r="D307" s="390">
        <v>6</v>
      </c>
      <c r="E307" s="390">
        <v>20</v>
      </c>
      <c r="F307" s="390">
        <v>16</v>
      </c>
      <c r="G307" s="390">
        <v>8</v>
      </c>
      <c r="H307" s="390">
        <v>41</v>
      </c>
      <c r="I307" s="390">
        <v>0</v>
      </c>
      <c r="J307" s="390">
        <v>13</v>
      </c>
      <c r="K307" s="390">
        <v>0</v>
      </c>
      <c r="L307" s="390">
        <v>1</v>
      </c>
      <c r="M307" s="386">
        <f t="shared" si="31"/>
        <v>37</v>
      </c>
      <c r="N307" s="386">
        <f t="shared" si="31"/>
        <v>77</v>
      </c>
      <c r="O307" s="386">
        <f t="shared" si="32"/>
        <v>114</v>
      </c>
      <c r="P307" s="392" t="s">
        <v>49</v>
      </c>
      <c r="Q307" s="724"/>
    </row>
    <row r="308" spans="1:17" ht="20.25">
      <c r="A308" s="390" t="s">
        <v>483</v>
      </c>
      <c r="B308" s="391"/>
      <c r="C308" s="390">
        <v>12</v>
      </c>
      <c r="D308" s="390">
        <v>12</v>
      </c>
      <c r="E308" s="390">
        <v>19</v>
      </c>
      <c r="F308" s="390">
        <v>19</v>
      </c>
      <c r="G308" s="390">
        <v>2</v>
      </c>
      <c r="H308" s="390">
        <v>3</v>
      </c>
      <c r="I308" s="390">
        <v>3</v>
      </c>
      <c r="J308" s="390">
        <v>1</v>
      </c>
      <c r="K308" s="390">
        <v>0</v>
      </c>
      <c r="L308" s="390">
        <v>1</v>
      </c>
      <c r="M308" s="386">
        <f t="shared" si="31"/>
        <v>36</v>
      </c>
      <c r="N308" s="386">
        <f t="shared" si="31"/>
        <v>36</v>
      </c>
      <c r="O308" s="386">
        <f t="shared" si="32"/>
        <v>72</v>
      </c>
      <c r="P308" s="702" t="s">
        <v>772</v>
      </c>
      <c r="Q308" s="702"/>
    </row>
    <row r="309" spans="1:17" ht="20.25">
      <c r="A309" s="739" t="s">
        <v>22</v>
      </c>
      <c r="B309" s="739"/>
      <c r="C309" s="390">
        <v>49</v>
      </c>
      <c r="D309" s="390">
        <v>79</v>
      </c>
      <c r="E309" s="390">
        <v>33</v>
      </c>
      <c r="F309" s="390">
        <v>49</v>
      </c>
      <c r="G309" s="390">
        <v>17</v>
      </c>
      <c r="H309" s="390">
        <v>27</v>
      </c>
      <c r="I309" s="390">
        <v>9</v>
      </c>
      <c r="J309" s="390">
        <v>12</v>
      </c>
      <c r="K309" s="390">
        <v>3</v>
      </c>
      <c r="L309" s="390">
        <v>7</v>
      </c>
      <c r="M309" s="386">
        <f t="shared" si="31"/>
        <v>111</v>
      </c>
      <c r="N309" s="386">
        <f t="shared" si="31"/>
        <v>174</v>
      </c>
      <c r="O309" s="386">
        <f t="shared" si="32"/>
        <v>285</v>
      </c>
      <c r="P309" s="720" t="s">
        <v>50</v>
      </c>
      <c r="Q309" s="720"/>
    </row>
    <row r="310" spans="1:17" ht="20.25">
      <c r="A310" s="739" t="s">
        <v>23</v>
      </c>
      <c r="B310" s="739"/>
      <c r="C310" s="390">
        <v>2</v>
      </c>
      <c r="D310" s="390">
        <v>12</v>
      </c>
      <c r="E310" s="390">
        <v>7</v>
      </c>
      <c r="F310" s="390">
        <v>20</v>
      </c>
      <c r="G310" s="390">
        <v>3</v>
      </c>
      <c r="H310" s="390">
        <v>8</v>
      </c>
      <c r="I310" s="390">
        <v>0</v>
      </c>
      <c r="J310" s="390">
        <v>6</v>
      </c>
      <c r="K310" s="390">
        <v>0</v>
      </c>
      <c r="L310" s="390">
        <v>2</v>
      </c>
      <c r="M310" s="386">
        <f t="shared" si="31"/>
        <v>12</v>
      </c>
      <c r="N310" s="386">
        <f t="shared" si="31"/>
        <v>48</v>
      </c>
      <c r="O310" s="386">
        <f t="shared" si="32"/>
        <v>60</v>
      </c>
      <c r="P310" s="720" t="s">
        <v>24</v>
      </c>
      <c r="Q310" s="720"/>
    </row>
    <row r="311" spans="1:17" ht="20.25">
      <c r="A311" s="739" t="s">
        <v>25</v>
      </c>
      <c r="B311" s="739"/>
      <c r="C311" s="390">
        <v>317</v>
      </c>
      <c r="D311" s="390">
        <v>1940</v>
      </c>
      <c r="E311" s="390">
        <v>181</v>
      </c>
      <c r="F311" s="390">
        <v>657</v>
      </c>
      <c r="G311" s="390">
        <v>88</v>
      </c>
      <c r="H311" s="390">
        <v>239</v>
      </c>
      <c r="I311" s="390">
        <v>48</v>
      </c>
      <c r="J311" s="390">
        <v>85</v>
      </c>
      <c r="K311" s="390">
        <v>24</v>
      </c>
      <c r="L311" s="390">
        <v>53</v>
      </c>
      <c r="M311" s="386">
        <f t="shared" si="31"/>
        <v>658</v>
      </c>
      <c r="N311" s="386">
        <f t="shared" si="31"/>
        <v>2974</v>
      </c>
      <c r="O311" s="386">
        <f t="shared" si="32"/>
        <v>3632</v>
      </c>
      <c r="P311" s="720" t="s">
        <v>51</v>
      </c>
      <c r="Q311" s="720"/>
    </row>
    <row r="312" spans="1:17" ht="20.25">
      <c r="A312" s="739" t="s">
        <v>65</v>
      </c>
      <c r="B312" s="739"/>
      <c r="C312" s="390">
        <v>72</v>
      </c>
      <c r="D312" s="390">
        <v>91</v>
      </c>
      <c r="E312" s="390">
        <v>70</v>
      </c>
      <c r="F312" s="390">
        <v>80</v>
      </c>
      <c r="G312" s="390">
        <v>59</v>
      </c>
      <c r="H312" s="390">
        <v>80</v>
      </c>
      <c r="I312" s="390">
        <v>38</v>
      </c>
      <c r="J312" s="390">
        <v>38</v>
      </c>
      <c r="K312" s="390">
        <v>23</v>
      </c>
      <c r="L312" s="390">
        <v>11</v>
      </c>
      <c r="M312" s="386">
        <f t="shared" si="31"/>
        <v>262</v>
      </c>
      <c r="N312" s="386">
        <f t="shared" si="31"/>
        <v>300</v>
      </c>
      <c r="O312" s="386">
        <f t="shared" si="32"/>
        <v>562</v>
      </c>
      <c r="P312" s="720" t="s">
        <v>52</v>
      </c>
      <c r="Q312" s="720"/>
    </row>
    <row r="313" spans="1:17" ht="20.25">
      <c r="A313" s="739" t="s">
        <v>27</v>
      </c>
      <c r="B313" s="739"/>
      <c r="C313" s="390">
        <v>39</v>
      </c>
      <c r="D313" s="390">
        <v>46</v>
      </c>
      <c r="E313" s="390">
        <v>23</v>
      </c>
      <c r="F313" s="390">
        <v>30</v>
      </c>
      <c r="G313" s="390">
        <v>22</v>
      </c>
      <c r="H313" s="390">
        <v>4</v>
      </c>
      <c r="I313" s="390">
        <v>6</v>
      </c>
      <c r="J313" s="390">
        <v>3</v>
      </c>
      <c r="K313" s="390">
        <v>3</v>
      </c>
      <c r="L313" s="390">
        <v>1</v>
      </c>
      <c r="M313" s="386">
        <f t="shared" si="31"/>
        <v>93</v>
      </c>
      <c r="N313" s="386">
        <f t="shared" si="31"/>
        <v>84</v>
      </c>
      <c r="O313" s="386">
        <f t="shared" si="32"/>
        <v>177</v>
      </c>
      <c r="P313" s="720" t="s">
        <v>28</v>
      </c>
      <c r="Q313" s="720"/>
    </row>
    <row r="314" spans="1:17" ht="20.25">
      <c r="A314" s="739" t="s">
        <v>29</v>
      </c>
      <c r="B314" s="739"/>
      <c r="C314" s="390">
        <v>18</v>
      </c>
      <c r="D314" s="390">
        <v>6</v>
      </c>
      <c r="E314" s="390">
        <v>19</v>
      </c>
      <c r="F314" s="390">
        <v>5</v>
      </c>
      <c r="G314" s="390">
        <v>9</v>
      </c>
      <c r="H314" s="390">
        <v>3</v>
      </c>
      <c r="I314" s="390">
        <v>5</v>
      </c>
      <c r="J314" s="390">
        <v>3</v>
      </c>
      <c r="K314" s="390">
        <v>9</v>
      </c>
      <c r="L314" s="390">
        <v>3</v>
      </c>
      <c r="M314" s="386">
        <f t="shared" si="31"/>
        <v>60</v>
      </c>
      <c r="N314" s="386">
        <f t="shared" si="31"/>
        <v>20</v>
      </c>
      <c r="O314" s="386">
        <f t="shared" si="32"/>
        <v>80</v>
      </c>
      <c r="P314" s="720" t="s">
        <v>30</v>
      </c>
      <c r="Q314" s="720"/>
    </row>
    <row r="315" spans="1:17" ht="20.25">
      <c r="A315" s="739" t="s">
        <v>31</v>
      </c>
      <c r="B315" s="739"/>
      <c r="C315" s="390">
        <v>399</v>
      </c>
      <c r="D315" s="390">
        <v>604</v>
      </c>
      <c r="E315" s="390">
        <v>304</v>
      </c>
      <c r="F315" s="390">
        <v>500</v>
      </c>
      <c r="G315" s="390">
        <v>223</v>
      </c>
      <c r="H315" s="390">
        <v>302</v>
      </c>
      <c r="I315" s="390">
        <v>101</v>
      </c>
      <c r="J315" s="390">
        <v>99</v>
      </c>
      <c r="K315" s="390">
        <v>67</v>
      </c>
      <c r="L315" s="390">
        <v>74</v>
      </c>
      <c r="M315" s="386">
        <f t="shared" si="31"/>
        <v>1094</v>
      </c>
      <c r="N315" s="386">
        <f t="shared" si="31"/>
        <v>1579</v>
      </c>
      <c r="O315" s="386">
        <f t="shared" si="32"/>
        <v>2673</v>
      </c>
      <c r="P315" s="720" t="s">
        <v>32</v>
      </c>
      <c r="Q315" s="720"/>
    </row>
    <row r="316" spans="1:17" ht="20.25">
      <c r="A316" s="739" t="s">
        <v>33</v>
      </c>
      <c r="B316" s="739"/>
      <c r="C316" s="390">
        <v>10</v>
      </c>
      <c r="D316" s="390">
        <v>15</v>
      </c>
      <c r="E316" s="390">
        <v>11</v>
      </c>
      <c r="F316" s="390">
        <v>7</v>
      </c>
      <c r="G316" s="390">
        <v>12</v>
      </c>
      <c r="H316" s="390">
        <v>8</v>
      </c>
      <c r="I316" s="390">
        <v>9</v>
      </c>
      <c r="J316" s="390">
        <v>0</v>
      </c>
      <c r="K316" s="390">
        <v>9</v>
      </c>
      <c r="L316" s="390">
        <v>0</v>
      </c>
      <c r="M316" s="386">
        <f t="shared" si="31"/>
        <v>51</v>
      </c>
      <c r="N316" s="386">
        <f t="shared" si="31"/>
        <v>30</v>
      </c>
      <c r="O316" s="386">
        <f t="shared" si="32"/>
        <v>81</v>
      </c>
      <c r="P316" s="720" t="s">
        <v>34</v>
      </c>
      <c r="Q316" s="720"/>
    </row>
    <row r="317" spans="1:17" ht="20.25">
      <c r="A317" s="744" t="s">
        <v>35</v>
      </c>
      <c r="B317" s="744"/>
      <c r="C317" s="384">
        <v>831</v>
      </c>
      <c r="D317" s="384">
        <v>903</v>
      </c>
      <c r="E317" s="384">
        <v>292</v>
      </c>
      <c r="F317" s="384">
        <v>555</v>
      </c>
      <c r="G317" s="384">
        <v>170</v>
      </c>
      <c r="H317" s="384">
        <v>250</v>
      </c>
      <c r="I317" s="384">
        <v>75</v>
      </c>
      <c r="J317" s="384">
        <v>68</v>
      </c>
      <c r="K317" s="384">
        <v>30</v>
      </c>
      <c r="L317" s="384">
        <v>23</v>
      </c>
      <c r="M317" s="386">
        <f t="shared" si="31"/>
        <v>1398</v>
      </c>
      <c r="N317" s="386">
        <f t="shared" si="31"/>
        <v>1799</v>
      </c>
      <c r="O317" s="386">
        <f t="shared" si="32"/>
        <v>3197</v>
      </c>
      <c r="P317" s="729" t="s">
        <v>53</v>
      </c>
      <c r="Q317" s="729"/>
    </row>
    <row r="318" spans="1:17" ht="20.25">
      <c r="A318" s="745" t="s">
        <v>8</v>
      </c>
      <c r="B318" s="745"/>
      <c r="C318" s="398">
        <f t="shared" ref="C318:L318" si="33">SUM(C299:C317)</f>
        <v>2146</v>
      </c>
      <c r="D318" s="398">
        <f t="shared" si="33"/>
        <v>4380</v>
      </c>
      <c r="E318" s="398">
        <f t="shared" si="33"/>
        <v>1297</v>
      </c>
      <c r="F318" s="398">
        <f t="shared" si="33"/>
        <v>2241</v>
      </c>
      <c r="G318" s="398">
        <f t="shared" si="33"/>
        <v>748</v>
      </c>
      <c r="H318" s="398">
        <f t="shared" si="33"/>
        <v>1073</v>
      </c>
      <c r="I318" s="398">
        <f t="shared" si="33"/>
        <v>348</v>
      </c>
      <c r="J318" s="398">
        <f t="shared" si="33"/>
        <v>369</v>
      </c>
      <c r="K318" s="398">
        <f t="shared" si="33"/>
        <v>181</v>
      </c>
      <c r="L318" s="398">
        <f t="shared" si="33"/>
        <v>185</v>
      </c>
      <c r="M318" s="397">
        <f>SUM(M299:M317)</f>
        <v>4720</v>
      </c>
      <c r="N318" s="397">
        <f>SUM(N299:N317)</f>
        <v>8248</v>
      </c>
      <c r="O318" s="397">
        <f>SUM(O299:O317)</f>
        <v>12968</v>
      </c>
      <c r="P318" s="705" t="s">
        <v>456</v>
      </c>
      <c r="Q318" s="705"/>
    </row>
    <row r="319" spans="1:17" ht="20.25">
      <c r="A319" s="407"/>
      <c r="B319" s="407"/>
      <c r="C319" s="408"/>
      <c r="D319" s="408"/>
      <c r="E319" s="408"/>
      <c r="F319" s="408"/>
      <c r="G319" s="408"/>
      <c r="H319" s="408"/>
      <c r="I319" s="408"/>
      <c r="J319" s="408"/>
      <c r="K319" s="408"/>
      <c r="L319" s="408"/>
      <c r="M319" s="408"/>
      <c r="N319" s="408"/>
      <c r="O319" s="408"/>
    </row>
    <row r="320" spans="1:17" ht="20.25">
      <c r="A320" s="743" t="s">
        <v>831</v>
      </c>
      <c r="B320" s="743"/>
      <c r="C320" s="743"/>
      <c r="D320" s="743"/>
      <c r="E320" s="743"/>
      <c r="F320" s="743"/>
      <c r="G320" s="743"/>
      <c r="H320" s="743"/>
      <c r="I320" s="743"/>
      <c r="J320" s="743"/>
      <c r="K320" s="743"/>
      <c r="L320" s="743"/>
      <c r="M320" s="743"/>
      <c r="N320" s="743"/>
      <c r="O320" s="743"/>
      <c r="P320" s="743"/>
      <c r="Q320" s="743"/>
    </row>
    <row r="321" spans="1:17" ht="324">
      <c r="A321" s="682" t="s">
        <v>832</v>
      </c>
      <c r="B321" s="682"/>
      <c r="C321" s="682"/>
      <c r="D321" s="682"/>
      <c r="E321" s="682"/>
      <c r="F321" s="682"/>
      <c r="G321" s="682"/>
      <c r="H321" s="682"/>
      <c r="I321" s="682"/>
      <c r="J321" s="682"/>
      <c r="K321" s="682"/>
      <c r="L321" s="682"/>
      <c r="M321" s="682"/>
      <c r="N321" s="682"/>
      <c r="O321" s="682"/>
      <c r="P321" s="682"/>
      <c r="Q321" s="682"/>
    </row>
    <row r="322" spans="1:17" ht="20.25">
      <c r="A322" s="737" t="s">
        <v>829</v>
      </c>
      <c r="B322" s="737"/>
      <c r="C322" s="737"/>
      <c r="D322" s="737"/>
      <c r="E322" s="380"/>
      <c r="F322" s="380"/>
      <c r="G322" s="380"/>
      <c r="H322" s="380"/>
      <c r="I322" s="380"/>
      <c r="J322" s="380"/>
      <c r="K322" s="380"/>
      <c r="L322" s="380"/>
      <c r="M322" s="380"/>
      <c r="N322" s="380"/>
      <c r="O322" s="380"/>
      <c r="P322" s="738" t="s">
        <v>830</v>
      </c>
      <c r="Q322" s="738"/>
    </row>
    <row r="323" spans="1:17" ht="20.25">
      <c r="A323" s="733" t="s">
        <v>0</v>
      </c>
      <c r="B323" s="733"/>
      <c r="C323" s="732" t="s">
        <v>792</v>
      </c>
      <c r="D323" s="732"/>
      <c r="E323" s="732" t="s">
        <v>797</v>
      </c>
      <c r="F323" s="732"/>
      <c r="G323" s="732" t="s">
        <v>75</v>
      </c>
      <c r="H323" s="732"/>
      <c r="I323" s="732" t="s">
        <v>811</v>
      </c>
      <c r="J323" s="732"/>
      <c r="K323" s="732" t="s">
        <v>826</v>
      </c>
      <c r="L323" s="732"/>
      <c r="M323" s="732" t="s">
        <v>8</v>
      </c>
      <c r="N323" s="732"/>
      <c r="O323" s="732"/>
      <c r="P323" s="733" t="s">
        <v>683</v>
      </c>
      <c r="Q323" s="733"/>
    </row>
    <row r="324" spans="1:17" ht="20.25">
      <c r="A324" s="734"/>
      <c r="B324" s="734"/>
      <c r="C324" s="736" t="s">
        <v>83</v>
      </c>
      <c r="D324" s="736"/>
      <c r="E324" s="736" t="s">
        <v>84</v>
      </c>
      <c r="F324" s="736"/>
      <c r="G324" s="736" t="s">
        <v>85</v>
      </c>
      <c r="H324" s="736"/>
      <c r="I324" s="736" t="s">
        <v>86</v>
      </c>
      <c r="J324" s="736"/>
      <c r="K324" s="736" t="s">
        <v>87</v>
      </c>
      <c r="L324" s="736"/>
      <c r="M324" s="736" t="s">
        <v>12</v>
      </c>
      <c r="N324" s="736"/>
      <c r="O324" s="736"/>
      <c r="P324" s="734"/>
      <c r="Q324" s="734"/>
    </row>
    <row r="325" spans="1:17" ht="20.25">
      <c r="A325" s="734"/>
      <c r="B325" s="734"/>
      <c r="C325" s="383" t="s">
        <v>88</v>
      </c>
      <c r="D325" s="383" t="s">
        <v>43</v>
      </c>
      <c r="E325" s="383" t="s">
        <v>88</v>
      </c>
      <c r="F325" s="383" t="s">
        <v>43</v>
      </c>
      <c r="G325" s="383" t="s">
        <v>88</v>
      </c>
      <c r="H325" s="383" t="s">
        <v>43</v>
      </c>
      <c r="I325" s="383" t="s">
        <v>88</v>
      </c>
      <c r="J325" s="383" t="s">
        <v>43</v>
      </c>
      <c r="K325" s="383" t="s">
        <v>88</v>
      </c>
      <c r="L325" s="383" t="s">
        <v>43</v>
      </c>
      <c r="M325" s="383" t="s">
        <v>88</v>
      </c>
      <c r="N325" s="383" t="s">
        <v>43</v>
      </c>
      <c r="O325" s="383" t="s">
        <v>94</v>
      </c>
      <c r="P325" s="734"/>
      <c r="Q325" s="734"/>
    </row>
    <row r="326" spans="1:17" ht="20.25">
      <c r="A326" s="735"/>
      <c r="B326" s="735"/>
      <c r="C326" s="384" t="s">
        <v>9</v>
      </c>
      <c r="D326" s="384" t="s">
        <v>10</v>
      </c>
      <c r="E326" s="384" t="s">
        <v>9</v>
      </c>
      <c r="F326" s="384" t="s">
        <v>10</v>
      </c>
      <c r="G326" s="384" t="s">
        <v>9</v>
      </c>
      <c r="H326" s="384" t="s">
        <v>10</v>
      </c>
      <c r="I326" s="384" t="s">
        <v>9</v>
      </c>
      <c r="J326" s="384" t="s">
        <v>10</v>
      </c>
      <c r="K326" s="384" t="s">
        <v>9</v>
      </c>
      <c r="L326" s="384" t="s">
        <v>10</v>
      </c>
      <c r="M326" s="384" t="s">
        <v>9</v>
      </c>
      <c r="N326" s="384" t="s">
        <v>10</v>
      </c>
      <c r="O326" s="384" t="s">
        <v>12</v>
      </c>
      <c r="P326" s="735"/>
      <c r="Q326" s="735"/>
    </row>
    <row r="327" spans="1:17" ht="20.25">
      <c r="A327" s="741" t="s">
        <v>14</v>
      </c>
      <c r="B327" s="741"/>
      <c r="C327" s="386">
        <v>65</v>
      </c>
      <c r="D327" s="386">
        <v>25</v>
      </c>
      <c r="E327" s="386">
        <v>37</v>
      </c>
      <c r="F327" s="386">
        <v>15</v>
      </c>
      <c r="G327" s="386">
        <v>22</v>
      </c>
      <c r="H327" s="386">
        <v>19</v>
      </c>
      <c r="I327" s="386">
        <v>32</v>
      </c>
      <c r="J327" s="386">
        <v>0</v>
      </c>
      <c r="K327" s="386">
        <v>9</v>
      </c>
      <c r="L327" s="386">
        <v>0</v>
      </c>
      <c r="M327" s="386">
        <f>SUM(C327,E327,G327,I327,K327)</f>
        <v>165</v>
      </c>
      <c r="N327" s="386">
        <f>SUM(D327,F327,H327,J327,L327)</f>
        <v>59</v>
      </c>
      <c r="O327" s="386">
        <f>SUM(M327:N327)</f>
        <v>224</v>
      </c>
      <c r="P327" s="716" t="s">
        <v>15</v>
      </c>
      <c r="Q327" s="716"/>
    </row>
    <row r="328" spans="1:17" ht="20.25">
      <c r="A328" s="739" t="s">
        <v>16</v>
      </c>
      <c r="B328" s="739"/>
      <c r="C328" s="390">
        <v>6</v>
      </c>
      <c r="D328" s="390">
        <v>10</v>
      </c>
      <c r="E328" s="390">
        <v>16</v>
      </c>
      <c r="F328" s="390">
        <v>12</v>
      </c>
      <c r="G328" s="390">
        <v>18</v>
      </c>
      <c r="H328" s="390">
        <v>6</v>
      </c>
      <c r="I328" s="390">
        <v>6</v>
      </c>
      <c r="J328" s="390">
        <v>3</v>
      </c>
      <c r="K328" s="390">
        <v>1</v>
      </c>
      <c r="L328" s="390">
        <v>0</v>
      </c>
      <c r="M328" s="386">
        <f t="shared" ref="M328:N345" si="34">SUM(C328,E328,G328,I328,K328)</f>
        <v>47</v>
      </c>
      <c r="N328" s="386">
        <f t="shared" si="34"/>
        <v>31</v>
      </c>
      <c r="O328" s="386">
        <f t="shared" ref="O328:O345" si="35">SUM(M328:N328)</f>
        <v>78</v>
      </c>
      <c r="P328" s="720" t="s">
        <v>17</v>
      </c>
      <c r="Q328" s="720"/>
    </row>
    <row r="329" spans="1:17" ht="20.25">
      <c r="A329" s="739" t="s">
        <v>18</v>
      </c>
      <c r="B329" s="739"/>
      <c r="C329" s="390">
        <v>6</v>
      </c>
      <c r="D329" s="390">
        <v>3</v>
      </c>
      <c r="E329" s="390">
        <v>4</v>
      </c>
      <c r="F329" s="390">
        <v>2</v>
      </c>
      <c r="G329" s="390">
        <v>1</v>
      </c>
      <c r="H329" s="390">
        <v>0</v>
      </c>
      <c r="I329" s="390">
        <v>1</v>
      </c>
      <c r="J329" s="390">
        <v>0</v>
      </c>
      <c r="K329" s="390">
        <v>1</v>
      </c>
      <c r="L329" s="390">
        <v>0</v>
      </c>
      <c r="M329" s="386">
        <f t="shared" si="34"/>
        <v>13</v>
      </c>
      <c r="N329" s="386">
        <f t="shared" si="34"/>
        <v>5</v>
      </c>
      <c r="O329" s="386">
        <f t="shared" si="35"/>
        <v>18</v>
      </c>
      <c r="P329" s="720" t="s">
        <v>19</v>
      </c>
      <c r="Q329" s="720"/>
    </row>
    <row r="330" spans="1:17" ht="59.25">
      <c r="A330" s="740" t="s">
        <v>20</v>
      </c>
      <c r="B330" s="391" t="s">
        <v>769</v>
      </c>
      <c r="C330" s="390">
        <v>130</v>
      </c>
      <c r="D330" s="390">
        <v>177</v>
      </c>
      <c r="E330" s="390">
        <v>68</v>
      </c>
      <c r="F330" s="390">
        <v>49</v>
      </c>
      <c r="G330" s="390">
        <v>22</v>
      </c>
      <c r="H330" s="390">
        <v>14</v>
      </c>
      <c r="I330" s="390">
        <v>12</v>
      </c>
      <c r="J330" s="390">
        <v>12</v>
      </c>
      <c r="K330" s="390">
        <v>5</v>
      </c>
      <c r="L330" s="390">
        <v>1</v>
      </c>
      <c r="M330" s="386">
        <f t="shared" si="34"/>
        <v>237</v>
      </c>
      <c r="N330" s="386">
        <f t="shared" si="34"/>
        <v>253</v>
      </c>
      <c r="O330" s="386">
        <f t="shared" si="35"/>
        <v>490</v>
      </c>
      <c r="P330" s="392" t="s">
        <v>44</v>
      </c>
      <c r="Q330" s="722" t="s">
        <v>455</v>
      </c>
    </row>
    <row r="331" spans="1:17" ht="20.25">
      <c r="A331" s="740"/>
      <c r="B331" s="391" t="s">
        <v>770</v>
      </c>
      <c r="C331" s="390">
        <v>94</v>
      </c>
      <c r="D331" s="390">
        <v>66</v>
      </c>
      <c r="E331" s="390">
        <v>116</v>
      </c>
      <c r="F331" s="390">
        <v>19</v>
      </c>
      <c r="G331" s="390">
        <v>59</v>
      </c>
      <c r="H331" s="390">
        <v>8</v>
      </c>
      <c r="I331" s="390">
        <v>15</v>
      </c>
      <c r="J331" s="390">
        <v>2</v>
      </c>
      <c r="K331" s="390">
        <v>2</v>
      </c>
      <c r="L331" s="390">
        <v>1</v>
      </c>
      <c r="M331" s="386">
        <f t="shared" si="34"/>
        <v>286</v>
      </c>
      <c r="N331" s="386">
        <f t="shared" si="34"/>
        <v>96</v>
      </c>
      <c r="O331" s="386">
        <f t="shared" si="35"/>
        <v>382</v>
      </c>
      <c r="P331" s="392" t="s">
        <v>45</v>
      </c>
      <c r="Q331" s="723"/>
    </row>
    <row r="332" spans="1:17" ht="20.25">
      <c r="A332" s="740"/>
      <c r="B332" s="391" t="s">
        <v>771</v>
      </c>
      <c r="C332" s="390">
        <v>0</v>
      </c>
      <c r="D332" s="390">
        <v>3</v>
      </c>
      <c r="E332" s="390">
        <v>0</v>
      </c>
      <c r="F332" s="390">
        <v>0</v>
      </c>
      <c r="G332" s="390">
        <v>0</v>
      </c>
      <c r="H332" s="390">
        <v>2</v>
      </c>
      <c r="I332" s="390">
        <v>0</v>
      </c>
      <c r="J332" s="390">
        <v>0</v>
      </c>
      <c r="K332" s="390">
        <v>0</v>
      </c>
      <c r="L332" s="390">
        <v>1</v>
      </c>
      <c r="M332" s="386">
        <f t="shared" si="34"/>
        <v>0</v>
      </c>
      <c r="N332" s="386">
        <f t="shared" si="34"/>
        <v>6</v>
      </c>
      <c r="O332" s="386">
        <f t="shared" si="35"/>
        <v>6</v>
      </c>
      <c r="P332" s="392" t="s">
        <v>46</v>
      </c>
      <c r="Q332" s="723"/>
    </row>
    <row r="333" spans="1:17" ht="20.25">
      <c r="A333" s="740"/>
      <c r="B333" s="391" t="s">
        <v>457</v>
      </c>
      <c r="C333" s="390">
        <v>97</v>
      </c>
      <c r="D333" s="390">
        <v>32</v>
      </c>
      <c r="E333" s="390">
        <v>44</v>
      </c>
      <c r="F333" s="390">
        <v>17</v>
      </c>
      <c r="G333" s="390">
        <v>34</v>
      </c>
      <c r="H333" s="390">
        <v>4</v>
      </c>
      <c r="I333" s="390">
        <v>9</v>
      </c>
      <c r="J333" s="390">
        <v>0</v>
      </c>
      <c r="K333" s="390">
        <v>0</v>
      </c>
      <c r="L333" s="390">
        <v>0</v>
      </c>
      <c r="M333" s="386">
        <f t="shared" si="34"/>
        <v>184</v>
      </c>
      <c r="N333" s="386">
        <f t="shared" si="34"/>
        <v>53</v>
      </c>
      <c r="O333" s="386">
        <f t="shared" si="35"/>
        <v>237</v>
      </c>
      <c r="P333" s="392" t="s">
        <v>47</v>
      </c>
      <c r="Q333" s="723"/>
    </row>
    <row r="334" spans="1:17" ht="20.25">
      <c r="A334" s="740"/>
      <c r="B334" s="391" t="s">
        <v>458</v>
      </c>
      <c r="C334" s="390">
        <v>20</v>
      </c>
      <c r="D334" s="390">
        <v>38</v>
      </c>
      <c r="E334" s="390">
        <v>31</v>
      </c>
      <c r="F334" s="390">
        <v>23</v>
      </c>
      <c r="G334" s="390">
        <v>19</v>
      </c>
      <c r="H334" s="390">
        <v>9</v>
      </c>
      <c r="I334" s="390">
        <v>18</v>
      </c>
      <c r="J334" s="390">
        <v>3</v>
      </c>
      <c r="K334" s="390">
        <v>5</v>
      </c>
      <c r="L334" s="390">
        <v>2</v>
      </c>
      <c r="M334" s="386">
        <f t="shared" si="34"/>
        <v>93</v>
      </c>
      <c r="N334" s="386">
        <f t="shared" si="34"/>
        <v>75</v>
      </c>
      <c r="O334" s="386">
        <f t="shared" si="35"/>
        <v>168</v>
      </c>
      <c r="P334" s="392" t="s">
        <v>48</v>
      </c>
      <c r="Q334" s="723"/>
    </row>
    <row r="335" spans="1:17" ht="20.25">
      <c r="A335" s="740"/>
      <c r="B335" s="391" t="s">
        <v>459</v>
      </c>
      <c r="C335" s="390">
        <v>7</v>
      </c>
      <c r="D335" s="390">
        <v>2</v>
      </c>
      <c r="E335" s="390">
        <v>25</v>
      </c>
      <c r="F335" s="390">
        <v>3</v>
      </c>
      <c r="G335" s="390">
        <v>16</v>
      </c>
      <c r="H335" s="390">
        <v>3</v>
      </c>
      <c r="I335" s="390">
        <v>3</v>
      </c>
      <c r="J335" s="390">
        <v>13</v>
      </c>
      <c r="K335" s="390">
        <v>1</v>
      </c>
      <c r="L335" s="390">
        <v>1</v>
      </c>
      <c r="M335" s="386">
        <f t="shared" si="34"/>
        <v>52</v>
      </c>
      <c r="N335" s="386">
        <f t="shared" si="34"/>
        <v>22</v>
      </c>
      <c r="O335" s="386">
        <f t="shared" si="35"/>
        <v>74</v>
      </c>
      <c r="P335" s="392" t="s">
        <v>49</v>
      </c>
      <c r="Q335" s="724"/>
    </row>
    <row r="336" spans="1:17" ht="20.25">
      <c r="A336" s="390" t="s">
        <v>483</v>
      </c>
      <c r="B336" s="391"/>
      <c r="C336" s="390">
        <v>8</v>
      </c>
      <c r="D336" s="390">
        <v>5</v>
      </c>
      <c r="E336" s="390">
        <v>13</v>
      </c>
      <c r="F336" s="390">
        <v>15</v>
      </c>
      <c r="G336" s="390">
        <v>0</v>
      </c>
      <c r="H336" s="390">
        <v>2</v>
      </c>
      <c r="I336" s="390">
        <v>1</v>
      </c>
      <c r="J336" s="390">
        <v>0</v>
      </c>
      <c r="K336" s="390">
        <v>0</v>
      </c>
      <c r="L336" s="390">
        <v>1</v>
      </c>
      <c r="M336" s="386">
        <f t="shared" si="34"/>
        <v>22</v>
      </c>
      <c r="N336" s="386">
        <f t="shared" si="34"/>
        <v>23</v>
      </c>
      <c r="O336" s="386">
        <f t="shared" si="35"/>
        <v>45</v>
      </c>
      <c r="P336" s="702" t="s">
        <v>772</v>
      </c>
      <c r="Q336" s="702"/>
    </row>
    <row r="337" spans="1:17" ht="20.25">
      <c r="A337" s="739" t="s">
        <v>22</v>
      </c>
      <c r="B337" s="739"/>
      <c r="C337" s="390">
        <v>5</v>
      </c>
      <c r="D337" s="390">
        <v>15</v>
      </c>
      <c r="E337" s="390">
        <v>6</v>
      </c>
      <c r="F337" s="390">
        <v>34</v>
      </c>
      <c r="G337" s="390">
        <v>13</v>
      </c>
      <c r="H337" s="390">
        <v>20</v>
      </c>
      <c r="I337" s="390">
        <v>11</v>
      </c>
      <c r="J337" s="390">
        <v>6</v>
      </c>
      <c r="K337" s="390">
        <v>8</v>
      </c>
      <c r="L337" s="390">
        <v>8</v>
      </c>
      <c r="M337" s="386">
        <f t="shared" si="34"/>
        <v>43</v>
      </c>
      <c r="N337" s="386">
        <f t="shared" si="34"/>
        <v>83</v>
      </c>
      <c r="O337" s="386">
        <f t="shared" si="35"/>
        <v>126</v>
      </c>
      <c r="P337" s="720" t="s">
        <v>50</v>
      </c>
      <c r="Q337" s="720"/>
    </row>
    <row r="338" spans="1:17" ht="20.25">
      <c r="A338" s="739" t="s">
        <v>23</v>
      </c>
      <c r="B338" s="739"/>
      <c r="C338" s="390">
        <v>11</v>
      </c>
      <c r="D338" s="390">
        <v>2</v>
      </c>
      <c r="E338" s="390">
        <v>17</v>
      </c>
      <c r="F338" s="390">
        <v>1</v>
      </c>
      <c r="G338" s="390">
        <v>5</v>
      </c>
      <c r="H338" s="390">
        <v>1</v>
      </c>
      <c r="I338" s="390">
        <v>0</v>
      </c>
      <c r="J338" s="390">
        <v>0</v>
      </c>
      <c r="K338" s="390">
        <v>0</v>
      </c>
      <c r="L338" s="390">
        <v>0</v>
      </c>
      <c r="M338" s="386">
        <f t="shared" si="34"/>
        <v>33</v>
      </c>
      <c r="N338" s="386">
        <f t="shared" si="34"/>
        <v>4</v>
      </c>
      <c r="O338" s="386">
        <f t="shared" si="35"/>
        <v>37</v>
      </c>
      <c r="P338" s="720" t="s">
        <v>24</v>
      </c>
      <c r="Q338" s="720"/>
    </row>
    <row r="339" spans="1:17" ht="20.25">
      <c r="A339" s="739" t="s">
        <v>25</v>
      </c>
      <c r="B339" s="739"/>
      <c r="C339" s="390">
        <v>347</v>
      </c>
      <c r="D339" s="390">
        <v>194</v>
      </c>
      <c r="E339" s="390">
        <v>198</v>
      </c>
      <c r="F339" s="390">
        <v>97</v>
      </c>
      <c r="G339" s="390">
        <v>100</v>
      </c>
      <c r="H339" s="390">
        <v>37</v>
      </c>
      <c r="I339" s="390">
        <v>50</v>
      </c>
      <c r="J339" s="390">
        <v>17</v>
      </c>
      <c r="K339" s="390">
        <v>27</v>
      </c>
      <c r="L339" s="390">
        <v>12</v>
      </c>
      <c r="M339" s="386">
        <f t="shared" si="34"/>
        <v>722</v>
      </c>
      <c r="N339" s="386">
        <f t="shared" si="34"/>
        <v>357</v>
      </c>
      <c r="O339" s="386">
        <f t="shared" si="35"/>
        <v>1079</v>
      </c>
      <c r="P339" s="720" t="s">
        <v>51</v>
      </c>
      <c r="Q339" s="720"/>
    </row>
    <row r="340" spans="1:17" ht="20.25">
      <c r="A340" s="739" t="s">
        <v>65</v>
      </c>
      <c r="B340" s="739"/>
      <c r="C340" s="390">
        <v>37</v>
      </c>
      <c r="D340" s="390">
        <v>35</v>
      </c>
      <c r="E340" s="390">
        <v>22</v>
      </c>
      <c r="F340" s="390">
        <v>28</v>
      </c>
      <c r="G340" s="390">
        <v>4</v>
      </c>
      <c r="H340" s="390">
        <v>17</v>
      </c>
      <c r="I340" s="390">
        <v>16</v>
      </c>
      <c r="J340" s="390">
        <v>0</v>
      </c>
      <c r="K340" s="390">
        <v>0</v>
      </c>
      <c r="L340" s="390">
        <v>0</v>
      </c>
      <c r="M340" s="386">
        <f t="shared" si="34"/>
        <v>79</v>
      </c>
      <c r="N340" s="386">
        <f t="shared" si="34"/>
        <v>80</v>
      </c>
      <c r="O340" s="386">
        <f t="shared" si="35"/>
        <v>159</v>
      </c>
      <c r="P340" s="720" t="s">
        <v>52</v>
      </c>
      <c r="Q340" s="720"/>
    </row>
    <row r="341" spans="1:17" ht="20.25">
      <c r="A341" s="739" t="s">
        <v>27</v>
      </c>
      <c r="B341" s="739"/>
      <c r="C341" s="390">
        <v>21</v>
      </c>
      <c r="D341" s="390">
        <v>15</v>
      </c>
      <c r="E341" s="390">
        <v>11</v>
      </c>
      <c r="F341" s="390">
        <v>9</v>
      </c>
      <c r="G341" s="390">
        <v>9</v>
      </c>
      <c r="H341" s="390">
        <v>0</v>
      </c>
      <c r="I341" s="390">
        <v>3</v>
      </c>
      <c r="J341" s="390">
        <v>0</v>
      </c>
      <c r="K341" s="390">
        <v>4</v>
      </c>
      <c r="L341" s="390">
        <v>0</v>
      </c>
      <c r="M341" s="386">
        <f t="shared" si="34"/>
        <v>48</v>
      </c>
      <c r="N341" s="386">
        <f t="shared" si="34"/>
        <v>24</v>
      </c>
      <c r="O341" s="386">
        <f t="shared" si="35"/>
        <v>72</v>
      </c>
      <c r="P341" s="720" t="s">
        <v>28</v>
      </c>
      <c r="Q341" s="720"/>
    </row>
    <row r="342" spans="1:17" ht="20.25">
      <c r="A342" s="739" t="s">
        <v>29</v>
      </c>
      <c r="B342" s="739"/>
      <c r="C342" s="390">
        <v>75</v>
      </c>
      <c r="D342" s="390">
        <v>58</v>
      </c>
      <c r="E342" s="390">
        <v>37</v>
      </c>
      <c r="F342" s="390">
        <v>106</v>
      </c>
      <c r="G342" s="390">
        <v>22</v>
      </c>
      <c r="H342" s="390">
        <v>59</v>
      </c>
      <c r="I342" s="390">
        <v>5</v>
      </c>
      <c r="J342" s="390">
        <v>19</v>
      </c>
      <c r="K342" s="390">
        <v>2</v>
      </c>
      <c r="L342" s="390">
        <v>6</v>
      </c>
      <c r="M342" s="386">
        <f t="shared" si="34"/>
        <v>141</v>
      </c>
      <c r="N342" s="386">
        <f t="shared" si="34"/>
        <v>248</v>
      </c>
      <c r="O342" s="386">
        <f t="shared" si="35"/>
        <v>389</v>
      </c>
      <c r="P342" s="720" t="s">
        <v>30</v>
      </c>
      <c r="Q342" s="720"/>
    </row>
    <row r="343" spans="1:17" ht="20.25">
      <c r="A343" s="739" t="s">
        <v>31</v>
      </c>
      <c r="B343" s="739"/>
      <c r="C343" s="390">
        <v>171</v>
      </c>
      <c r="D343" s="390">
        <v>91</v>
      </c>
      <c r="E343" s="390">
        <v>170</v>
      </c>
      <c r="F343" s="390">
        <v>87</v>
      </c>
      <c r="G343" s="390">
        <v>144</v>
      </c>
      <c r="H343" s="390">
        <v>63</v>
      </c>
      <c r="I343" s="390">
        <v>78</v>
      </c>
      <c r="J343" s="390">
        <v>24</v>
      </c>
      <c r="K343" s="390">
        <v>76</v>
      </c>
      <c r="L343" s="390">
        <v>10</v>
      </c>
      <c r="M343" s="386">
        <f t="shared" si="34"/>
        <v>639</v>
      </c>
      <c r="N343" s="386">
        <f t="shared" si="34"/>
        <v>275</v>
      </c>
      <c r="O343" s="386">
        <f t="shared" si="35"/>
        <v>914</v>
      </c>
      <c r="P343" s="720" t="s">
        <v>32</v>
      </c>
      <c r="Q343" s="720"/>
    </row>
    <row r="344" spans="1:17" ht="20.25">
      <c r="A344" s="739" t="s">
        <v>33</v>
      </c>
      <c r="B344" s="739"/>
      <c r="C344" s="390">
        <v>0</v>
      </c>
      <c r="D344" s="390">
        <v>2</v>
      </c>
      <c r="E344" s="390">
        <v>0</v>
      </c>
      <c r="F344" s="390">
        <v>3</v>
      </c>
      <c r="G344" s="390">
        <v>17</v>
      </c>
      <c r="H344" s="390">
        <v>4</v>
      </c>
      <c r="I344" s="390">
        <v>20</v>
      </c>
      <c r="J344" s="390">
        <v>4</v>
      </c>
      <c r="K344" s="390">
        <v>57</v>
      </c>
      <c r="L344" s="390">
        <v>1</v>
      </c>
      <c r="M344" s="386">
        <f t="shared" si="34"/>
        <v>94</v>
      </c>
      <c r="N344" s="386">
        <f t="shared" si="34"/>
        <v>14</v>
      </c>
      <c r="O344" s="386">
        <f t="shared" si="35"/>
        <v>108</v>
      </c>
      <c r="P344" s="720" t="s">
        <v>34</v>
      </c>
      <c r="Q344" s="720"/>
    </row>
    <row r="345" spans="1:17" ht="20.25">
      <c r="A345" s="744" t="s">
        <v>35</v>
      </c>
      <c r="B345" s="744"/>
      <c r="C345" s="384">
        <v>916</v>
      </c>
      <c r="D345" s="384">
        <v>413</v>
      </c>
      <c r="E345" s="384">
        <v>561</v>
      </c>
      <c r="F345" s="384">
        <v>294</v>
      </c>
      <c r="G345" s="384">
        <v>398</v>
      </c>
      <c r="H345" s="384">
        <v>150</v>
      </c>
      <c r="I345" s="384">
        <v>246</v>
      </c>
      <c r="J345" s="384">
        <v>56</v>
      </c>
      <c r="K345" s="384">
        <v>134</v>
      </c>
      <c r="L345" s="384">
        <v>25</v>
      </c>
      <c r="M345" s="386">
        <f t="shared" si="34"/>
        <v>2255</v>
      </c>
      <c r="N345" s="386">
        <f t="shared" si="34"/>
        <v>938</v>
      </c>
      <c r="O345" s="386">
        <f t="shared" si="35"/>
        <v>3193</v>
      </c>
      <c r="P345" s="729" t="s">
        <v>53</v>
      </c>
      <c r="Q345" s="729"/>
    </row>
    <row r="346" spans="1:17" ht="20.25">
      <c r="A346" s="745" t="s">
        <v>8</v>
      </c>
      <c r="B346" s="745"/>
      <c r="C346" s="398">
        <f t="shared" ref="C346:L346" si="36">SUM(C327:C345)</f>
        <v>2016</v>
      </c>
      <c r="D346" s="398">
        <f t="shared" si="36"/>
        <v>1186</v>
      </c>
      <c r="E346" s="398">
        <f t="shared" si="36"/>
        <v>1376</v>
      </c>
      <c r="F346" s="398">
        <f t="shared" si="36"/>
        <v>814</v>
      </c>
      <c r="G346" s="398">
        <f t="shared" si="36"/>
        <v>903</v>
      </c>
      <c r="H346" s="398">
        <f t="shared" si="36"/>
        <v>418</v>
      </c>
      <c r="I346" s="398">
        <f t="shared" si="36"/>
        <v>526</v>
      </c>
      <c r="J346" s="398">
        <f t="shared" si="36"/>
        <v>159</v>
      </c>
      <c r="K346" s="398">
        <f t="shared" si="36"/>
        <v>332</v>
      </c>
      <c r="L346" s="398">
        <f t="shared" si="36"/>
        <v>69</v>
      </c>
      <c r="M346" s="397">
        <f>SUM(M327:M345)</f>
        <v>5153</v>
      </c>
      <c r="N346" s="397">
        <f>SUM(N327:N345)</f>
        <v>2646</v>
      </c>
      <c r="O346" s="397">
        <f>SUM(O327:O345)</f>
        <v>7799</v>
      </c>
      <c r="P346" s="705" t="s">
        <v>456</v>
      </c>
      <c r="Q346" s="705"/>
    </row>
    <row r="347" spans="1:17" ht="20.25">
      <c r="A347" s="404"/>
      <c r="B347" s="404"/>
      <c r="C347" s="383"/>
      <c r="D347" s="383"/>
      <c r="E347" s="383"/>
      <c r="F347" s="383"/>
      <c r="G347" s="383"/>
      <c r="H347" s="383"/>
      <c r="I347" s="383"/>
      <c r="J347" s="383"/>
      <c r="K347" s="383"/>
      <c r="L347" s="383"/>
      <c r="M347" s="383"/>
      <c r="N347" s="383"/>
      <c r="O347" s="383"/>
      <c r="P347" s="383"/>
      <c r="Q347" s="383"/>
    </row>
    <row r="348" spans="1:17" ht="20.25">
      <c r="A348" s="742" t="s">
        <v>833</v>
      </c>
      <c r="B348" s="742"/>
      <c r="C348" s="742"/>
      <c r="D348" s="742"/>
      <c r="E348" s="742"/>
      <c r="F348" s="742"/>
      <c r="G348" s="742"/>
      <c r="H348" s="742"/>
      <c r="I348" s="742"/>
      <c r="J348" s="742"/>
      <c r="K348" s="742"/>
      <c r="L348" s="742"/>
      <c r="M348" s="742"/>
      <c r="N348" s="742"/>
      <c r="O348" s="742"/>
      <c r="P348" s="742"/>
      <c r="Q348" s="743"/>
    </row>
    <row r="349" spans="1:17" ht="306">
      <c r="A349" s="681" t="s">
        <v>834</v>
      </c>
      <c r="B349" s="681"/>
      <c r="C349" s="681"/>
      <c r="D349" s="681"/>
      <c r="E349" s="681"/>
      <c r="F349" s="681"/>
      <c r="G349" s="681"/>
      <c r="H349" s="681"/>
      <c r="I349" s="681"/>
      <c r="J349" s="681"/>
      <c r="K349" s="681"/>
      <c r="L349" s="681"/>
      <c r="M349" s="681"/>
      <c r="N349" s="681"/>
      <c r="O349" s="681"/>
      <c r="P349" s="681"/>
      <c r="Q349" s="681"/>
    </row>
    <row r="350" spans="1:17" ht="20.25">
      <c r="A350" s="711" t="s">
        <v>835</v>
      </c>
      <c r="B350" s="711"/>
      <c r="C350" s="711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  <c r="O350" s="412"/>
      <c r="P350" s="738" t="s">
        <v>836</v>
      </c>
      <c r="Q350" s="738"/>
    </row>
    <row r="351" spans="1:17" ht="20.25">
      <c r="A351" s="733" t="s">
        <v>0</v>
      </c>
      <c r="B351" s="733"/>
      <c r="C351" s="732" t="s">
        <v>792</v>
      </c>
      <c r="D351" s="732"/>
      <c r="E351" s="732" t="s">
        <v>797</v>
      </c>
      <c r="F351" s="732"/>
      <c r="G351" s="732" t="s">
        <v>75</v>
      </c>
      <c r="H351" s="732"/>
      <c r="I351" s="732" t="s">
        <v>811</v>
      </c>
      <c r="J351" s="732"/>
      <c r="K351" s="732" t="s">
        <v>826</v>
      </c>
      <c r="L351" s="732"/>
      <c r="M351" s="732" t="s">
        <v>8</v>
      </c>
      <c r="N351" s="732"/>
      <c r="O351" s="732"/>
      <c r="P351" s="733" t="s">
        <v>683</v>
      </c>
      <c r="Q351" s="733"/>
    </row>
    <row r="352" spans="1:17" ht="20.25">
      <c r="A352" s="734"/>
      <c r="B352" s="734"/>
      <c r="C352" s="736" t="s">
        <v>83</v>
      </c>
      <c r="D352" s="736"/>
      <c r="E352" s="736" t="s">
        <v>84</v>
      </c>
      <c r="F352" s="736"/>
      <c r="G352" s="736" t="s">
        <v>85</v>
      </c>
      <c r="H352" s="736"/>
      <c r="I352" s="736" t="s">
        <v>86</v>
      </c>
      <c r="J352" s="736"/>
      <c r="K352" s="736" t="s">
        <v>87</v>
      </c>
      <c r="L352" s="736"/>
      <c r="M352" s="736" t="s">
        <v>12</v>
      </c>
      <c r="N352" s="736"/>
      <c r="O352" s="736"/>
      <c r="P352" s="734"/>
      <c r="Q352" s="734"/>
    </row>
    <row r="353" spans="1:17" ht="20.25">
      <c r="A353" s="734"/>
      <c r="B353" s="734"/>
      <c r="C353" s="383" t="s">
        <v>88</v>
      </c>
      <c r="D353" s="383" t="s">
        <v>43</v>
      </c>
      <c r="E353" s="383" t="s">
        <v>88</v>
      </c>
      <c r="F353" s="383" t="s">
        <v>43</v>
      </c>
      <c r="G353" s="383" t="s">
        <v>88</v>
      </c>
      <c r="H353" s="383" t="s">
        <v>43</v>
      </c>
      <c r="I353" s="383" t="s">
        <v>88</v>
      </c>
      <c r="J353" s="383" t="s">
        <v>43</v>
      </c>
      <c r="K353" s="383" t="s">
        <v>88</v>
      </c>
      <c r="L353" s="383" t="s">
        <v>43</v>
      </c>
      <c r="M353" s="383" t="s">
        <v>88</v>
      </c>
      <c r="N353" s="383" t="s">
        <v>43</v>
      </c>
      <c r="O353" s="383" t="s">
        <v>94</v>
      </c>
      <c r="P353" s="734"/>
      <c r="Q353" s="734"/>
    </row>
    <row r="354" spans="1:17" ht="20.25">
      <c r="A354" s="735"/>
      <c r="B354" s="735"/>
      <c r="C354" s="384" t="s">
        <v>9</v>
      </c>
      <c r="D354" s="384" t="s">
        <v>10</v>
      </c>
      <c r="E354" s="384" t="s">
        <v>9</v>
      </c>
      <c r="F354" s="384" t="s">
        <v>10</v>
      </c>
      <c r="G354" s="384" t="s">
        <v>9</v>
      </c>
      <c r="H354" s="384" t="s">
        <v>10</v>
      </c>
      <c r="I354" s="384" t="s">
        <v>9</v>
      </c>
      <c r="J354" s="384" t="s">
        <v>10</v>
      </c>
      <c r="K354" s="384" t="s">
        <v>9</v>
      </c>
      <c r="L354" s="384" t="s">
        <v>10</v>
      </c>
      <c r="M354" s="384" t="s">
        <v>9</v>
      </c>
      <c r="N354" s="384" t="s">
        <v>10</v>
      </c>
      <c r="O354" s="385" t="s">
        <v>12</v>
      </c>
      <c r="P354" s="735"/>
      <c r="Q354" s="735"/>
    </row>
    <row r="355" spans="1:17" ht="20.25">
      <c r="A355" s="739" t="s">
        <v>14</v>
      </c>
      <c r="B355" s="739"/>
      <c r="C355" s="390">
        <v>8</v>
      </c>
      <c r="D355" s="390">
        <v>0</v>
      </c>
      <c r="E355" s="390">
        <v>1</v>
      </c>
      <c r="F355" s="390">
        <v>0</v>
      </c>
      <c r="G355" s="390">
        <v>0</v>
      </c>
      <c r="H355" s="390">
        <v>0</v>
      </c>
      <c r="I355" s="390">
        <v>0</v>
      </c>
      <c r="J355" s="390">
        <v>0</v>
      </c>
      <c r="K355" s="390">
        <v>0</v>
      </c>
      <c r="L355" s="390">
        <v>0</v>
      </c>
      <c r="M355" s="386">
        <f>SUM(C355,E355,G355,I355,K355)</f>
        <v>9</v>
      </c>
      <c r="N355" s="386">
        <f>SUM(D355,F355,H355,J355,L355)</f>
        <v>0</v>
      </c>
      <c r="O355" s="386">
        <f>SUM(M355:N355)</f>
        <v>9</v>
      </c>
      <c r="P355" s="716" t="s">
        <v>15</v>
      </c>
      <c r="Q355" s="716"/>
    </row>
    <row r="356" spans="1:17" ht="20.25">
      <c r="A356" s="739" t="s">
        <v>16</v>
      </c>
      <c r="B356" s="739"/>
      <c r="C356" s="390">
        <v>0</v>
      </c>
      <c r="D356" s="390">
        <v>6</v>
      </c>
      <c r="E356" s="390">
        <v>4</v>
      </c>
      <c r="F356" s="390">
        <v>3</v>
      </c>
      <c r="G356" s="390">
        <v>4</v>
      </c>
      <c r="H356" s="390">
        <v>2</v>
      </c>
      <c r="I356" s="390">
        <v>3</v>
      </c>
      <c r="J356" s="390">
        <v>1</v>
      </c>
      <c r="K356" s="390">
        <v>0</v>
      </c>
      <c r="L356" s="390">
        <v>0</v>
      </c>
      <c r="M356" s="386">
        <f t="shared" ref="M356:N373" si="37">SUM(C356,E356,G356,I356,K356)</f>
        <v>11</v>
      </c>
      <c r="N356" s="386">
        <f t="shared" si="37"/>
        <v>12</v>
      </c>
      <c r="O356" s="386">
        <f t="shared" ref="O356:O373" si="38">SUM(M356:N356)</f>
        <v>23</v>
      </c>
      <c r="P356" s="720" t="s">
        <v>17</v>
      </c>
      <c r="Q356" s="720"/>
    </row>
    <row r="357" spans="1:17" ht="20.25">
      <c r="A357" s="739" t="s">
        <v>18</v>
      </c>
      <c r="B357" s="739"/>
      <c r="C357" s="390">
        <v>0</v>
      </c>
      <c r="D357" s="390">
        <v>14</v>
      </c>
      <c r="E357" s="390">
        <v>0</v>
      </c>
      <c r="F357" s="390">
        <v>4</v>
      </c>
      <c r="G357" s="390">
        <v>0</v>
      </c>
      <c r="H357" s="390">
        <v>0</v>
      </c>
      <c r="I357" s="390">
        <v>0</v>
      </c>
      <c r="J357" s="390">
        <v>0</v>
      </c>
      <c r="K357" s="390">
        <v>0</v>
      </c>
      <c r="L357" s="390">
        <v>0</v>
      </c>
      <c r="M357" s="386">
        <f t="shared" si="37"/>
        <v>0</v>
      </c>
      <c r="N357" s="386">
        <f t="shared" si="37"/>
        <v>18</v>
      </c>
      <c r="O357" s="386">
        <f t="shared" si="38"/>
        <v>18</v>
      </c>
      <c r="P357" s="720" t="s">
        <v>19</v>
      </c>
      <c r="Q357" s="720"/>
    </row>
    <row r="358" spans="1:17" ht="59.25">
      <c r="A358" s="740" t="s">
        <v>20</v>
      </c>
      <c r="B358" s="391" t="s">
        <v>769</v>
      </c>
      <c r="C358" s="390">
        <v>14</v>
      </c>
      <c r="D358" s="390">
        <v>29</v>
      </c>
      <c r="E358" s="390">
        <v>7</v>
      </c>
      <c r="F358" s="390">
        <v>9</v>
      </c>
      <c r="G358" s="390">
        <v>4</v>
      </c>
      <c r="H358" s="390">
        <v>7</v>
      </c>
      <c r="I358" s="390">
        <v>1</v>
      </c>
      <c r="J358" s="390">
        <v>1</v>
      </c>
      <c r="K358" s="390">
        <v>0</v>
      </c>
      <c r="L358" s="390">
        <v>1</v>
      </c>
      <c r="M358" s="386">
        <f t="shared" si="37"/>
        <v>26</v>
      </c>
      <c r="N358" s="386">
        <f t="shared" si="37"/>
        <v>47</v>
      </c>
      <c r="O358" s="386">
        <f t="shared" si="38"/>
        <v>73</v>
      </c>
      <c r="P358" s="392" t="s">
        <v>44</v>
      </c>
      <c r="Q358" s="722" t="s">
        <v>455</v>
      </c>
    </row>
    <row r="359" spans="1:17" ht="20.25">
      <c r="A359" s="740"/>
      <c r="B359" s="391" t="s">
        <v>770</v>
      </c>
      <c r="C359" s="390">
        <v>15</v>
      </c>
      <c r="D359" s="390">
        <v>19</v>
      </c>
      <c r="E359" s="390">
        <v>16</v>
      </c>
      <c r="F359" s="390">
        <v>2</v>
      </c>
      <c r="G359" s="390">
        <v>4</v>
      </c>
      <c r="H359" s="390">
        <v>2</v>
      </c>
      <c r="I359" s="390">
        <v>2</v>
      </c>
      <c r="J359" s="390">
        <v>1</v>
      </c>
      <c r="K359" s="390">
        <v>0</v>
      </c>
      <c r="L359" s="390">
        <v>0</v>
      </c>
      <c r="M359" s="386">
        <f t="shared" si="37"/>
        <v>37</v>
      </c>
      <c r="N359" s="386">
        <f t="shared" si="37"/>
        <v>24</v>
      </c>
      <c r="O359" s="386">
        <f t="shared" si="38"/>
        <v>61</v>
      </c>
      <c r="P359" s="392" t="s">
        <v>45</v>
      </c>
      <c r="Q359" s="723"/>
    </row>
    <row r="360" spans="1:17" ht="20.25">
      <c r="A360" s="740"/>
      <c r="B360" s="391" t="s">
        <v>771</v>
      </c>
      <c r="C360" s="390">
        <v>0</v>
      </c>
      <c r="D360" s="390">
        <v>0</v>
      </c>
      <c r="E360" s="390">
        <v>0</v>
      </c>
      <c r="F360" s="390">
        <v>0</v>
      </c>
      <c r="G360" s="390">
        <v>0</v>
      </c>
      <c r="H360" s="390">
        <v>0</v>
      </c>
      <c r="I360" s="390">
        <v>0</v>
      </c>
      <c r="J360" s="390">
        <v>0</v>
      </c>
      <c r="K360" s="390">
        <v>0</v>
      </c>
      <c r="L360" s="390">
        <v>0</v>
      </c>
      <c r="M360" s="386">
        <f t="shared" si="37"/>
        <v>0</v>
      </c>
      <c r="N360" s="386">
        <f t="shared" si="37"/>
        <v>0</v>
      </c>
      <c r="O360" s="386">
        <f t="shared" si="38"/>
        <v>0</v>
      </c>
      <c r="P360" s="392" t="s">
        <v>46</v>
      </c>
      <c r="Q360" s="723"/>
    </row>
    <row r="361" spans="1:17" ht="20.25">
      <c r="A361" s="740"/>
      <c r="B361" s="391" t="s">
        <v>457</v>
      </c>
      <c r="C361" s="390">
        <v>14</v>
      </c>
      <c r="D361" s="390">
        <v>10</v>
      </c>
      <c r="E361" s="390">
        <v>11</v>
      </c>
      <c r="F361" s="390">
        <v>3</v>
      </c>
      <c r="G361" s="390">
        <v>10</v>
      </c>
      <c r="H361" s="390">
        <v>3</v>
      </c>
      <c r="I361" s="390">
        <v>5</v>
      </c>
      <c r="J361" s="390">
        <v>0</v>
      </c>
      <c r="K361" s="390">
        <v>4</v>
      </c>
      <c r="L361" s="390">
        <v>0</v>
      </c>
      <c r="M361" s="386">
        <f t="shared" si="37"/>
        <v>44</v>
      </c>
      <c r="N361" s="386">
        <f t="shared" si="37"/>
        <v>16</v>
      </c>
      <c r="O361" s="386">
        <f t="shared" si="38"/>
        <v>60</v>
      </c>
      <c r="P361" s="392" t="s">
        <v>47</v>
      </c>
      <c r="Q361" s="723"/>
    </row>
    <row r="362" spans="1:17" ht="20.25">
      <c r="A362" s="740"/>
      <c r="B362" s="391" t="s">
        <v>458</v>
      </c>
      <c r="C362" s="390">
        <v>12</v>
      </c>
      <c r="D362" s="390">
        <v>11</v>
      </c>
      <c r="E362" s="390">
        <v>4</v>
      </c>
      <c r="F362" s="390">
        <v>10</v>
      </c>
      <c r="G362" s="390">
        <v>5</v>
      </c>
      <c r="H362" s="390">
        <v>4</v>
      </c>
      <c r="I362" s="390">
        <v>4</v>
      </c>
      <c r="J362" s="390">
        <v>1</v>
      </c>
      <c r="K362" s="390">
        <v>3</v>
      </c>
      <c r="L362" s="390">
        <v>0</v>
      </c>
      <c r="M362" s="386">
        <f t="shared" si="37"/>
        <v>28</v>
      </c>
      <c r="N362" s="386">
        <f t="shared" si="37"/>
        <v>26</v>
      </c>
      <c r="O362" s="386">
        <f t="shared" si="38"/>
        <v>54</v>
      </c>
      <c r="P362" s="392" t="s">
        <v>48</v>
      </c>
      <c r="Q362" s="723"/>
    </row>
    <row r="363" spans="1:17" ht="20.25">
      <c r="A363" s="740"/>
      <c r="B363" s="391" t="s">
        <v>459</v>
      </c>
      <c r="C363" s="390">
        <v>1</v>
      </c>
      <c r="D363" s="390">
        <v>0</v>
      </c>
      <c r="E363" s="390">
        <v>1</v>
      </c>
      <c r="F363" s="390">
        <v>1</v>
      </c>
      <c r="G363" s="390">
        <v>0</v>
      </c>
      <c r="H363" s="390">
        <v>1</v>
      </c>
      <c r="I363" s="390">
        <v>2</v>
      </c>
      <c r="J363" s="390">
        <v>1</v>
      </c>
      <c r="K363" s="390">
        <v>1</v>
      </c>
      <c r="L363" s="390">
        <v>0</v>
      </c>
      <c r="M363" s="386">
        <f t="shared" si="37"/>
        <v>5</v>
      </c>
      <c r="N363" s="386">
        <f t="shared" si="37"/>
        <v>3</v>
      </c>
      <c r="O363" s="386">
        <f t="shared" si="38"/>
        <v>8</v>
      </c>
      <c r="P363" s="392" t="s">
        <v>49</v>
      </c>
      <c r="Q363" s="724"/>
    </row>
    <row r="364" spans="1:17" ht="20.25">
      <c r="A364" s="390" t="s">
        <v>483</v>
      </c>
      <c r="B364" s="391"/>
      <c r="C364" s="390">
        <v>9</v>
      </c>
      <c r="D364" s="390">
        <v>3</v>
      </c>
      <c r="E364" s="390">
        <v>18</v>
      </c>
      <c r="F364" s="390">
        <v>4</v>
      </c>
      <c r="G364" s="390">
        <v>1</v>
      </c>
      <c r="H364" s="390">
        <v>2</v>
      </c>
      <c r="I364" s="390">
        <v>1</v>
      </c>
      <c r="J364" s="390">
        <v>0</v>
      </c>
      <c r="K364" s="390">
        <v>1</v>
      </c>
      <c r="L364" s="390">
        <v>0</v>
      </c>
      <c r="M364" s="386">
        <f t="shared" si="37"/>
        <v>30</v>
      </c>
      <c r="N364" s="386">
        <f t="shared" si="37"/>
        <v>9</v>
      </c>
      <c r="O364" s="386">
        <f t="shared" si="38"/>
        <v>39</v>
      </c>
      <c r="P364" s="702" t="s">
        <v>772</v>
      </c>
      <c r="Q364" s="702"/>
    </row>
    <row r="365" spans="1:17" ht="20.25">
      <c r="A365" s="739" t="s">
        <v>22</v>
      </c>
      <c r="B365" s="739"/>
      <c r="C365" s="390">
        <v>0</v>
      </c>
      <c r="D365" s="390">
        <v>1</v>
      </c>
      <c r="E365" s="390">
        <v>0</v>
      </c>
      <c r="F365" s="390">
        <v>6</v>
      </c>
      <c r="G365" s="390">
        <v>0</v>
      </c>
      <c r="H365" s="390">
        <v>2</v>
      </c>
      <c r="I365" s="390">
        <v>0</v>
      </c>
      <c r="J365" s="390">
        <v>7</v>
      </c>
      <c r="K365" s="390">
        <v>0</v>
      </c>
      <c r="L365" s="390">
        <v>2</v>
      </c>
      <c r="M365" s="386">
        <f t="shared" si="37"/>
        <v>0</v>
      </c>
      <c r="N365" s="386">
        <f t="shared" si="37"/>
        <v>18</v>
      </c>
      <c r="O365" s="386">
        <f t="shared" si="38"/>
        <v>18</v>
      </c>
      <c r="P365" s="720" t="s">
        <v>50</v>
      </c>
      <c r="Q365" s="720"/>
    </row>
    <row r="366" spans="1:17" ht="20.25">
      <c r="A366" s="739" t="s">
        <v>23</v>
      </c>
      <c r="B366" s="739"/>
      <c r="C366" s="390">
        <v>0</v>
      </c>
      <c r="D366" s="390">
        <v>0</v>
      </c>
      <c r="E366" s="390">
        <v>2</v>
      </c>
      <c r="F366" s="390">
        <v>0</v>
      </c>
      <c r="G366" s="390">
        <v>1</v>
      </c>
      <c r="H366" s="390">
        <v>0</v>
      </c>
      <c r="I366" s="390">
        <v>0</v>
      </c>
      <c r="J366" s="390">
        <v>0</v>
      </c>
      <c r="K366" s="390">
        <v>0</v>
      </c>
      <c r="L366" s="390">
        <v>0</v>
      </c>
      <c r="M366" s="386">
        <f t="shared" si="37"/>
        <v>3</v>
      </c>
      <c r="N366" s="386">
        <f t="shared" si="37"/>
        <v>0</v>
      </c>
      <c r="O366" s="386">
        <f t="shared" si="38"/>
        <v>3</v>
      </c>
      <c r="P366" s="720" t="s">
        <v>24</v>
      </c>
      <c r="Q366" s="720"/>
    </row>
    <row r="367" spans="1:17" ht="20.25">
      <c r="A367" s="739" t="s">
        <v>25</v>
      </c>
      <c r="B367" s="739"/>
      <c r="C367" s="390">
        <v>17</v>
      </c>
      <c r="D367" s="390">
        <v>25</v>
      </c>
      <c r="E367" s="390">
        <v>20</v>
      </c>
      <c r="F367" s="390">
        <v>18</v>
      </c>
      <c r="G367" s="390">
        <v>18</v>
      </c>
      <c r="H367" s="390">
        <v>14</v>
      </c>
      <c r="I367" s="390">
        <v>13</v>
      </c>
      <c r="J367" s="390">
        <v>7</v>
      </c>
      <c r="K367" s="390">
        <v>11</v>
      </c>
      <c r="L367" s="390">
        <v>10</v>
      </c>
      <c r="M367" s="386">
        <f t="shared" si="37"/>
        <v>79</v>
      </c>
      <c r="N367" s="386">
        <f t="shared" si="37"/>
        <v>74</v>
      </c>
      <c r="O367" s="386">
        <f t="shared" si="38"/>
        <v>153</v>
      </c>
      <c r="P367" s="720" t="s">
        <v>51</v>
      </c>
      <c r="Q367" s="720"/>
    </row>
    <row r="368" spans="1:17" ht="20.25">
      <c r="A368" s="739" t="s">
        <v>65</v>
      </c>
      <c r="B368" s="739"/>
      <c r="C368" s="390">
        <v>19</v>
      </c>
      <c r="D368" s="390">
        <v>24</v>
      </c>
      <c r="E368" s="390">
        <v>14</v>
      </c>
      <c r="F368" s="390">
        <v>17</v>
      </c>
      <c r="G368" s="390">
        <v>10</v>
      </c>
      <c r="H368" s="390">
        <v>14</v>
      </c>
      <c r="I368" s="390">
        <v>13</v>
      </c>
      <c r="J368" s="390">
        <v>15</v>
      </c>
      <c r="K368" s="390">
        <v>0</v>
      </c>
      <c r="L368" s="390">
        <v>3</v>
      </c>
      <c r="M368" s="386">
        <f t="shared" si="37"/>
        <v>56</v>
      </c>
      <c r="N368" s="386">
        <f t="shared" si="37"/>
        <v>73</v>
      </c>
      <c r="O368" s="386">
        <f t="shared" si="38"/>
        <v>129</v>
      </c>
      <c r="P368" s="720" t="s">
        <v>52</v>
      </c>
      <c r="Q368" s="720"/>
    </row>
    <row r="369" spans="1:17" ht="20.25">
      <c r="A369" s="739" t="s">
        <v>27</v>
      </c>
      <c r="B369" s="739"/>
      <c r="C369" s="390">
        <v>0</v>
      </c>
      <c r="D369" s="390">
        <v>0</v>
      </c>
      <c r="E369" s="390">
        <v>0</v>
      </c>
      <c r="F369" s="390">
        <v>0</v>
      </c>
      <c r="G369" s="390">
        <v>0</v>
      </c>
      <c r="H369" s="390">
        <v>0</v>
      </c>
      <c r="I369" s="390">
        <v>0</v>
      </c>
      <c r="J369" s="390">
        <v>0</v>
      </c>
      <c r="K369" s="390">
        <v>0</v>
      </c>
      <c r="L369" s="390">
        <v>0</v>
      </c>
      <c r="M369" s="386">
        <f t="shared" si="37"/>
        <v>0</v>
      </c>
      <c r="N369" s="386">
        <f t="shared" si="37"/>
        <v>0</v>
      </c>
      <c r="O369" s="386">
        <f t="shared" si="38"/>
        <v>0</v>
      </c>
      <c r="P369" s="720" t="s">
        <v>28</v>
      </c>
      <c r="Q369" s="720"/>
    </row>
    <row r="370" spans="1:17" ht="20.25">
      <c r="A370" s="739" t="s">
        <v>29</v>
      </c>
      <c r="B370" s="739"/>
      <c r="C370" s="390">
        <v>0</v>
      </c>
      <c r="D370" s="390">
        <v>3</v>
      </c>
      <c r="E370" s="390">
        <v>0</v>
      </c>
      <c r="F370" s="390">
        <v>5</v>
      </c>
      <c r="G370" s="390">
        <v>0</v>
      </c>
      <c r="H370" s="390">
        <v>1</v>
      </c>
      <c r="I370" s="390">
        <v>0</v>
      </c>
      <c r="J370" s="390">
        <v>0</v>
      </c>
      <c r="K370" s="390">
        <v>0</v>
      </c>
      <c r="L370" s="390">
        <v>0</v>
      </c>
      <c r="M370" s="386">
        <f t="shared" si="37"/>
        <v>0</v>
      </c>
      <c r="N370" s="386">
        <f t="shared" si="37"/>
        <v>9</v>
      </c>
      <c r="O370" s="386">
        <f t="shared" si="38"/>
        <v>9</v>
      </c>
      <c r="P370" s="720" t="s">
        <v>30</v>
      </c>
      <c r="Q370" s="720"/>
    </row>
    <row r="371" spans="1:17" ht="20.25">
      <c r="A371" s="739" t="s">
        <v>31</v>
      </c>
      <c r="B371" s="739"/>
      <c r="C371" s="390">
        <v>8</v>
      </c>
      <c r="D371" s="390">
        <v>20</v>
      </c>
      <c r="E371" s="390">
        <v>15</v>
      </c>
      <c r="F371" s="390">
        <v>18</v>
      </c>
      <c r="G371" s="390">
        <v>22</v>
      </c>
      <c r="H371" s="390">
        <v>17</v>
      </c>
      <c r="I371" s="390">
        <v>12</v>
      </c>
      <c r="J371" s="390">
        <v>11</v>
      </c>
      <c r="K371" s="390">
        <v>22</v>
      </c>
      <c r="L371" s="390">
        <v>7</v>
      </c>
      <c r="M371" s="386">
        <f t="shared" si="37"/>
        <v>79</v>
      </c>
      <c r="N371" s="386">
        <f t="shared" si="37"/>
        <v>73</v>
      </c>
      <c r="O371" s="386">
        <f t="shared" si="38"/>
        <v>152</v>
      </c>
      <c r="P371" s="720" t="s">
        <v>32</v>
      </c>
      <c r="Q371" s="720"/>
    </row>
    <row r="372" spans="1:17" ht="20.25">
      <c r="A372" s="739" t="s">
        <v>33</v>
      </c>
      <c r="B372" s="739"/>
      <c r="C372" s="390">
        <v>0</v>
      </c>
      <c r="D372" s="390">
        <v>12</v>
      </c>
      <c r="E372" s="390">
        <v>0</v>
      </c>
      <c r="F372" s="390">
        <v>5</v>
      </c>
      <c r="G372" s="390">
        <v>0</v>
      </c>
      <c r="H372" s="390">
        <v>4</v>
      </c>
      <c r="I372" s="390">
        <v>0</v>
      </c>
      <c r="J372" s="390">
        <v>2</v>
      </c>
      <c r="K372" s="390">
        <v>6</v>
      </c>
      <c r="L372" s="390">
        <v>0</v>
      </c>
      <c r="M372" s="386">
        <f t="shared" si="37"/>
        <v>6</v>
      </c>
      <c r="N372" s="386">
        <f t="shared" si="37"/>
        <v>23</v>
      </c>
      <c r="O372" s="386">
        <f t="shared" si="38"/>
        <v>29</v>
      </c>
      <c r="P372" s="720" t="s">
        <v>34</v>
      </c>
      <c r="Q372" s="720"/>
    </row>
    <row r="373" spans="1:17" ht="20.25">
      <c r="A373" s="744" t="s">
        <v>35</v>
      </c>
      <c r="B373" s="744"/>
      <c r="C373" s="384">
        <v>84</v>
      </c>
      <c r="D373" s="384">
        <v>57</v>
      </c>
      <c r="E373" s="384">
        <v>26</v>
      </c>
      <c r="F373" s="384">
        <v>35</v>
      </c>
      <c r="G373" s="384">
        <v>34</v>
      </c>
      <c r="H373" s="384">
        <v>21</v>
      </c>
      <c r="I373" s="384">
        <v>23</v>
      </c>
      <c r="J373" s="384">
        <v>6</v>
      </c>
      <c r="K373" s="384">
        <v>3</v>
      </c>
      <c r="L373" s="384">
        <v>0</v>
      </c>
      <c r="M373" s="386">
        <f t="shared" si="37"/>
        <v>170</v>
      </c>
      <c r="N373" s="386">
        <f t="shared" si="37"/>
        <v>119</v>
      </c>
      <c r="O373" s="386">
        <f t="shared" si="38"/>
        <v>289</v>
      </c>
      <c r="P373" s="729" t="s">
        <v>53</v>
      </c>
      <c r="Q373" s="729"/>
    </row>
    <row r="374" spans="1:17" ht="20.25">
      <c r="A374" s="745" t="s">
        <v>8</v>
      </c>
      <c r="B374" s="745"/>
      <c r="C374" s="398">
        <f t="shared" ref="C374:L374" si="39">SUM(C355:C373)</f>
        <v>201</v>
      </c>
      <c r="D374" s="398">
        <f t="shared" si="39"/>
        <v>234</v>
      </c>
      <c r="E374" s="398">
        <f t="shared" si="39"/>
        <v>139</v>
      </c>
      <c r="F374" s="398">
        <f t="shared" si="39"/>
        <v>140</v>
      </c>
      <c r="G374" s="398">
        <f t="shared" si="39"/>
        <v>113</v>
      </c>
      <c r="H374" s="398">
        <f t="shared" si="39"/>
        <v>94</v>
      </c>
      <c r="I374" s="398">
        <f t="shared" si="39"/>
        <v>79</v>
      </c>
      <c r="J374" s="398">
        <f t="shared" si="39"/>
        <v>53</v>
      </c>
      <c r="K374" s="398">
        <f t="shared" si="39"/>
        <v>51</v>
      </c>
      <c r="L374" s="398">
        <f t="shared" si="39"/>
        <v>23</v>
      </c>
      <c r="M374" s="397">
        <f>SUM(M355:M373)</f>
        <v>583</v>
      </c>
      <c r="N374" s="397">
        <f>SUM(N355:N373)</f>
        <v>544</v>
      </c>
      <c r="O374" s="397">
        <f>SUM(O355:O373)</f>
        <v>1127</v>
      </c>
      <c r="P374" s="705" t="s">
        <v>456</v>
      </c>
      <c r="Q374" s="705"/>
    </row>
    <row r="375" spans="1:17" ht="20.25"/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I26"/>
  <sheetViews>
    <sheetView rightToLeft="1" workbookViewId="0"/>
  </sheetViews>
  <sheetFormatPr defaultRowHeight="14.25"/>
  <sheetData>
    <row r="1" spans="1:35" ht="20.25">
      <c r="A1" s="743" t="s">
        <v>837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413"/>
      <c r="U1" s="413"/>
      <c r="V1" s="413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5"/>
    </row>
    <row r="2" spans="1:35" ht="20.25">
      <c r="A2" s="743" t="s">
        <v>838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413"/>
      <c r="U2" s="413"/>
      <c r="V2" s="413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5"/>
    </row>
    <row r="3" spans="1:35" ht="36">
      <c r="A3" s="711" t="s">
        <v>839</v>
      </c>
      <c r="B3" s="711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710" t="s">
        <v>840</v>
      </c>
      <c r="R3" s="710"/>
      <c r="S3" s="710"/>
      <c r="T3" s="683" t="s">
        <v>841</v>
      </c>
      <c r="U3" s="683"/>
      <c r="V3" s="683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710" t="s">
        <v>842</v>
      </c>
      <c r="AI3" s="710"/>
    </row>
    <row r="4" spans="1:35" ht="31.5">
      <c r="A4" s="755" t="s">
        <v>247</v>
      </c>
      <c r="B4" s="733" t="s">
        <v>248</v>
      </c>
      <c r="C4" s="733"/>
      <c r="D4" s="733" t="s">
        <v>249</v>
      </c>
      <c r="E4" s="733"/>
      <c r="F4" s="733" t="s">
        <v>250</v>
      </c>
      <c r="G4" s="733"/>
      <c r="H4" s="733" t="s">
        <v>231</v>
      </c>
      <c r="I4" s="733"/>
      <c r="J4" s="733"/>
      <c r="K4" s="733" t="s">
        <v>251</v>
      </c>
      <c r="L4" s="733"/>
      <c r="M4" s="733" t="s">
        <v>252</v>
      </c>
      <c r="N4" s="733"/>
      <c r="O4" s="733" t="s">
        <v>843</v>
      </c>
      <c r="P4" s="733"/>
      <c r="Q4" s="733" t="s">
        <v>844</v>
      </c>
      <c r="R4" s="733"/>
      <c r="S4" s="757" t="s">
        <v>684</v>
      </c>
      <c r="T4" s="755" t="s">
        <v>247</v>
      </c>
      <c r="U4" s="733" t="s">
        <v>253</v>
      </c>
      <c r="V4" s="733"/>
      <c r="W4" s="733" t="s">
        <v>845</v>
      </c>
      <c r="X4" s="733"/>
      <c r="Y4" s="733" t="s">
        <v>846</v>
      </c>
      <c r="Z4" s="733"/>
      <c r="AA4" s="733" t="s">
        <v>254</v>
      </c>
      <c r="AB4" s="733"/>
      <c r="AC4" s="733" t="s">
        <v>255</v>
      </c>
      <c r="AD4" s="733"/>
      <c r="AE4" s="733"/>
      <c r="AF4" s="733" t="s">
        <v>256</v>
      </c>
      <c r="AG4" s="733"/>
      <c r="AH4" s="733"/>
      <c r="AI4" s="757" t="s">
        <v>684</v>
      </c>
    </row>
    <row r="5" spans="1:35" ht="47.25">
      <c r="A5" s="756"/>
      <c r="B5" s="734" t="s">
        <v>257</v>
      </c>
      <c r="C5" s="734"/>
      <c r="D5" s="734" t="s">
        <v>258</v>
      </c>
      <c r="E5" s="734"/>
      <c r="F5" s="734" t="s">
        <v>259</v>
      </c>
      <c r="G5" s="734"/>
      <c r="H5" s="734" t="s">
        <v>236</v>
      </c>
      <c r="I5" s="734"/>
      <c r="J5" s="734"/>
      <c r="K5" s="734" t="s">
        <v>260</v>
      </c>
      <c r="L5" s="734"/>
      <c r="M5" s="734" t="s">
        <v>261</v>
      </c>
      <c r="N5" s="734"/>
      <c r="O5" s="734" t="s">
        <v>847</v>
      </c>
      <c r="P5" s="734"/>
      <c r="Q5" s="734" t="s">
        <v>848</v>
      </c>
      <c r="R5" s="734"/>
      <c r="S5" s="758"/>
      <c r="T5" s="756"/>
      <c r="U5" s="734" t="s">
        <v>158</v>
      </c>
      <c r="V5" s="734"/>
      <c r="W5" s="734" t="s">
        <v>849</v>
      </c>
      <c r="X5" s="734"/>
      <c r="Y5" s="734" t="s">
        <v>850</v>
      </c>
      <c r="Z5" s="734"/>
      <c r="AA5" s="734" t="s">
        <v>157</v>
      </c>
      <c r="AB5" s="734"/>
      <c r="AC5" s="734" t="s">
        <v>237</v>
      </c>
      <c r="AD5" s="734"/>
      <c r="AE5" s="734"/>
      <c r="AF5" s="734" t="s">
        <v>12</v>
      </c>
      <c r="AG5" s="734"/>
      <c r="AH5" s="734"/>
      <c r="AI5" s="758"/>
    </row>
    <row r="6" spans="1:35" ht="20.25">
      <c r="A6" s="756"/>
      <c r="B6" s="404" t="s">
        <v>5</v>
      </c>
      <c r="C6" s="404" t="s">
        <v>43</v>
      </c>
      <c r="D6" s="404" t="s">
        <v>5</v>
      </c>
      <c r="E6" s="404" t="s">
        <v>43</v>
      </c>
      <c r="F6" s="404" t="s">
        <v>5</v>
      </c>
      <c r="G6" s="404" t="s">
        <v>43</v>
      </c>
      <c r="H6" s="404" t="s">
        <v>5</v>
      </c>
      <c r="I6" s="404" t="s">
        <v>43</v>
      </c>
      <c r="J6" s="404" t="s">
        <v>8</v>
      </c>
      <c r="K6" s="404" t="s">
        <v>5</v>
      </c>
      <c r="L6" s="404" t="s">
        <v>43</v>
      </c>
      <c r="M6" s="404" t="s">
        <v>5</v>
      </c>
      <c r="N6" s="404" t="s">
        <v>43</v>
      </c>
      <c r="O6" s="404" t="s">
        <v>5</v>
      </c>
      <c r="P6" s="404" t="s">
        <v>43</v>
      </c>
      <c r="Q6" s="404" t="s">
        <v>5</v>
      </c>
      <c r="R6" s="404" t="s">
        <v>43</v>
      </c>
      <c r="S6" s="758"/>
      <c r="T6" s="756"/>
      <c r="U6" s="404" t="s">
        <v>5</v>
      </c>
      <c r="V6" s="404" t="s">
        <v>43</v>
      </c>
      <c r="W6" s="404" t="s">
        <v>5</v>
      </c>
      <c r="X6" s="404" t="s">
        <v>43</v>
      </c>
      <c r="Y6" s="404" t="s">
        <v>5</v>
      </c>
      <c r="Z6" s="404" t="s">
        <v>43</v>
      </c>
      <c r="AA6" s="404" t="s">
        <v>5</v>
      </c>
      <c r="AB6" s="404" t="s">
        <v>43</v>
      </c>
      <c r="AC6" s="404" t="s">
        <v>5</v>
      </c>
      <c r="AD6" s="404" t="s">
        <v>43</v>
      </c>
      <c r="AE6" s="404" t="s">
        <v>8</v>
      </c>
      <c r="AF6" s="404" t="s">
        <v>5</v>
      </c>
      <c r="AG6" s="404" t="s">
        <v>43</v>
      </c>
      <c r="AH6" s="404" t="s">
        <v>8</v>
      </c>
      <c r="AI6" s="758"/>
    </row>
    <row r="7" spans="1:35" ht="20.25">
      <c r="A7" s="744"/>
      <c r="B7" s="384" t="s">
        <v>9</v>
      </c>
      <c r="C7" s="384" t="s">
        <v>10</v>
      </c>
      <c r="D7" s="384" t="s">
        <v>262</v>
      </c>
      <c r="E7" s="384" t="s">
        <v>10</v>
      </c>
      <c r="F7" s="384" t="s">
        <v>9</v>
      </c>
      <c r="G7" s="384" t="s">
        <v>10</v>
      </c>
      <c r="H7" s="384" t="s">
        <v>9</v>
      </c>
      <c r="I7" s="384" t="s">
        <v>10</v>
      </c>
      <c r="J7" s="384" t="s">
        <v>12</v>
      </c>
      <c r="K7" s="384" t="s">
        <v>9</v>
      </c>
      <c r="L7" s="384" t="s">
        <v>10</v>
      </c>
      <c r="M7" s="384" t="s">
        <v>9</v>
      </c>
      <c r="N7" s="384" t="s">
        <v>10</v>
      </c>
      <c r="O7" s="384" t="s">
        <v>9</v>
      </c>
      <c r="P7" s="384" t="s">
        <v>10</v>
      </c>
      <c r="Q7" s="384" t="s">
        <v>9</v>
      </c>
      <c r="R7" s="384" t="s">
        <v>10</v>
      </c>
      <c r="S7" s="759"/>
      <c r="T7" s="744"/>
      <c r="U7" s="384" t="s">
        <v>9</v>
      </c>
      <c r="V7" s="384" t="s">
        <v>10</v>
      </c>
      <c r="W7" s="384" t="s">
        <v>262</v>
      </c>
      <c r="X7" s="384" t="s">
        <v>10</v>
      </c>
      <c r="Y7" s="384" t="s">
        <v>9</v>
      </c>
      <c r="Z7" s="384" t="s">
        <v>10</v>
      </c>
      <c r="AA7" s="384" t="s">
        <v>9</v>
      </c>
      <c r="AB7" s="384" t="s">
        <v>10</v>
      </c>
      <c r="AC7" s="384" t="s">
        <v>9</v>
      </c>
      <c r="AD7" s="384" t="s">
        <v>10</v>
      </c>
      <c r="AE7" s="384" t="s">
        <v>12</v>
      </c>
      <c r="AF7" s="384" t="s">
        <v>9</v>
      </c>
      <c r="AG7" s="384" t="s">
        <v>10</v>
      </c>
      <c r="AH7" s="384" t="s">
        <v>12</v>
      </c>
      <c r="AI7" s="759"/>
    </row>
    <row r="8" spans="1:35" ht="20.25">
      <c r="A8" s="418" t="s">
        <v>122</v>
      </c>
      <c r="B8" s="410">
        <v>7706</v>
      </c>
      <c r="C8" s="410">
        <v>2859</v>
      </c>
      <c r="D8" s="410">
        <v>0</v>
      </c>
      <c r="E8" s="410">
        <v>0</v>
      </c>
      <c r="F8" s="410">
        <v>0</v>
      </c>
      <c r="G8" s="410">
        <v>0</v>
      </c>
      <c r="H8" s="409">
        <f t="shared" ref="H8:I17" si="0">SUM(B8,D8,F8)</f>
        <v>7706</v>
      </c>
      <c r="I8" s="409">
        <f t="shared" si="0"/>
        <v>2859</v>
      </c>
      <c r="J8" s="409">
        <f>SUM(H8:I8)</f>
        <v>10565</v>
      </c>
      <c r="K8" s="410">
        <v>0</v>
      </c>
      <c r="L8" s="410">
        <v>0</v>
      </c>
      <c r="M8" s="410">
        <v>0</v>
      </c>
      <c r="N8" s="410">
        <v>0</v>
      </c>
      <c r="O8" s="410">
        <v>0</v>
      </c>
      <c r="P8" s="410">
        <v>0</v>
      </c>
      <c r="Q8" s="410">
        <v>0</v>
      </c>
      <c r="R8" s="410">
        <v>0</v>
      </c>
      <c r="S8" s="419" t="s">
        <v>123</v>
      </c>
      <c r="T8" s="418" t="s">
        <v>122</v>
      </c>
      <c r="U8" s="410">
        <v>0</v>
      </c>
      <c r="V8" s="410">
        <v>0</v>
      </c>
      <c r="W8" s="410">
        <v>0</v>
      </c>
      <c r="X8" s="410">
        <v>0</v>
      </c>
      <c r="Y8" s="410">
        <v>0</v>
      </c>
      <c r="Z8" s="410">
        <v>0</v>
      </c>
      <c r="AA8" s="410">
        <v>0</v>
      </c>
      <c r="AB8" s="410">
        <v>0</v>
      </c>
      <c r="AC8" s="409">
        <f>SUM(AA8,Y8,W8,U8,Q8,O8,M8,K8)</f>
        <v>0</v>
      </c>
      <c r="AD8" s="409">
        <f>SUM(AB8,Z8,X8,V8,R8,P8,N8,L8)</f>
        <v>0</v>
      </c>
      <c r="AE8" s="409">
        <f>SUM(AC8:AD8)</f>
        <v>0</v>
      </c>
      <c r="AF8" s="409">
        <f>SUM(H8,AC8)</f>
        <v>7706</v>
      </c>
      <c r="AG8" s="409">
        <f t="shared" ref="AG8:AH18" si="1">SUM(I8,AD8)</f>
        <v>2859</v>
      </c>
      <c r="AH8" s="409">
        <f t="shared" si="1"/>
        <v>10565</v>
      </c>
      <c r="AI8" s="419" t="s">
        <v>123</v>
      </c>
    </row>
    <row r="9" spans="1:35" ht="20.25">
      <c r="A9" s="403" t="s">
        <v>124</v>
      </c>
      <c r="B9" s="390">
        <v>3263</v>
      </c>
      <c r="C9" s="390">
        <v>975</v>
      </c>
      <c r="D9" s="390">
        <v>6018</v>
      </c>
      <c r="E9" s="390">
        <v>2341</v>
      </c>
      <c r="F9" s="390">
        <v>0</v>
      </c>
      <c r="G9" s="390">
        <v>0</v>
      </c>
      <c r="H9" s="390">
        <f t="shared" si="0"/>
        <v>9281</v>
      </c>
      <c r="I9" s="390">
        <f t="shared" si="0"/>
        <v>3316</v>
      </c>
      <c r="J9" s="390">
        <f t="shared" ref="J9:J17" si="2">SUM(H9:I9)</f>
        <v>12597</v>
      </c>
      <c r="K9" s="390">
        <v>0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0">
        <v>0</v>
      </c>
      <c r="R9" s="390">
        <v>0</v>
      </c>
      <c r="S9" s="392" t="s">
        <v>125</v>
      </c>
      <c r="T9" s="403" t="s">
        <v>124</v>
      </c>
      <c r="U9" s="390">
        <v>0</v>
      </c>
      <c r="V9" s="390">
        <v>0</v>
      </c>
      <c r="W9" s="390">
        <v>0</v>
      </c>
      <c r="X9" s="390">
        <v>0</v>
      </c>
      <c r="Y9" s="390">
        <v>0</v>
      </c>
      <c r="Z9" s="390">
        <v>0</v>
      </c>
      <c r="AA9" s="390">
        <v>0</v>
      </c>
      <c r="AB9" s="390">
        <v>0</v>
      </c>
      <c r="AC9" s="390">
        <f t="shared" ref="AC9:AD17" si="3">SUM(AA9,Y9,W9,U9,Q9,O9,M9,K9)</f>
        <v>0</v>
      </c>
      <c r="AD9" s="390">
        <f t="shared" si="3"/>
        <v>0</v>
      </c>
      <c r="AE9" s="390">
        <f t="shared" ref="AE9:AE17" si="4">SUM(AC9:AD9)</f>
        <v>0</v>
      </c>
      <c r="AF9" s="390">
        <f t="shared" ref="AF9:AF18" si="5">SUM(H9,AC9)</f>
        <v>9281</v>
      </c>
      <c r="AG9" s="390">
        <f t="shared" si="1"/>
        <v>3316</v>
      </c>
      <c r="AH9" s="390">
        <f t="shared" si="1"/>
        <v>12597</v>
      </c>
      <c r="AI9" s="392" t="s">
        <v>125</v>
      </c>
    </row>
    <row r="10" spans="1:35" ht="20.25">
      <c r="A10" s="403" t="s">
        <v>126</v>
      </c>
      <c r="B10" s="390">
        <v>1140</v>
      </c>
      <c r="C10" s="390">
        <v>292</v>
      </c>
      <c r="D10" s="390">
        <v>2764</v>
      </c>
      <c r="E10" s="390">
        <v>950</v>
      </c>
      <c r="F10" s="390">
        <v>5664</v>
      </c>
      <c r="G10" s="390">
        <v>2750</v>
      </c>
      <c r="H10" s="390">
        <f t="shared" si="0"/>
        <v>9568</v>
      </c>
      <c r="I10" s="390">
        <f t="shared" si="0"/>
        <v>3992</v>
      </c>
      <c r="J10" s="390">
        <f t="shared" si="2"/>
        <v>13560</v>
      </c>
      <c r="K10" s="390">
        <v>0</v>
      </c>
      <c r="L10" s="390">
        <v>0</v>
      </c>
      <c r="M10" s="390">
        <v>0</v>
      </c>
      <c r="N10" s="390">
        <v>0</v>
      </c>
      <c r="O10" s="390">
        <v>0</v>
      </c>
      <c r="P10" s="390">
        <v>0</v>
      </c>
      <c r="Q10" s="390">
        <v>0</v>
      </c>
      <c r="R10" s="390">
        <v>0</v>
      </c>
      <c r="S10" s="392" t="s">
        <v>127</v>
      </c>
      <c r="T10" s="403" t="s">
        <v>126</v>
      </c>
      <c r="U10" s="386">
        <v>0</v>
      </c>
      <c r="V10" s="386">
        <v>0</v>
      </c>
      <c r="W10" s="386">
        <v>0</v>
      </c>
      <c r="X10" s="386">
        <v>0</v>
      </c>
      <c r="Y10" s="386">
        <v>0</v>
      </c>
      <c r="Z10" s="386">
        <v>0</v>
      </c>
      <c r="AA10" s="386">
        <v>0</v>
      </c>
      <c r="AB10" s="386">
        <v>0</v>
      </c>
      <c r="AC10" s="390">
        <f t="shared" si="3"/>
        <v>0</v>
      </c>
      <c r="AD10" s="390">
        <f t="shared" si="3"/>
        <v>0</v>
      </c>
      <c r="AE10" s="390">
        <f t="shared" si="4"/>
        <v>0</v>
      </c>
      <c r="AF10" s="390">
        <f t="shared" si="5"/>
        <v>9568</v>
      </c>
      <c r="AG10" s="390">
        <f t="shared" si="1"/>
        <v>3992</v>
      </c>
      <c r="AH10" s="390">
        <f t="shared" si="1"/>
        <v>13560</v>
      </c>
      <c r="AI10" s="392" t="s">
        <v>127</v>
      </c>
    </row>
    <row r="11" spans="1:35" ht="20.25">
      <c r="A11" s="403" t="s">
        <v>128</v>
      </c>
      <c r="B11" s="390">
        <v>466</v>
      </c>
      <c r="C11" s="390">
        <v>99</v>
      </c>
      <c r="D11" s="390">
        <v>1239</v>
      </c>
      <c r="E11" s="390">
        <v>347</v>
      </c>
      <c r="F11" s="390">
        <v>3273</v>
      </c>
      <c r="G11" s="390">
        <v>1240</v>
      </c>
      <c r="H11" s="390">
        <f t="shared" si="0"/>
        <v>4978</v>
      </c>
      <c r="I11" s="390">
        <f t="shared" si="0"/>
        <v>1686</v>
      </c>
      <c r="J11" s="390">
        <f t="shared" si="2"/>
        <v>6664</v>
      </c>
      <c r="K11" s="390">
        <v>2620</v>
      </c>
      <c r="L11" s="390">
        <v>2033</v>
      </c>
      <c r="M11" s="390">
        <v>208</v>
      </c>
      <c r="N11" s="390">
        <v>166</v>
      </c>
      <c r="O11" s="390">
        <v>0</v>
      </c>
      <c r="P11" s="390">
        <v>0</v>
      </c>
      <c r="Q11" s="390">
        <v>0</v>
      </c>
      <c r="R11" s="390">
        <v>0</v>
      </c>
      <c r="S11" s="392" t="s">
        <v>129</v>
      </c>
      <c r="T11" s="403" t="s">
        <v>128</v>
      </c>
      <c r="U11" s="420">
        <v>0</v>
      </c>
      <c r="V11" s="390">
        <v>0</v>
      </c>
      <c r="W11" s="390">
        <v>0</v>
      </c>
      <c r="X11" s="390">
        <v>0</v>
      </c>
      <c r="Y11" s="390">
        <v>0</v>
      </c>
      <c r="Z11" s="390">
        <v>0</v>
      </c>
      <c r="AA11" s="390">
        <v>0</v>
      </c>
      <c r="AB11" s="390">
        <v>0</v>
      </c>
      <c r="AC11" s="390">
        <f t="shared" si="3"/>
        <v>2828</v>
      </c>
      <c r="AD11" s="390">
        <f t="shared" si="3"/>
        <v>2199</v>
      </c>
      <c r="AE11" s="390">
        <f t="shared" si="4"/>
        <v>5027</v>
      </c>
      <c r="AF11" s="390">
        <f t="shared" si="5"/>
        <v>7806</v>
      </c>
      <c r="AG11" s="390">
        <f t="shared" si="1"/>
        <v>3885</v>
      </c>
      <c r="AH11" s="390">
        <f t="shared" si="1"/>
        <v>11691</v>
      </c>
      <c r="AI11" s="392" t="s">
        <v>129</v>
      </c>
    </row>
    <row r="12" spans="1:35" ht="20.25">
      <c r="A12" s="403" t="s">
        <v>130</v>
      </c>
      <c r="B12" s="390">
        <v>246</v>
      </c>
      <c r="C12" s="390">
        <v>45</v>
      </c>
      <c r="D12" s="390">
        <v>566</v>
      </c>
      <c r="E12" s="390">
        <v>108</v>
      </c>
      <c r="F12" s="390">
        <v>1733</v>
      </c>
      <c r="G12" s="390">
        <v>548</v>
      </c>
      <c r="H12" s="390">
        <f t="shared" si="0"/>
        <v>2545</v>
      </c>
      <c r="I12" s="390">
        <f t="shared" si="0"/>
        <v>701</v>
      </c>
      <c r="J12" s="390">
        <f t="shared" si="2"/>
        <v>3246</v>
      </c>
      <c r="K12" s="390">
        <v>1240</v>
      </c>
      <c r="L12" s="390">
        <v>734</v>
      </c>
      <c r="M12" s="390">
        <v>127</v>
      </c>
      <c r="N12" s="390">
        <v>110</v>
      </c>
      <c r="O12" s="390">
        <v>1584</v>
      </c>
      <c r="P12" s="390">
        <v>1459</v>
      </c>
      <c r="Q12" s="390">
        <v>1281</v>
      </c>
      <c r="R12" s="390">
        <v>448</v>
      </c>
      <c r="S12" s="392" t="s">
        <v>131</v>
      </c>
      <c r="T12" s="403" t="s">
        <v>130</v>
      </c>
      <c r="U12" s="420">
        <v>181</v>
      </c>
      <c r="V12" s="390">
        <v>119</v>
      </c>
      <c r="W12" s="390">
        <v>0</v>
      </c>
      <c r="X12" s="390">
        <v>0</v>
      </c>
      <c r="Y12" s="390">
        <v>0</v>
      </c>
      <c r="Z12" s="390">
        <v>0</v>
      </c>
      <c r="AA12" s="390">
        <v>0</v>
      </c>
      <c r="AB12" s="390">
        <v>0</v>
      </c>
      <c r="AC12" s="390">
        <f t="shared" si="3"/>
        <v>4413</v>
      </c>
      <c r="AD12" s="390">
        <f t="shared" si="3"/>
        <v>2870</v>
      </c>
      <c r="AE12" s="390">
        <f t="shared" si="4"/>
        <v>7283</v>
      </c>
      <c r="AF12" s="390">
        <f t="shared" si="5"/>
        <v>6958</v>
      </c>
      <c r="AG12" s="390">
        <f t="shared" si="1"/>
        <v>3571</v>
      </c>
      <c r="AH12" s="390">
        <f t="shared" si="1"/>
        <v>10529</v>
      </c>
      <c r="AI12" s="392" t="s">
        <v>131</v>
      </c>
    </row>
    <row r="13" spans="1:35" ht="20.25">
      <c r="A13" s="403" t="s">
        <v>132</v>
      </c>
      <c r="B13" s="390">
        <v>0</v>
      </c>
      <c r="C13" s="390">
        <v>0</v>
      </c>
      <c r="D13" s="390">
        <v>185</v>
      </c>
      <c r="E13" s="390">
        <v>34</v>
      </c>
      <c r="F13" s="390">
        <v>863</v>
      </c>
      <c r="G13" s="390">
        <v>225</v>
      </c>
      <c r="H13" s="390">
        <f t="shared" si="0"/>
        <v>1048</v>
      </c>
      <c r="I13" s="390">
        <f t="shared" si="0"/>
        <v>259</v>
      </c>
      <c r="J13" s="390">
        <f t="shared" si="2"/>
        <v>1307</v>
      </c>
      <c r="K13" s="390">
        <v>491</v>
      </c>
      <c r="L13" s="390">
        <v>203</v>
      </c>
      <c r="M13" s="390">
        <v>69</v>
      </c>
      <c r="N13" s="390">
        <v>42</v>
      </c>
      <c r="O13" s="390">
        <v>582</v>
      </c>
      <c r="P13" s="390">
        <v>550</v>
      </c>
      <c r="Q13" s="390">
        <v>587</v>
      </c>
      <c r="R13" s="390">
        <v>249</v>
      </c>
      <c r="S13" s="392" t="s">
        <v>133</v>
      </c>
      <c r="T13" s="403" t="s">
        <v>132</v>
      </c>
      <c r="U13" s="420">
        <v>118</v>
      </c>
      <c r="V13" s="390">
        <v>67</v>
      </c>
      <c r="W13" s="390">
        <v>2146</v>
      </c>
      <c r="X13" s="390">
        <v>4380</v>
      </c>
      <c r="Y13" s="390">
        <v>2016</v>
      </c>
      <c r="Z13" s="390">
        <v>1186</v>
      </c>
      <c r="AA13" s="390">
        <v>201</v>
      </c>
      <c r="AB13" s="390">
        <v>234</v>
      </c>
      <c r="AC13" s="390">
        <f t="shared" si="3"/>
        <v>6210</v>
      </c>
      <c r="AD13" s="390">
        <f t="shared" si="3"/>
        <v>6911</v>
      </c>
      <c r="AE13" s="390">
        <f t="shared" si="4"/>
        <v>13121</v>
      </c>
      <c r="AF13" s="390">
        <f t="shared" si="5"/>
        <v>7258</v>
      </c>
      <c r="AG13" s="390">
        <f t="shared" si="1"/>
        <v>7170</v>
      </c>
      <c r="AH13" s="390">
        <f t="shared" si="1"/>
        <v>14428</v>
      </c>
      <c r="AI13" s="392" t="s">
        <v>133</v>
      </c>
    </row>
    <row r="14" spans="1:35" ht="20.25">
      <c r="A14" s="403" t="s">
        <v>134</v>
      </c>
      <c r="B14" s="390">
        <v>0</v>
      </c>
      <c r="C14" s="390">
        <v>0</v>
      </c>
      <c r="D14" s="390">
        <v>0</v>
      </c>
      <c r="E14" s="390">
        <v>0</v>
      </c>
      <c r="F14" s="390">
        <v>423</v>
      </c>
      <c r="G14" s="390">
        <v>106</v>
      </c>
      <c r="H14" s="390">
        <f t="shared" si="0"/>
        <v>423</v>
      </c>
      <c r="I14" s="390">
        <f t="shared" si="0"/>
        <v>106</v>
      </c>
      <c r="J14" s="390">
        <f t="shared" si="2"/>
        <v>529</v>
      </c>
      <c r="K14" s="390">
        <v>141</v>
      </c>
      <c r="L14" s="390">
        <v>98</v>
      </c>
      <c r="M14" s="390">
        <v>39</v>
      </c>
      <c r="N14" s="390">
        <v>15</v>
      </c>
      <c r="O14" s="390">
        <v>246</v>
      </c>
      <c r="P14" s="390">
        <v>168</v>
      </c>
      <c r="Q14" s="390">
        <v>299</v>
      </c>
      <c r="R14" s="390">
        <v>96</v>
      </c>
      <c r="S14" s="392" t="s">
        <v>135</v>
      </c>
      <c r="T14" s="403" t="s">
        <v>134</v>
      </c>
      <c r="U14" s="420">
        <v>54</v>
      </c>
      <c r="V14" s="390">
        <v>44</v>
      </c>
      <c r="W14" s="390">
        <v>1297</v>
      </c>
      <c r="X14" s="390">
        <v>2241</v>
      </c>
      <c r="Y14" s="390">
        <v>1376</v>
      </c>
      <c r="Z14" s="390">
        <v>814</v>
      </c>
      <c r="AA14" s="390">
        <v>139</v>
      </c>
      <c r="AB14" s="390">
        <v>140</v>
      </c>
      <c r="AC14" s="390">
        <f t="shared" si="3"/>
        <v>3591</v>
      </c>
      <c r="AD14" s="390">
        <f t="shared" si="3"/>
        <v>3616</v>
      </c>
      <c r="AE14" s="390">
        <f t="shared" si="4"/>
        <v>7207</v>
      </c>
      <c r="AF14" s="390">
        <f t="shared" si="5"/>
        <v>4014</v>
      </c>
      <c r="AG14" s="390">
        <f t="shared" si="1"/>
        <v>3722</v>
      </c>
      <c r="AH14" s="390">
        <f t="shared" si="1"/>
        <v>7736</v>
      </c>
      <c r="AI14" s="392" t="s">
        <v>135</v>
      </c>
    </row>
    <row r="15" spans="1:35" ht="20.25">
      <c r="A15" s="403" t="s">
        <v>136</v>
      </c>
      <c r="B15" s="390">
        <v>0</v>
      </c>
      <c r="C15" s="390">
        <v>0</v>
      </c>
      <c r="D15" s="390">
        <v>0</v>
      </c>
      <c r="E15" s="390">
        <v>0</v>
      </c>
      <c r="F15" s="390">
        <v>0</v>
      </c>
      <c r="G15" s="390">
        <v>0</v>
      </c>
      <c r="H15" s="390">
        <f t="shared" si="0"/>
        <v>0</v>
      </c>
      <c r="I15" s="390">
        <f t="shared" si="0"/>
        <v>0</v>
      </c>
      <c r="J15" s="390">
        <f t="shared" si="2"/>
        <v>0</v>
      </c>
      <c r="K15" s="390">
        <v>51</v>
      </c>
      <c r="L15" s="390">
        <v>30</v>
      </c>
      <c r="M15" s="390">
        <v>14</v>
      </c>
      <c r="N15" s="390">
        <v>7</v>
      </c>
      <c r="O15" s="390">
        <v>116</v>
      </c>
      <c r="P15" s="390">
        <v>80</v>
      </c>
      <c r="Q15" s="390">
        <v>119</v>
      </c>
      <c r="R15" s="390">
        <v>55</v>
      </c>
      <c r="S15" s="392" t="s">
        <v>137</v>
      </c>
      <c r="T15" s="403" t="s">
        <v>136</v>
      </c>
      <c r="U15" s="420">
        <v>26</v>
      </c>
      <c r="V15" s="390">
        <v>23</v>
      </c>
      <c r="W15" s="390">
        <v>748</v>
      </c>
      <c r="X15" s="390">
        <v>1073</v>
      </c>
      <c r="Y15" s="390">
        <v>903</v>
      </c>
      <c r="Z15" s="390">
        <v>418</v>
      </c>
      <c r="AA15" s="390">
        <v>113</v>
      </c>
      <c r="AB15" s="390">
        <v>94</v>
      </c>
      <c r="AC15" s="390">
        <f t="shared" si="3"/>
        <v>2090</v>
      </c>
      <c r="AD15" s="390">
        <f t="shared" si="3"/>
        <v>1780</v>
      </c>
      <c r="AE15" s="390">
        <f t="shared" si="4"/>
        <v>3870</v>
      </c>
      <c r="AF15" s="390">
        <f t="shared" si="5"/>
        <v>2090</v>
      </c>
      <c r="AG15" s="390">
        <f t="shared" si="1"/>
        <v>1780</v>
      </c>
      <c r="AH15" s="390">
        <f t="shared" si="1"/>
        <v>3870</v>
      </c>
      <c r="AI15" s="392" t="s">
        <v>137</v>
      </c>
    </row>
    <row r="16" spans="1:35" ht="20.25">
      <c r="A16" s="403" t="s">
        <v>138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  <c r="G16" s="390">
        <v>0</v>
      </c>
      <c r="H16" s="390">
        <f t="shared" si="0"/>
        <v>0</v>
      </c>
      <c r="I16" s="390">
        <f t="shared" si="0"/>
        <v>0</v>
      </c>
      <c r="J16" s="390">
        <f t="shared" si="2"/>
        <v>0</v>
      </c>
      <c r="K16" s="390">
        <v>0</v>
      </c>
      <c r="L16" s="390">
        <v>0</v>
      </c>
      <c r="M16" s="390">
        <v>0</v>
      </c>
      <c r="N16" s="390">
        <v>0</v>
      </c>
      <c r="O16" s="390">
        <v>45</v>
      </c>
      <c r="P16" s="390">
        <v>30</v>
      </c>
      <c r="Q16" s="390">
        <v>65</v>
      </c>
      <c r="R16" s="390">
        <v>16</v>
      </c>
      <c r="S16" s="392" t="s">
        <v>139</v>
      </c>
      <c r="T16" s="421" t="s">
        <v>138</v>
      </c>
      <c r="U16" s="420">
        <v>30</v>
      </c>
      <c r="V16" s="394">
        <v>9</v>
      </c>
      <c r="W16" s="394">
        <v>348</v>
      </c>
      <c r="X16" s="394">
        <v>369</v>
      </c>
      <c r="Y16" s="394">
        <v>526</v>
      </c>
      <c r="Z16" s="394">
        <v>159</v>
      </c>
      <c r="AA16" s="394">
        <v>79</v>
      </c>
      <c r="AB16" s="394">
        <v>53</v>
      </c>
      <c r="AC16" s="390">
        <f t="shared" si="3"/>
        <v>1093</v>
      </c>
      <c r="AD16" s="390">
        <f t="shared" si="3"/>
        <v>636</v>
      </c>
      <c r="AE16" s="390">
        <f t="shared" si="4"/>
        <v>1729</v>
      </c>
      <c r="AF16" s="390">
        <f t="shared" si="5"/>
        <v>1093</v>
      </c>
      <c r="AG16" s="390">
        <f t="shared" si="1"/>
        <v>636</v>
      </c>
      <c r="AH16" s="390">
        <f t="shared" si="1"/>
        <v>1729</v>
      </c>
      <c r="AI16" s="422" t="s">
        <v>139</v>
      </c>
    </row>
    <row r="17" spans="1:35" ht="31.5">
      <c r="A17" s="423" t="s">
        <v>263</v>
      </c>
      <c r="B17" s="396">
        <v>0</v>
      </c>
      <c r="C17" s="396">
        <v>0</v>
      </c>
      <c r="D17" s="396">
        <v>0</v>
      </c>
      <c r="E17" s="396">
        <v>0</v>
      </c>
      <c r="F17" s="396">
        <v>0</v>
      </c>
      <c r="G17" s="396">
        <v>0</v>
      </c>
      <c r="H17" s="386">
        <f t="shared" si="0"/>
        <v>0</v>
      </c>
      <c r="I17" s="386">
        <f t="shared" si="0"/>
        <v>0</v>
      </c>
      <c r="J17" s="386">
        <f t="shared" si="2"/>
        <v>0</v>
      </c>
      <c r="K17" s="396">
        <v>0</v>
      </c>
      <c r="L17" s="396">
        <v>0</v>
      </c>
      <c r="M17" s="396">
        <v>0</v>
      </c>
      <c r="N17" s="396">
        <v>0</v>
      </c>
      <c r="O17" s="396">
        <v>0</v>
      </c>
      <c r="P17" s="396">
        <v>0</v>
      </c>
      <c r="Q17" s="396">
        <v>0</v>
      </c>
      <c r="R17" s="396">
        <v>0</v>
      </c>
      <c r="S17" s="424" t="s">
        <v>141</v>
      </c>
      <c r="T17" s="421" t="s">
        <v>263</v>
      </c>
      <c r="U17" s="420">
        <v>0</v>
      </c>
      <c r="V17" s="394">
        <v>0</v>
      </c>
      <c r="W17" s="394">
        <v>181</v>
      </c>
      <c r="X17" s="394">
        <v>185</v>
      </c>
      <c r="Y17" s="394">
        <v>332</v>
      </c>
      <c r="Z17" s="394">
        <v>69</v>
      </c>
      <c r="AA17" s="394">
        <v>51</v>
      </c>
      <c r="AB17" s="394">
        <v>23</v>
      </c>
      <c r="AC17" s="386">
        <f t="shared" si="3"/>
        <v>564</v>
      </c>
      <c r="AD17" s="386">
        <f t="shared" si="3"/>
        <v>277</v>
      </c>
      <c r="AE17" s="386">
        <f t="shared" si="4"/>
        <v>841</v>
      </c>
      <c r="AF17" s="383">
        <f t="shared" si="5"/>
        <v>564</v>
      </c>
      <c r="AG17" s="383">
        <f t="shared" si="1"/>
        <v>277</v>
      </c>
      <c r="AH17" s="383">
        <f t="shared" si="1"/>
        <v>841</v>
      </c>
      <c r="AI17" s="425" t="s">
        <v>141</v>
      </c>
    </row>
    <row r="18" spans="1:35" ht="20.25">
      <c r="A18" s="426" t="s">
        <v>113</v>
      </c>
      <c r="B18" s="397">
        <f t="shared" ref="B18:P18" si="6">SUM(B8:B17)</f>
        <v>12821</v>
      </c>
      <c r="C18" s="397">
        <f t="shared" si="6"/>
        <v>4270</v>
      </c>
      <c r="D18" s="397">
        <f t="shared" si="6"/>
        <v>10772</v>
      </c>
      <c r="E18" s="397">
        <f t="shared" si="6"/>
        <v>3780</v>
      </c>
      <c r="F18" s="397">
        <f t="shared" si="6"/>
        <v>11956</v>
      </c>
      <c r="G18" s="397">
        <f t="shared" si="6"/>
        <v>4869</v>
      </c>
      <c r="H18" s="397">
        <f t="shared" si="6"/>
        <v>35549</v>
      </c>
      <c r="I18" s="397">
        <f t="shared" si="6"/>
        <v>12919</v>
      </c>
      <c r="J18" s="397">
        <f t="shared" si="6"/>
        <v>48468</v>
      </c>
      <c r="K18" s="397">
        <f t="shared" si="6"/>
        <v>4543</v>
      </c>
      <c r="L18" s="397">
        <f t="shared" si="6"/>
        <v>3098</v>
      </c>
      <c r="M18" s="397">
        <f t="shared" si="6"/>
        <v>457</v>
      </c>
      <c r="N18" s="397">
        <f t="shared" si="6"/>
        <v>340</v>
      </c>
      <c r="O18" s="397">
        <f t="shared" si="6"/>
        <v>2573</v>
      </c>
      <c r="P18" s="397">
        <f t="shared" si="6"/>
        <v>2287</v>
      </c>
      <c r="Q18" s="397">
        <f>SUM(Q8:Q17)</f>
        <v>2351</v>
      </c>
      <c r="R18" s="397">
        <f>SUM(R8:R17)</f>
        <v>864</v>
      </c>
      <c r="S18" s="427" t="s">
        <v>456</v>
      </c>
      <c r="T18" s="426" t="s">
        <v>113</v>
      </c>
      <c r="U18" s="397">
        <f t="shared" ref="U18:AD18" si="7">SUM(U8:U17)</f>
        <v>409</v>
      </c>
      <c r="V18" s="397">
        <f t="shared" si="7"/>
        <v>262</v>
      </c>
      <c r="W18" s="397">
        <f t="shared" si="7"/>
        <v>4720</v>
      </c>
      <c r="X18" s="397">
        <f t="shared" si="7"/>
        <v>8248</v>
      </c>
      <c r="Y18" s="397">
        <f t="shared" si="7"/>
        <v>5153</v>
      </c>
      <c r="Z18" s="397">
        <f t="shared" si="7"/>
        <v>2646</v>
      </c>
      <c r="AA18" s="397">
        <f t="shared" si="7"/>
        <v>583</v>
      </c>
      <c r="AB18" s="397">
        <f t="shared" si="7"/>
        <v>544</v>
      </c>
      <c r="AC18" s="397">
        <f t="shared" si="7"/>
        <v>20789</v>
      </c>
      <c r="AD18" s="397">
        <f t="shared" si="7"/>
        <v>18289</v>
      </c>
      <c r="AE18" s="397">
        <f>SUM(AC18:AD18)</f>
        <v>39078</v>
      </c>
      <c r="AF18" s="397">
        <f t="shared" si="5"/>
        <v>56338</v>
      </c>
      <c r="AG18" s="397">
        <f t="shared" si="1"/>
        <v>31208</v>
      </c>
      <c r="AH18" s="397">
        <f t="shared" si="1"/>
        <v>87546</v>
      </c>
      <c r="AI18" s="427" t="s">
        <v>456</v>
      </c>
    </row>
    <row r="19" spans="1:35" ht="20.25">
      <c r="G19" s="428"/>
      <c r="H19" s="428"/>
      <c r="I19" s="428"/>
    </row>
    <row r="20" spans="1:35" ht="20.25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</row>
    <row r="23" spans="1:35" ht="20.25"/>
    <row r="26" spans="1:35" ht="20.25">
      <c r="K26" s="430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H31"/>
  <sheetViews>
    <sheetView rightToLeft="1" workbookViewId="0"/>
  </sheetViews>
  <sheetFormatPr defaultRowHeight="14.25"/>
  <sheetData>
    <row r="1" spans="1:164" ht="20.25">
      <c r="A1" s="581" t="s">
        <v>851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 t="s">
        <v>852</v>
      </c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353"/>
      <c r="BB1" s="353"/>
      <c r="BC1" s="581" t="s">
        <v>853</v>
      </c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 t="s">
        <v>854</v>
      </c>
      <c r="CE1" s="581"/>
      <c r="CF1" s="581"/>
      <c r="CG1" s="581"/>
      <c r="CH1" s="581"/>
      <c r="CI1" s="581"/>
      <c r="CJ1" s="581"/>
      <c r="CK1" s="581"/>
      <c r="CL1" s="581"/>
      <c r="CM1" s="581"/>
      <c r="CN1" s="581"/>
      <c r="CO1" s="581"/>
      <c r="CP1" s="581"/>
      <c r="CQ1" s="581"/>
      <c r="CR1" s="581"/>
      <c r="CS1" s="581"/>
      <c r="CT1" s="581"/>
      <c r="CU1" s="581"/>
      <c r="CV1" s="581"/>
      <c r="CW1" s="581"/>
      <c r="CX1" s="581"/>
      <c r="CY1" s="581"/>
      <c r="CZ1" s="581"/>
      <c r="DA1" s="581"/>
      <c r="DB1" s="581"/>
      <c r="DC1" s="581"/>
      <c r="DD1" s="581"/>
      <c r="DE1" s="581" t="s">
        <v>855</v>
      </c>
      <c r="DF1" s="581"/>
      <c r="DG1" s="581"/>
      <c r="DH1" s="581"/>
      <c r="DI1" s="581"/>
      <c r="DJ1" s="581"/>
      <c r="DK1" s="581"/>
      <c r="DL1" s="581"/>
      <c r="DM1" s="581"/>
      <c r="DN1" s="581"/>
      <c r="DO1" s="581"/>
      <c r="DP1" s="581"/>
      <c r="DQ1" s="581"/>
      <c r="DR1" s="581"/>
      <c r="DS1" s="581"/>
      <c r="DT1" s="581"/>
      <c r="DU1" s="581"/>
      <c r="DV1" s="581"/>
      <c r="DW1" s="581"/>
      <c r="DX1" s="581"/>
      <c r="DY1" s="581"/>
      <c r="DZ1" s="581"/>
      <c r="EA1" s="581"/>
      <c r="EB1" s="581"/>
      <c r="EC1" s="581"/>
      <c r="ED1" s="581"/>
      <c r="EE1" s="581"/>
      <c r="EF1" s="581"/>
      <c r="EG1" s="581"/>
      <c r="EH1" s="581" t="s">
        <v>856</v>
      </c>
      <c r="EI1" s="581"/>
      <c r="EJ1" s="581"/>
      <c r="EK1" s="581"/>
      <c r="EL1" s="581"/>
      <c r="EM1" s="581"/>
      <c r="EN1" s="581"/>
      <c r="EO1" s="581"/>
      <c r="EP1" s="581"/>
      <c r="EQ1" s="581"/>
      <c r="ER1" s="581"/>
      <c r="ES1" s="581"/>
      <c r="ET1" s="581"/>
      <c r="EU1" s="581"/>
      <c r="EV1" s="581"/>
      <c r="EW1" s="581"/>
      <c r="EX1" s="581"/>
      <c r="EY1" s="581"/>
      <c r="EZ1" s="581"/>
      <c r="FA1" s="581"/>
      <c r="FB1" s="581"/>
      <c r="FC1" s="581"/>
      <c r="FD1" s="581"/>
      <c r="FE1" s="581"/>
      <c r="FF1" s="581"/>
      <c r="FG1" s="581"/>
      <c r="FH1" s="581"/>
    </row>
    <row r="2" spans="1:164" ht="324">
      <c r="A2" s="580" t="s">
        <v>857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 t="s">
        <v>858</v>
      </c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660" t="s">
        <v>859</v>
      </c>
      <c r="BD2" s="660"/>
      <c r="BE2" s="660"/>
      <c r="BF2" s="660"/>
      <c r="BG2" s="660"/>
      <c r="BH2" s="660"/>
      <c r="BI2" s="660"/>
      <c r="BJ2" s="660"/>
      <c r="BK2" s="660"/>
      <c r="BL2" s="660"/>
      <c r="BM2" s="660"/>
      <c r="BN2" s="660"/>
      <c r="BO2" s="660"/>
      <c r="BP2" s="660"/>
      <c r="BQ2" s="660"/>
      <c r="BR2" s="660"/>
      <c r="BS2" s="660"/>
      <c r="BT2" s="660"/>
      <c r="BU2" s="660"/>
      <c r="BV2" s="660"/>
      <c r="BW2" s="660"/>
      <c r="BX2" s="660"/>
      <c r="BY2" s="660"/>
      <c r="BZ2" s="660"/>
      <c r="CA2" s="660"/>
      <c r="CB2" s="660"/>
      <c r="CC2" s="660"/>
      <c r="CD2" s="660" t="s">
        <v>860</v>
      </c>
      <c r="CE2" s="660"/>
      <c r="CF2" s="660"/>
      <c r="CG2" s="660"/>
      <c r="CH2" s="660"/>
      <c r="CI2" s="660"/>
      <c r="CJ2" s="660"/>
      <c r="CK2" s="660"/>
      <c r="CL2" s="660"/>
      <c r="CM2" s="660"/>
      <c r="CN2" s="660"/>
      <c r="CO2" s="660"/>
      <c r="CP2" s="660"/>
      <c r="CQ2" s="660"/>
      <c r="CR2" s="660"/>
      <c r="CS2" s="660"/>
      <c r="CT2" s="660"/>
      <c r="CU2" s="660"/>
      <c r="CV2" s="660"/>
      <c r="CW2" s="660"/>
      <c r="CX2" s="660"/>
      <c r="CY2" s="660"/>
      <c r="CZ2" s="660"/>
      <c r="DA2" s="660"/>
      <c r="DB2" s="660"/>
      <c r="DC2" s="660"/>
      <c r="DD2" s="660"/>
      <c r="DE2" s="660" t="s">
        <v>861</v>
      </c>
      <c r="DF2" s="660"/>
      <c r="DG2" s="660"/>
      <c r="DH2" s="660"/>
      <c r="DI2" s="660"/>
      <c r="DJ2" s="660"/>
      <c r="DK2" s="660"/>
      <c r="DL2" s="660"/>
      <c r="DM2" s="660"/>
      <c r="DN2" s="660"/>
      <c r="DO2" s="660"/>
      <c r="DP2" s="660"/>
      <c r="DQ2" s="660"/>
      <c r="DR2" s="660"/>
      <c r="DS2" s="660"/>
      <c r="DT2" s="660"/>
      <c r="DU2" s="660"/>
      <c r="DV2" s="660"/>
      <c r="DW2" s="660"/>
      <c r="DX2" s="660"/>
      <c r="DY2" s="660"/>
      <c r="DZ2" s="660"/>
      <c r="EA2" s="660"/>
      <c r="EB2" s="660"/>
      <c r="EC2" s="660"/>
      <c r="ED2" s="660"/>
      <c r="EE2" s="660"/>
      <c r="EF2" s="660"/>
      <c r="EG2" s="660"/>
      <c r="EH2" s="660" t="s">
        <v>862</v>
      </c>
      <c r="EI2" s="660"/>
      <c r="EJ2" s="660"/>
      <c r="EK2" s="660"/>
      <c r="EL2" s="660"/>
      <c r="EM2" s="660"/>
      <c r="EN2" s="660"/>
      <c r="EO2" s="660"/>
      <c r="EP2" s="660"/>
      <c r="EQ2" s="660"/>
      <c r="ER2" s="660"/>
      <c r="ES2" s="660"/>
      <c r="ET2" s="660"/>
      <c r="EU2" s="660"/>
      <c r="EV2" s="660"/>
      <c r="EW2" s="660"/>
      <c r="EX2" s="660"/>
      <c r="EY2" s="660"/>
      <c r="EZ2" s="660"/>
      <c r="FA2" s="660"/>
      <c r="FB2" s="660"/>
      <c r="FC2" s="660"/>
      <c r="FD2" s="660"/>
      <c r="FE2" s="660"/>
      <c r="FF2" s="660"/>
      <c r="FG2" s="660"/>
      <c r="FH2" s="660"/>
    </row>
    <row r="3" spans="1:164" ht="20.25">
      <c r="A3" s="577" t="s">
        <v>863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 t="s">
        <v>864</v>
      </c>
      <c r="AA3" s="578"/>
      <c r="AB3" s="661" t="s">
        <v>865</v>
      </c>
      <c r="AC3" s="661"/>
      <c r="AD3" s="661"/>
      <c r="AE3" s="661"/>
      <c r="BA3" s="760" t="s">
        <v>866</v>
      </c>
      <c r="BB3" s="760"/>
      <c r="BC3" s="661" t="s">
        <v>867</v>
      </c>
      <c r="BD3" s="661"/>
      <c r="BE3" s="661"/>
      <c r="BF3" s="661"/>
      <c r="CB3" s="760" t="s">
        <v>868</v>
      </c>
      <c r="CC3" s="760"/>
      <c r="CD3" s="661" t="s">
        <v>869</v>
      </c>
      <c r="CE3" s="661"/>
      <c r="CF3" s="661"/>
      <c r="CG3" s="661"/>
      <c r="DC3" s="760" t="s">
        <v>870</v>
      </c>
      <c r="DD3" s="760"/>
      <c r="DE3" s="577" t="s">
        <v>871</v>
      </c>
      <c r="DF3" s="577"/>
      <c r="DG3" s="577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352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578" t="s">
        <v>872</v>
      </c>
      <c r="EG3" s="578"/>
      <c r="EH3" s="577" t="s">
        <v>873</v>
      </c>
      <c r="EI3" s="577"/>
      <c r="EJ3" s="577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352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578" t="s">
        <v>874</v>
      </c>
      <c r="FH3" s="578"/>
    </row>
    <row r="4" spans="1:164" ht="31.5">
      <c r="A4" s="733" t="s">
        <v>0</v>
      </c>
      <c r="B4" s="733"/>
      <c r="C4" s="575" t="s">
        <v>57</v>
      </c>
      <c r="D4" s="575"/>
      <c r="E4" s="575" t="s">
        <v>148</v>
      </c>
      <c r="F4" s="575"/>
      <c r="G4" s="575" t="s">
        <v>149</v>
      </c>
      <c r="H4" s="575"/>
      <c r="I4" s="575" t="s">
        <v>150</v>
      </c>
      <c r="J4" s="575"/>
      <c r="K4" s="575" t="s">
        <v>151</v>
      </c>
      <c r="L4" s="575"/>
      <c r="M4" s="688" t="s">
        <v>843</v>
      </c>
      <c r="N4" s="688"/>
      <c r="O4" s="688" t="s">
        <v>844</v>
      </c>
      <c r="P4" s="688"/>
      <c r="Q4" s="575" t="s">
        <v>110</v>
      </c>
      <c r="R4" s="575"/>
      <c r="S4" s="575" t="s">
        <v>111</v>
      </c>
      <c r="T4" s="575"/>
      <c r="U4" s="575" t="s">
        <v>112</v>
      </c>
      <c r="V4" s="575"/>
      <c r="W4" s="575" t="s">
        <v>113</v>
      </c>
      <c r="X4" s="575"/>
      <c r="Y4" s="575"/>
      <c r="Z4" s="733" t="s">
        <v>683</v>
      </c>
      <c r="AA4" s="733"/>
      <c r="AB4" s="733" t="s">
        <v>0</v>
      </c>
      <c r="AC4" s="733"/>
      <c r="AD4" s="575" t="s">
        <v>57</v>
      </c>
      <c r="AE4" s="575"/>
      <c r="AF4" s="575" t="s">
        <v>148</v>
      </c>
      <c r="AG4" s="575"/>
      <c r="AH4" s="575" t="s">
        <v>149</v>
      </c>
      <c r="AI4" s="575"/>
      <c r="AJ4" s="575" t="s">
        <v>150</v>
      </c>
      <c r="AK4" s="575"/>
      <c r="AL4" s="575" t="s">
        <v>151</v>
      </c>
      <c r="AM4" s="575"/>
      <c r="AN4" s="688" t="s">
        <v>843</v>
      </c>
      <c r="AO4" s="688"/>
      <c r="AP4" s="688" t="s">
        <v>844</v>
      </c>
      <c r="AQ4" s="688"/>
      <c r="AR4" s="575" t="s">
        <v>110</v>
      </c>
      <c r="AS4" s="575"/>
      <c r="AT4" s="575" t="s">
        <v>111</v>
      </c>
      <c r="AU4" s="575"/>
      <c r="AV4" s="575" t="s">
        <v>112</v>
      </c>
      <c r="AW4" s="575"/>
      <c r="AX4" s="575" t="s">
        <v>113</v>
      </c>
      <c r="AY4" s="575"/>
      <c r="AZ4" s="575"/>
      <c r="BA4" s="733" t="s">
        <v>683</v>
      </c>
      <c r="BB4" s="733"/>
      <c r="BC4" s="733" t="s">
        <v>0</v>
      </c>
      <c r="BD4" s="733"/>
      <c r="BE4" s="575" t="s">
        <v>57</v>
      </c>
      <c r="BF4" s="575"/>
      <c r="BG4" s="575" t="s">
        <v>148</v>
      </c>
      <c r="BH4" s="575"/>
      <c r="BI4" s="575" t="s">
        <v>149</v>
      </c>
      <c r="BJ4" s="575"/>
      <c r="BK4" s="575" t="s">
        <v>150</v>
      </c>
      <c r="BL4" s="575"/>
      <c r="BM4" s="575" t="s">
        <v>151</v>
      </c>
      <c r="BN4" s="575"/>
      <c r="BO4" s="688" t="s">
        <v>843</v>
      </c>
      <c r="BP4" s="688"/>
      <c r="BQ4" s="688" t="s">
        <v>844</v>
      </c>
      <c r="BR4" s="688"/>
      <c r="BS4" s="575" t="s">
        <v>110</v>
      </c>
      <c r="BT4" s="575"/>
      <c r="BU4" s="575" t="s">
        <v>111</v>
      </c>
      <c r="BV4" s="575"/>
      <c r="BW4" s="575" t="s">
        <v>112</v>
      </c>
      <c r="BX4" s="575"/>
      <c r="BY4" s="575" t="s">
        <v>113</v>
      </c>
      <c r="BZ4" s="575"/>
      <c r="CA4" s="575"/>
      <c r="CB4" s="733" t="s">
        <v>683</v>
      </c>
      <c r="CC4" s="733"/>
      <c r="CD4" s="733" t="s">
        <v>0</v>
      </c>
      <c r="CE4" s="733"/>
      <c r="CF4" s="575" t="s">
        <v>57</v>
      </c>
      <c r="CG4" s="575"/>
      <c r="CH4" s="575" t="s">
        <v>148</v>
      </c>
      <c r="CI4" s="575"/>
      <c r="CJ4" s="575" t="s">
        <v>149</v>
      </c>
      <c r="CK4" s="575"/>
      <c r="CL4" s="575" t="s">
        <v>150</v>
      </c>
      <c r="CM4" s="575"/>
      <c r="CN4" s="575" t="s">
        <v>151</v>
      </c>
      <c r="CO4" s="575"/>
      <c r="CP4" s="688" t="s">
        <v>843</v>
      </c>
      <c r="CQ4" s="688"/>
      <c r="CR4" s="688" t="s">
        <v>844</v>
      </c>
      <c r="CS4" s="688"/>
      <c r="CT4" s="575" t="s">
        <v>110</v>
      </c>
      <c r="CU4" s="575"/>
      <c r="CV4" s="575" t="s">
        <v>111</v>
      </c>
      <c r="CW4" s="575"/>
      <c r="CX4" s="575" t="s">
        <v>112</v>
      </c>
      <c r="CY4" s="575"/>
      <c r="CZ4" s="575" t="s">
        <v>113</v>
      </c>
      <c r="DA4" s="575"/>
      <c r="DB4" s="575"/>
      <c r="DC4" s="733" t="s">
        <v>683</v>
      </c>
      <c r="DD4" s="733"/>
      <c r="DE4" s="733" t="s">
        <v>0</v>
      </c>
      <c r="DF4" s="733"/>
      <c r="DG4" s="575" t="s">
        <v>57</v>
      </c>
      <c r="DH4" s="575"/>
      <c r="DI4" s="575" t="s">
        <v>148</v>
      </c>
      <c r="DJ4" s="575"/>
      <c r="DK4" s="575" t="s">
        <v>149</v>
      </c>
      <c r="DL4" s="575"/>
      <c r="DM4" s="575" t="s">
        <v>150</v>
      </c>
      <c r="DN4" s="575"/>
      <c r="DO4" s="575" t="s">
        <v>151</v>
      </c>
      <c r="DP4" s="575"/>
      <c r="DQ4" s="688" t="s">
        <v>843</v>
      </c>
      <c r="DR4" s="688"/>
      <c r="DS4" s="688" t="s">
        <v>844</v>
      </c>
      <c r="DT4" s="688"/>
      <c r="DU4" s="641" t="s">
        <v>110</v>
      </c>
      <c r="DV4" s="641"/>
      <c r="DW4" s="575" t="s">
        <v>875</v>
      </c>
      <c r="DX4" s="575"/>
      <c r="DY4" s="575" t="s">
        <v>876</v>
      </c>
      <c r="DZ4" s="575"/>
      <c r="EA4" s="641" t="s">
        <v>112</v>
      </c>
      <c r="EB4" s="641"/>
      <c r="EC4" s="641" t="s">
        <v>113</v>
      </c>
      <c r="ED4" s="641"/>
      <c r="EE4" s="641"/>
      <c r="EF4" s="733" t="s">
        <v>683</v>
      </c>
      <c r="EG4" s="733"/>
      <c r="EH4" s="733" t="s">
        <v>0</v>
      </c>
      <c r="EI4" s="733"/>
      <c r="EJ4" s="575" t="s">
        <v>57</v>
      </c>
      <c r="EK4" s="575"/>
      <c r="EL4" s="575" t="s">
        <v>148</v>
      </c>
      <c r="EM4" s="575"/>
      <c r="EN4" s="575" t="s">
        <v>149</v>
      </c>
      <c r="EO4" s="575"/>
      <c r="EP4" s="575" t="s">
        <v>150</v>
      </c>
      <c r="EQ4" s="575"/>
      <c r="ER4" s="575" t="s">
        <v>151</v>
      </c>
      <c r="ES4" s="575"/>
      <c r="ET4" s="688" t="s">
        <v>843</v>
      </c>
      <c r="EU4" s="688"/>
      <c r="EV4" s="688" t="s">
        <v>844</v>
      </c>
      <c r="EW4" s="688"/>
      <c r="EX4" s="575" t="s">
        <v>110</v>
      </c>
      <c r="EY4" s="575"/>
      <c r="EZ4" s="575" t="s">
        <v>111</v>
      </c>
      <c r="FA4" s="575"/>
      <c r="FB4" s="575" t="s">
        <v>112</v>
      </c>
      <c r="FC4" s="575"/>
      <c r="FD4" s="575" t="s">
        <v>113</v>
      </c>
      <c r="FE4" s="575"/>
      <c r="FF4" s="575"/>
      <c r="FG4" s="733" t="s">
        <v>683</v>
      </c>
      <c r="FH4" s="733"/>
    </row>
    <row r="5" spans="1:164" ht="47.25">
      <c r="A5" s="734"/>
      <c r="B5" s="734"/>
      <c r="C5" s="576" t="s">
        <v>61</v>
      </c>
      <c r="D5" s="576"/>
      <c r="E5" s="576" t="s">
        <v>152</v>
      </c>
      <c r="F5" s="576"/>
      <c r="G5" s="576" t="s">
        <v>153</v>
      </c>
      <c r="H5" s="576"/>
      <c r="I5" s="576" t="s">
        <v>62</v>
      </c>
      <c r="J5" s="576"/>
      <c r="K5" s="576" t="s">
        <v>154</v>
      </c>
      <c r="L5" s="576"/>
      <c r="M5" s="689" t="s">
        <v>847</v>
      </c>
      <c r="N5" s="689"/>
      <c r="O5" s="689" t="s">
        <v>848</v>
      </c>
      <c r="P5" s="689"/>
      <c r="Q5" s="576" t="s">
        <v>155</v>
      </c>
      <c r="R5" s="576"/>
      <c r="S5" s="576" t="s">
        <v>156</v>
      </c>
      <c r="T5" s="576"/>
      <c r="U5" s="576" t="s">
        <v>157</v>
      </c>
      <c r="V5" s="576"/>
      <c r="W5" s="576" t="s">
        <v>12</v>
      </c>
      <c r="X5" s="576"/>
      <c r="Y5" s="576"/>
      <c r="Z5" s="734"/>
      <c r="AA5" s="734"/>
      <c r="AB5" s="734"/>
      <c r="AC5" s="734"/>
      <c r="AD5" s="576" t="s">
        <v>61</v>
      </c>
      <c r="AE5" s="576"/>
      <c r="AF5" s="576" t="s">
        <v>152</v>
      </c>
      <c r="AG5" s="576"/>
      <c r="AH5" s="576" t="s">
        <v>153</v>
      </c>
      <c r="AI5" s="576"/>
      <c r="AJ5" s="576" t="s">
        <v>62</v>
      </c>
      <c r="AK5" s="576"/>
      <c r="AL5" s="576" t="s">
        <v>154</v>
      </c>
      <c r="AM5" s="576"/>
      <c r="AN5" s="689" t="s">
        <v>847</v>
      </c>
      <c r="AO5" s="689"/>
      <c r="AP5" s="689" t="s">
        <v>848</v>
      </c>
      <c r="AQ5" s="689"/>
      <c r="AR5" s="576" t="s">
        <v>155</v>
      </c>
      <c r="AS5" s="576"/>
      <c r="AT5" s="576" t="s">
        <v>156</v>
      </c>
      <c r="AU5" s="576"/>
      <c r="AV5" s="576" t="s">
        <v>157</v>
      </c>
      <c r="AW5" s="576"/>
      <c r="AX5" s="576" t="s">
        <v>12</v>
      </c>
      <c r="AY5" s="576"/>
      <c r="AZ5" s="576"/>
      <c r="BA5" s="734"/>
      <c r="BB5" s="734"/>
      <c r="BC5" s="734"/>
      <c r="BD5" s="734"/>
      <c r="BE5" s="576" t="s">
        <v>61</v>
      </c>
      <c r="BF5" s="576"/>
      <c r="BG5" s="576" t="s">
        <v>152</v>
      </c>
      <c r="BH5" s="576"/>
      <c r="BI5" s="576" t="s">
        <v>153</v>
      </c>
      <c r="BJ5" s="576"/>
      <c r="BK5" s="576" t="s">
        <v>62</v>
      </c>
      <c r="BL5" s="576"/>
      <c r="BM5" s="576" t="s">
        <v>154</v>
      </c>
      <c r="BN5" s="576"/>
      <c r="BO5" s="689" t="s">
        <v>847</v>
      </c>
      <c r="BP5" s="689"/>
      <c r="BQ5" s="689" t="s">
        <v>848</v>
      </c>
      <c r="BR5" s="689"/>
      <c r="BS5" s="576" t="s">
        <v>155</v>
      </c>
      <c r="BT5" s="576"/>
      <c r="BU5" s="576" t="s">
        <v>156</v>
      </c>
      <c r="BV5" s="576"/>
      <c r="BW5" s="576" t="s">
        <v>157</v>
      </c>
      <c r="BX5" s="576"/>
      <c r="BY5" s="576" t="s">
        <v>12</v>
      </c>
      <c r="BZ5" s="576"/>
      <c r="CA5" s="576"/>
      <c r="CB5" s="734"/>
      <c r="CC5" s="734"/>
      <c r="CD5" s="734"/>
      <c r="CE5" s="734"/>
      <c r="CF5" s="576" t="s">
        <v>61</v>
      </c>
      <c r="CG5" s="576"/>
      <c r="CH5" s="576" t="s">
        <v>152</v>
      </c>
      <c r="CI5" s="576"/>
      <c r="CJ5" s="576" t="s">
        <v>153</v>
      </c>
      <c r="CK5" s="576"/>
      <c r="CL5" s="576" t="s">
        <v>62</v>
      </c>
      <c r="CM5" s="576"/>
      <c r="CN5" s="576" t="s">
        <v>154</v>
      </c>
      <c r="CO5" s="576"/>
      <c r="CP5" s="689" t="s">
        <v>847</v>
      </c>
      <c r="CQ5" s="689"/>
      <c r="CR5" s="689" t="s">
        <v>848</v>
      </c>
      <c r="CS5" s="689"/>
      <c r="CT5" s="576" t="s">
        <v>155</v>
      </c>
      <c r="CU5" s="576"/>
      <c r="CV5" s="576" t="s">
        <v>156</v>
      </c>
      <c r="CW5" s="576"/>
      <c r="CX5" s="576" t="s">
        <v>157</v>
      </c>
      <c r="CY5" s="576"/>
      <c r="CZ5" s="576" t="s">
        <v>12</v>
      </c>
      <c r="DA5" s="576"/>
      <c r="DB5" s="576"/>
      <c r="DC5" s="734"/>
      <c r="DD5" s="734"/>
      <c r="DE5" s="734"/>
      <c r="DF5" s="734"/>
      <c r="DG5" s="576" t="s">
        <v>61</v>
      </c>
      <c r="DH5" s="576"/>
      <c r="DI5" s="576" t="s">
        <v>152</v>
      </c>
      <c r="DJ5" s="576"/>
      <c r="DK5" s="576" t="s">
        <v>153</v>
      </c>
      <c r="DL5" s="576"/>
      <c r="DM5" s="576" t="s">
        <v>62</v>
      </c>
      <c r="DN5" s="576"/>
      <c r="DO5" s="576" t="s">
        <v>63</v>
      </c>
      <c r="DP5" s="576"/>
      <c r="DQ5" s="689" t="s">
        <v>847</v>
      </c>
      <c r="DR5" s="689"/>
      <c r="DS5" s="689" t="s">
        <v>848</v>
      </c>
      <c r="DT5" s="689"/>
      <c r="DU5" s="576" t="s">
        <v>158</v>
      </c>
      <c r="DV5" s="576"/>
      <c r="DW5" s="576" t="s">
        <v>159</v>
      </c>
      <c r="DX5" s="576"/>
      <c r="DY5" s="576" t="s">
        <v>159</v>
      </c>
      <c r="DZ5" s="576"/>
      <c r="EA5" s="576" t="s">
        <v>157</v>
      </c>
      <c r="EB5" s="576"/>
      <c r="EC5" s="663" t="s">
        <v>12</v>
      </c>
      <c r="ED5" s="663"/>
      <c r="EE5" s="663"/>
      <c r="EF5" s="734"/>
      <c r="EG5" s="734"/>
      <c r="EH5" s="734"/>
      <c r="EI5" s="734"/>
      <c r="EJ5" s="576" t="s">
        <v>61</v>
      </c>
      <c r="EK5" s="576"/>
      <c r="EL5" s="576" t="s">
        <v>152</v>
      </c>
      <c r="EM5" s="576"/>
      <c r="EN5" s="576" t="s">
        <v>153</v>
      </c>
      <c r="EO5" s="576"/>
      <c r="EP5" s="576" t="s">
        <v>62</v>
      </c>
      <c r="EQ5" s="576"/>
      <c r="ER5" s="576" t="s">
        <v>63</v>
      </c>
      <c r="ES5" s="576"/>
      <c r="ET5" s="689" t="s">
        <v>847</v>
      </c>
      <c r="EU5" s="689"/>
      <c r="EV5" s="689" t="s">
        <v>848</v>
      </c>
      <c r="EW5" s="689"/>
      <c r="EX5" s="576" t="s">
        <v>158</v>
      </c>
      <c r="EY5" s="576"/>
      <c r="EZ5" s="576" t="s">
        <v>159</v>
      </c>
      <c r="FA5" s="576"/>
      <c r="FB5" s="576" t="s">
        <v>157</v>
      </c>
      <c r="FC5" s="576"/>
      <c r="FD5" s="576" t="s">
        <v>12</v>
      </c>
      <c r="FE5" s="576"/>
      <c r="FF5" s="576"/>
      <c r="FG5" s="734"/>
      <c r="FH5" s="734"/>
    </row>
    <row r="6" spans="1:164" ht="20.25">
      <c r="A6" s="734"/>
      <c r="B6" s="734"/>
      <c r="C6" s="350" t="s">
        <v>88</v>
      </c>
      <c r="D6" s="350" t="s">
        <v>160</v>
      </c>
      <c r="E6" s="350" t="s">
        <v>88</v>
      </c>
      <c r="F6" s="350" t="s">
        <v>160</v>
      </c>
      <c r="G6" s="350" t="s">
        <v>88</v>
      </c>
      <c r="H6" s="350" t="s">
        <v>160</v>
      </c>
      <c r="I6" s="350" t="s">
        <v>88</v>
      </c>
      <c r="J6" s="350" t="s">
        <v>160</v>
      </c>
      <c r="K6" s="350" t="s">
        <v>88</v>
      </c>
      <c r="L6" s="350" t="s">
        <v>160</v>
      </c>
      <c r="M6" s="350" t="s">
        <v>88</v>
      </c>
      <c r="N6" s="350" t="s">
        <v>160</v>
      </c>
      <c r="O6" s="350" t="s">
        <v>88</v>
      </c>
      <c r="P6" s="350" t="s">
        <v>160</v>
      </c>
      <c r="Q6" s="350" t="s">
        <v>88</v>
      </c>
      <c r="R6" s="350" t="s">
        <v>160</v>
      </c>
      <c r="S6" s="350" t="s">
        <v>88</v>
      </c>
      <c r="T6" s="350" t="s">
        <v>160</v>
      </c>
      <c r="U6" s="350" t="s">
        <v>88</v>
      </c>
      <c r="V6" s="350" t="s">
        <v>160</v>
      </c>
      <c r="W6" s="350" t="s">
        <v>88</v>
      </c>
      <c r="X6" s="350" t="s">
        <v>160</v>
      </c>
      <c r="Y6" s="350" t="s">
        <v>94</v>
      </c>
      <c r="Z6" s="734"/>
      <c r="AA6" s="734"/>
      <c r="AB6" s="734"/>
      <c r="AC6" s="734"/>
      <c r="AD6" s="350" t="s">
        <v>88</v>
      </c>
      <c r="AE6" s="350" t="s">
        <v>160</v>
      </c>
      <c r="AF6" s="350" t="s">
        <v>88</v>
      </c>
      <c r="AG6" s="350" t="s">
        <v>160</v>
      </c>
      <c r="AH6" s="350" t="s">
        <v>88</v>
      </c>
      <c r="AI6" s="350" t="s">
        <v>160</v>
      </c>
      <c r="AJ6" s="350" t="s">
        <v>88</v>
      </c>
      <c r="AK6" s="350" t="s">
        <v>160</v>
      </c>
      <c r="AL6" s="350" t="s">
        <v>88</v>
      </c>
      <c r="AM6" s="350" t="s">
        <v>160</v>
      </c>
      <c r="AN6" s="350" t="s">
        <v>88</v>
      </c>
      <c r="AO6" s="350" t="s">
        <v>160</v>
      </c>
      <c r="AP6" s="350" t="s">
        <v>88</v>
      </c>
      <c r="AQ6" s="350" t="s">
        <v>160</v>
      </c>
      <c r="AR6" s="350" t="s">
        <v>88</v>
      </c>
      <c r="AS6" s="350" t="s">
        <v>160</v>
      </c>
      <c r="AT6" s="350" t="s">
        <v>88</v>
      </c>
      <c r="AU6" s="350" t="s">
        <v>160</v>
      </c>
      <c r="AV6" s="350" t="s">
        <v>88</v>
      </c>
      <c r="AW6" s="350" t="s">
        <v>160</v>
      </c>
      <c r="AX6" s="350" t="s">
        <v>88</v>
      </c>
      <c r="AY6" s="350" t="s">
        <v>160</v>
      </c>
      <c r="AZ6" s="350" t="s">
        <v>94</v>
      </c>
      <c r="BA6" s="734"/>
      <c r="BB6" s="734"/>
      <c r="BC6" s="734"/>
      <c r="BD6" s="734"/>
      <c r="BE6" s="350" t="s">
        <v>88</v>
      </c>
      <c r="BF6" s="350" t="s">
        <v>160</v>
      </c>
      <c r="BG6" s="350" t="s">
        <v>88</v>
      </c>
      <c r="BH6" s="350" t="s">
        <v>160</v>
      </c>
      <c r="BI6" s="350" t="s">
        <v>88</v>
      </c>
      <c r="BJ6" s="350" t="s">
        <v>160</v>
      </c>
      <c r="BK6" s="350" t="s">
        <v>88</v>
      </c>
      <c r="BL6" s="350" t="s">
        <v>160</v>
      </c>
      <c r="BM6" s="350" t="s">
        <v>88</v>
      </c>
      <c r="BN6" s="350" t="s">
        <v>160</v>
      </c>
      <c r="BO6" s="350" t="s">
        <v>88</v>
      </c>
      <c r="BP6" s="350" t="s">
        <v>160</v>
      </c>
      <c r="BQ6" s="350" t="s">
        <v>88</v>
      </c>
      <c r="BR6" s="350" t="s">
        <v>160</v>
      </c>
      <c r="BS6" s="350" t="s">
        <v>88</v>
      </c>
      <c r="BT6" s="350" t="s">
        <v>160</v>
      </c>
      <c r="BU6" s="350" t="s">
        <v>88</v>
      </c>
      <c r="BV6" s="350" t="s">
        <v>160</v>
      </c>
      <c r="BW6" s="350" t="s">
        <v>88</v>
      </c>
      <c r="BX6" s="350" t="s">
        <v>160</v>
      </c>
      <c r="BY6" s="350" t="s">
        <v>88</v>
      </c>
      <c r="BZ6" s="350" t="s">
        <v>160</v>
      </c>
      <c r="CA6" s="350" t="s">
        <v>94</v>
      </c>
      <c r="CB6" s="734"/>
      <c r="CC6" s="734"/>
      <c r="CD6" s="734"/>
      <c r="CE6" s="734"/>
      <c r="CF6" s="350" t="s">
        <v>88</v>
      </c>
      <c r="CG6" s="350" t="s">
        <v>160</v>
      </c>
      <c r="CH6" s="350" t="s">
        <v>88</v>
      </c>
      <c r="CI6" s="350" t="s">
        <v>160</v>
      </c>
      <c r="CJ6" s="350" t="s">
        <v>88</v>
      </c>
      <c r="CK6" s="350" t="s">
        <v>160</v>
      </c>
      <c r="CL6" s="350" t="s">
        <v>88</v>
      </c>
      <c r="CM6" s="350" t="s">
        <v>160</v>
      </c>
      <c r="CN6" s="350" t="s">
        <v>88</v>
      </c>
      <c r="CO6" s="350" t="s">
        <v>160</v>
      </c>
      <c r="CP6" s="350" t="s">
        <v>88</v>
      </c>
      <c r="CQ6" s="350" t="s">
        <v>160</v>
      </c>
      <c r="CR6" s="350" t="s">
        <v>88</v>
      </c>
      <c r="CS6" s="350" t="s">
        <v>160</v>
      </c>
      <c r="CT6" s="350" t="s">
        <v>88</v>
      </c>
      <c r="CU6" s="350" t="s">
        <v>160</v>
      </c>
      <c r="CV6" s="350" t="s">
        <v>88</v>
      </c>
      <c r="CW6" s="350" t="s">
        <v>160</v>
      </c>
      <c r="CX6" s="350" t="s">
        <v>88</v>
      </c>
      <c r="CY6" s="350" t="s">
        <v>160</v>
      </c>
      <c r="CZ6" s="350" t="s">
        <v>88</v>
      </c>
      <c r="DA6" s="350" t="s">
        <v>160</v>
      </c>
      <c r="DB6" s="350" t="s">
        <v>94</v>
      </c>
      <c r="DC6" s="734"/>
      <c r="DD6" s="734"/>
      <c r="DE6" s="734"/>
      <c r="DF6" s="734"/>
      <c r="DG6" s="350" t="s">
        <v>88</v>
      </c>
      <c r="DH6" s="350" t="s">
        <v>160</v>
      </c>
      <c r="DI6" s="350" t="s">
        <v>88</v>
      </c>
      <c r="DJ6" s="350" t="s">
        <v>160</v>
      </c>
      <c r="DK6" s="350" t="s">
        <v>88</v>
      </c>
      <c r="DL6" s="350" t="s">
        <v>160</v>
      </c>
      <c r="DM6" s="350" t="s">
        <v>88</v>
      </c>
      <c r="DN6" s="350" t="s">
        <v>160</v>
      </c>
      <c r="DO6" s="350" t="s">
        <v>88</v>
      </c>
      <c r="DP6" s="350" t="s">
        <v>160</v>
      </c>
      <c r="DQ6" s="350" t="s">
        <v>88</v>
      </c>
      <c r="DR6" s="350" t="s">
        <v>160</v>
      </c>
      <c r="DS6" s="350" t="s">
        <v>88</v>
      </c>
      <c r="DT6" s="350" t="s">
        <v>160</v>
      </c>
      <c r="DU6" s="356" t="s">
        <v>88</v>
      </c>
      <c r="DV6" s="356" t="s">
        <v>160</v>
      </c>
      <c r="DW6" s="356" t="s">
        <v>88</v>
      </c>
      <c r="DX6" s="356" t="s">
        <v>160</v>
      </c>
      <c r="DY6" s="356" t="s">
        <v>88</v>
      </c>
      <c r="DZ6" s="356" t="s">
        <v>160</v>
      </c>
      <c r="EA6" s="356" t="s">
        <v>88</v>
      </c>
      <c r="EB6" s="356" t="s">
        <v>160</v>
      </c>
      <c r="EC6" s="356" t="s">
        <v>88</v>
      </c>
      <c r="ED6" s="356" t="s">
        <v>160</v>
      </c>
      <c r="EE6" s="356" t="s">
        <v>94</v>
      </c>
      <c r="EF6" s="734"/>
      <c r="EG6" s="734"/>
      <c r="EH6" s="734"/>
      <c r="EI6" s="734"/>
      <c r="EJ6" s="350" t="s">
        <v>88</v>
      </c>
      <c r="EK6" s="350" t="s">
        <v>160</v>
      </c>
      <c r="EL6" s="350" t="s">
        <v>88</v>
      </c>
      <c r="EM6" s="350" t="s">
        <v>160</v>
      </c>
      <c r="EN6" s="350" t="s">
        <v>88</v>
      </c>
      <c r="EO6" s="350" t="s">
        <v>160</v>
      </c>
      <c r="EP6" s="350" t="s">
        <v>88</v>
      </c>
      <c r="EQ6" s="350" t="s">
        <v>160</v>
      </c>
      <c r="ER6" s="350" t="s">
        <v>88</v>
      </c>
      <c r="ES6" s="350" t="s">
        <v>160</v>
      </c>
      <c r="ET6" s="350" t="s">
        <v>88</v>
      </c>
      <c r="EU6" s="350" t="s">
        <v>160</v>
      </c>
      <c r="EV6" s="350" t="s">
        <v>88</v>
      </c>
      <c r="EW6" s="350" t="s">
        <v>160</v>
      </c>
      <c r="EX6" s="350" t="s">
        <v>88</v>
      </c>
      <c r="EY6" s="350" t="s">
        <v>160</v>
      </c>
      <c r="EZ6" s="350" t="s">
        <v>88</v>
      </c>
      <c r="FA6" s="350" t="s">
        <v>160</v>
      </c>
      <c r="FB6" s="350" t="s">
        <v>88</v>
      </c>
      <c r="FC6" s="350" t="s">
        <v>160</v>
      </c>
      <c r="FD6" s="350" t="s">
        <v>88</v>
      </c>
      <c r="FE6" s="350" t="s">
        <v>160</v>
      </c>
      <c r="FF6" s="350" t="s">
        <v>94</v>
      </c>
      <c r="FG6" s="734"/>
      <c r="FH6" s="734"/>
    </row>
    <row r="7" spans="1:164" ht="44.25">
      <c r="A7" s="735"/>
      <c r="B7" s="735"/>
      <c r="C7" s="431" t="s">
        <v>9</v>
      </c>
      <c r="D7" s="431" t="s">
        <v>10</v>
      </c>
      <c r="E7" s="431" t="s">
        <v>9</v>
      </c>
      <c r="F7" s="431" t="s">
        <v>10</v>
      </c>
      <c r="G7" s="431" t="s">
        <v>9</v>
      </c>
      <c r="H7" s="431" t="s">
        <v>10</v>
      </c>
      <c r="I7" s="431" t="s">
        <v>9</v>
      </c>
      <c r="J7" s="431" t="s">
        <v>10</v>
      </c>
      <c r="K7" s="431" t="s">
        <v>9</v>
      </c>
      <c r="L7" s="431" t="s">
        <v>10</v>
      </c>
      <c r="M7" s="431" t="s">
        <v>9</v>
      </c>
      <c r="N7" s="431" t="s">
        <v>10</v>
      </c>
      <c r="O7" s="431" t="s">
        <v>9</v>
      </c>
      <c r="P7" s="431" t="s">
        <v>10</v>
      </c>
      <c r="Q7" s="431" t="s">
        <v>9</v>
      </c>
      <c r="R7" s="431" t="s">
        <v>10</v>
      </c>
      <c r="S7" s="431" t="s">
        <v>9</v>
      </c>
      <c r="T7" s="431" t="s">
        <v>10</v>
      </c>
      <c r="U7" s="431" t="s">
        <v>9</v>
      </c>
      <c r="V7" s="431" t="s">
        <v>10</v>
      </c>
      <c r="W7" s="431" t="s">
        <v>9</v>
      </c>
      <c r="X7" s="431" t="s">
        <v>10</v>
      </c>
      <c r="Y7" s="432" t="s">
        <v>12</v>
      </c>
      <c r="Z7" s="735"/>
      <c r="AA7" s="735"/>
      <c r="AB7" s="735"/>
      <c r="AC7" s="735"/>
      <c r="AD7" s="431" t="s">
        <v>9</v>
      </c>
      <c r="AE7" s="431" t="s">
        <v>10</v>
      </c>
      <c r="AF7" s="431" t="s">
        <v>9</v>
      </c>
      <c r="AG7" s="431" t="s">
        <v>10</v>
      </c>
      <c r="AH7" s="431" t="s">
        <v>9</v>
      </c>
      <c r="AI7" s="431" t="s">
        <v>10</v>
      </c>
      <c r="AJ7" s="431" t="s">
        <v>9</v>
      </c>
      <c r="AK7" s="431" t="s">
        <v>10</v>
      </c>
      <c r="AL7" s="431" t="s">
        <v>9</v>
      </c>
      <c r="AM7" s="431" t="s">
        <v>10</v>
      </c>
      <c r="AN7" s="431" t="s">
        <v>9</v>
      </c>
      <c r="AO7" s="431" t="s">
        <v>10</v>
      </c>
      <c r="AP7" s="431" t="s">
        <v>9</v>
      </c>
      <c r="AQ7" s="431" t="s">
        <v>10</v>
      </c>
      <c r="AR7" s="431" t="s">
        <v>9</v>
      </c>
      <c r="AS7" s="431" t="s">
        <v>10</v>
      </c>
      <c r="AT7" s="431" t="s">
        <v>9</v>
      </c>
      <c r="AU7" s="431" t="s">
        <v>10</v>
      </c>
      <c r="AV7" s="431" t="s">
        <v>9</v>
      </c>
      <c r="AW7" s="431" t="s">
        <v>10</v>
      </c>
      <c r="AX7" s="431" t="s">
        <v>9</v>
      </c>
      <c r="AY7" s="431" t="s">
        <v>10</v>
      </c>
      <c r="AZ7" s="432" t="s">
        <v>12</v>
      </c>
      <c r="BA7" s="734"/>
      <c r="BB7" s="734"/>
      <c r="BC7" s="735"/>
      <c r="BD7" s="735"/>
      <c r="BE7" s="431" t="s">
        <v>9</v>
      </c>
      <c r="BF7" s="431" t="s">
        <v>10</v>
      </c>
      <c r="BG7" s="431" t="s">
        <v>9</v>
      </c>
      <c r="BH7" s="431" t="s">
        <v>10</v>
      </c>
      <c r="BI7" s="431" t="s">
        <v>9</v>
      </c>
      <c r="BJ7" s="431" t="s">
        <v>10</v>
      </c>
      <c r="BK7" s="431" t="s">
        <v>9</v>
      </c>
      <c r="BL7" s="431" t="s">
        <v>10</v>
      </c>
      <c r="BM7" s="431" t="s">
        <v>9</v>
      </c>
      <c r="BN7" s="431" t="s">
        <v>10</v>
      </c>
      <c r="BO7" s="431" t="s">
        <v>9</v>
      </c>
      <c r="BP7" s="431" t="s">
        <v>10</v>
      </c>
      <c r="BQ7" s="431" t="s">
        <v>9</v>
      </c>
      <c r="BR7" s="431" t="s">
        <v>10</v>
      </c>
      <c r="BS7" s="431" t="s">
        <v>9</v>
      </c>
      <c r="BT7" s="431" t="s">
        <v>10</v>
      </c>
      <c r="BU7" s="431" t="s">
        <v>9</v>
      </c>
      <c r="BV7" s="431" t="s">
        <v>10</v>
      </c>
      <c r="BW7" s="431" t="s">
        <v>9</v>
      </c>
      <c r="BX7" s="431" t="s">
        <v>10</v>
      </c>
      <c r="BY7" s="431" t="s">
        <v>9</v>
      </c>
      <c r="BZ7" s="431" t="s">
        <v>10</v>
      </c>
      <c r="CA7" s="432" t="s">
        <v>12</v>
      </c>
      <c r="CB7" s="734"/>
      <c r="CC7" s="734"/>
      <c r="CD7" s="735"/>
      <c r="CE7" s="735"/>
      <c r="CF7" s="431" t="s">
        <v>9</v>
      </c>
      <c r="CG7" s="431" t="s">
        <v>10</v>
      </c>
      <c r="CH7" s="431" t="s">
        <v>9</v>
      </c>
      <c r="CI7" s="431" t="s">
        <v>10</v>
      </c>
      <c r="CJ7" s="431" t="s">
        <v>9</v>
      </c>
      <c r="CK7" s="431" t="s">
        <v>10</v>
      </c>
      <c r="CL7" s="431" t="s">
        <v>9</v>
      </c>
      <c r="CM7" s="431" t="s">
        <v>10</v>
      </c>
      <c r="CN7" s="431" t="s">
        <v>9</v>
      </c>
      <c r="CO7" s="431" t="s">
        <v>10</v>
      </c>
      <c r="CP7" s="431" t="s">
        <v>9</v>
      </c>
      <c r="CQ7" s="431" t="s">
        <v>10</v>
      </c>
      <c r="CR7" s="431" t="s">
        <v>9</v>
      </c>
      <c r="CS7" s="431" t="s">
        <v>10</v>
      </c>
      <c r="CT7" s="431" t="s">
        <v>9</v>
      </c>
      <c r="CU7" s="431" t="s">
        <v>10</v>
      </c>
      <c r="CV7" s="431" t="s">
        <v>9</v>
      </c>
      <c r="CW7" s="431" t="s">
        <v>10</v>
      </c>
      <c r="CX7" s="431" t="s">
        <v>9</v>
      </c>
      <c r="CY7" s="431" t="s">
        <v>10</v>
      </c>
      <c r="CZ7" s="431" t="s">
        <v>9</v>
      </c>
      <c r="DA7" s="431" t="s">
        <v>10</v>
      </c>
      <c r="DB7" s="432" t="s">
        <v>12</v>
      </c>
      <c r="DC7" s="734"/>
      <c r="DD7" s="734"/>
      <c r="DE7" s="735"/>
      <c r="DF7" s="735"/>
      <c r="DG7" s="431" t="s">
        <v>9</v>
      </c>
      <c r="DH7" s="431" t="s">
        <v>10</v>
      </c>
      <c r="DI7" s="431" t="s">
        <v>9</v>
      </c>
      <c r="DJ7" s="431" t="s">
        <v>10</v>
      </c>
      <c r="DK7" s="431" t="s">
        <v>9</v>
      </c>
      <c r="DL7" s="431" t="s">
        <v>10</v>
      </c>
      <c r="DM7" s="431" t="s">
        <v>9</v>
      </c>
      <c r="DN7" s="431" t="s">
        <v>10</v>
      </c>
      <c r="DO7" s="431" t="s">
        <v>9</v>
      </c>
      <c r="DP7" s="431" t="s">
        <v>10</v>
      </c>
      <c r="DQ7" s="431" t="s">
        <v>9</v>
      </c>
      <c r="DR7" s="431" t="s">
        <v>10</v>
      </c>
      <c r="DS7" s="431" t="s">
        <v>9</v>
      </c>
      <c r="DT7" s="431" t="s">
        <v>10</v>
      </c>
      <c r="DU7" s="431" t="s">
        <v>9</v>
      </c>
      <c r="DV7" s="431" t="s">
        <v>10</v>
      </c>
      <c r="DW7" s="431" t="s">
        <v>9</v>
      </c>
      <c r="DX7" s="431" t="s">
        <v>10</v>
      </c>
      <c r="DY7" s="431" t="s">
        <v>9</v>
      </c>
      <c r="DZ7" s="431" t="s">
        <v>10</v>
      </c>
      <c r="EA7" s="431" t="s">
        <v>9</v>
      </c>
      <c r="EB7" s="431" t="s">
        <v>10</v>
      </c>
      <c r="EC7" s="431" t="s">
        <v>9</v>
      </c>
      <c r="ED7" s="431" t="s">
        <v>10</v>
      </c>
      <c r="EE7" s="432" t="s">
        <v>12</v>
      </c>
      <c r="EF7" s="735"/>
      <c r="EG7" s="735"/>
      <c r="EH7" s="735"/>
      <c r="EI7" s="735"/>
      <c r="EJ7" s="431" t="s">
        <v>9</v>
      </c>
      <c r="EK7" s="431" t="s">
        <v>10</v>
      </c>
      <c r="EL7" s="431" t="s">
        <v>9</v>
      </c>
      <c r="EM7" s="431" t="s">
        <v>10</v>
      </c>
      <c r="EN7" s="431" t="s">
        <v>9</v>
      </c>
      <c r="EO7" s="431" t="s">
        <v>10</v>
      </c>
      <c r="EP7" s="431" t="s">
        <v>9</v>
      </c>
      <c r="EQ7" s="431" t="s">
        <v>10</v>
      </c>
      <c r="ER7" s="431" t="s">
        <v>9</v>
      </c>
      <c r="ES7" s="431" t="s">
        <v>10</v>
      </c>
      <c r="ET7" s="431" t="s">
        <v>9</v>
      </c>
      <c r="EU7" s="431" t="s">
        <v>10</v>
      </c>
      <c r="EV7" s="431" t="s">
        <v>9</v>
      </c>
      <c r="EW7" s="431" t="s">
        <v>10</v>
      </c>
      <c r="EX7" s="431" t="s">
        <v>9</v>
      </c>
      <c r="EY7" s="431" t="s">
        <v>10</v>
      </c>
      <c r="EZ7" s="431" t="s">
        <v>9</v>
      </c>
      <c r="FA7" s="431" t="s">
        <v>10</v>
      </c>
      <c r="FB7" s="431" t="s">
        <v>9</v>
      </c>
      <c r="FC7" s="431" t="s">
        <v>10</v>
      </c>
      <c r="FD7" s="431" t="s">
        <v>9</v>
      </c>
      <c r="FE7" s="431" t="s">
        <v>10</v>
      </c>
      <c r="FF7" s="432" t="s">
        <v>12</v>
      </c>
      <c r="FG7" s="734"/>
      <c r="FH7" s="734"/>
    </row>
    <row r="8" spans="1:164" ht="20.25">
      <c r="A8" s="741" t="s">
        <v>14</v>
      </c>
      <c r="B8" s="741"/>
      <c r="C8" s="51">
        <v>5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19</v>
      </c>
      <c r="T8" s="51">
        <v>3</v>
      </c>
      <c r="U8" s="51">
        <v>0</v>
      </c>
      <c r="V8" s="51">
        <v>0</v>
      </c>
      <c r="W8" s="51">
        <f>SUM(C8,E8,G8,I8,K8,M8,O8,Q8,S8,U8)</f>
        <v>25</v>
      </c>
      <c r="X8" s="51">
        <f>SUM(D8,F8,H8,J8,L8,N8,P8,R8,T8,V8)</f>
        <v>3</v>
      </c>
      <c r="Y8" s="51">
        <f>SUM(W8:X8)</f>
        <v>28</v>
      </c>
      <c r="Z8" s="716" t="s">
        <v>15</v>
      </c>
      <c r="AA8" s="716"/>
      <c r="AB8" s="741" t="s">
        <v>14</v>
      </c>
      <c r="AC8" s="741"/>
      <c r="AD8" s="51">
        <v>5</v>
      </c>
      <c r="AE8" s="51">
        <v>0</v>
      </c>
      <c r="AF8" s="51">
        <v>1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12</v>
      </c>
      <c r="AU8" s="51">
        <v>3</v>
      </c>
      <c r="AV8" s="51">
        <v>0</v>
      </c>
      <c r="AW8" s="51">
        <v>0</v>
      </c>
      <c r="AX8" s="51">
        <f>SUM(AD8,AF8,AH8,AJ8,AL8,AN8,AP8,AR8,AT8,AV8)</f>
        <v>18</v>
      </c>
      <c r="AY8" s="51">
        <f>SUM(AE8,AG8,AI8,AK8,AM8,AO8,AQ8,AS8,AU8,AW8)</f>
        <v>3</v>
      </c>
      <c r="AZ8" s="51">
        <f>SUM(AX8:AY8)</f>
        <v>21</v>
      </c>
      <c r="BA8" s="752" t="s">
        <v>15</v>
      </c>
      <c r="BB8" s="752"/>
      <c r="BC8" s="761" t="s">
        <v>14</v>
      </c>
      <c r="BD8" s="761"/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7</v>
      </c>
      <c r="BV8" s="51">
        <v>0</v>
      </c>
      <c r="BW8" s="51">
        <v>0</v>
      </c>
      <c r="BX8" s="51">
        <v>0</v>
      </c>
      <c r="BY8" s="51">
        <f>SUM(BE8,BG8,BI8,BK8,BM8,BO8,BQ8,BS8,BU8,BW8)</f>
        <v>7</v>
      </c>
      <c r="BZ8" s="51">
        <f>SUM(BF8,BH8,BJ8,BL8,BN8,BP8,BR8,BT8,BV8,BX8)</f>
        <v>0</v>
      </c>
      <c r="CA8" s="51">
        <f>SUM(BY8:BZ8)</f>
        <v>7</v>
      </c>
      <c r="CB8" s="752" t="s">
        <v>15</v>
      </c>
      <c r="CC8" s="752"/>
      <c r="CD8" s="741" t="s">
        <v>14</v>
      </c>
      <c r="CE8" s="741"/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f>SUM(CF8,CH8,CJ8,CL8,CN8,CP8,CR8,CT8,CV8,CX8)</f>
        <v>0</v>
      </c>
      <c r="DA8" s="51">
        <f>SUM(CG8,CI8,CK8,CM8,CO8,CQ8,CS8,CU8,CW8,CY8)</f>
        <v>0</v>
      </c>
      <c r="DB8" s="51">
        <f>SUM(CZ8:DA8)</f>
        <v>0</v>
      </c>
      <c r="DC8" s="752" t="s">
        <v>15</v>
      </c>
      <c r="DD8" s="752"/>
      <c r="DE8" s="741" t="s">
        <v>14</v>
      </c>
      <c r="DF8" s="741"/>
      <c r="DG8" s="51">
        <v>0</v>
      </c>
      <c r="DH8" s="51">
        <v>0</v>
      </c>
      <c r="DI8" s="51">
        <v>0</v>
      </c>
      <c r="DJ8" s="51">
        <v>0</v>
      </c>
      <c r="DK8" s="51">
        <v>0</v>
      </c>
      <c r="DL8" s="51">
        <v>0</v>
      </c>
      <c r="DM8" s="51">
        <v>0</v>
      </c>
      <c r="DN8" s="51">
        <v>0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0</v>
      </c>
      <c r="DU8" s="51">
        <v>0</v>
      </c>
      <c r="DV8" s="51">
        <v>0</v>
      </c>
      <c r="DW8" s="51">
        <v>0</v>
      </c>
      <c r="DX8" s="51">
        <v>0</v>
      </c>
      <c r="DY8" s="51">
        <v>0</v>
      </c>
      <c r="DZ8" s="51">
        <v>0</v>
      </c>
      <c r="EA8" s="51">
        <v>0</v>
      </c>
      <c r="EB8" s="51">
        <v>0</v>
      </c>
      <c r="EC8" s="51">
        <f>SUM(DG8,DI8,DK8,DM8,DO8,DQ8,DS8,DU8,DW8,DY8,EA8)</f>
        <v>0</v>
      </c>
      <c r="ED8" s="51">
        <f>SUM(DH8,DJ8,DL8,DN8,DP8,DR8,DT8,DV8,DX8,DZ8,EB8)</f>
        <v>0</v>
      </c>
      <c r="EE8" s="51">
        <f>SUM(EC8:ED8)</f>
        <v>0</v>
      </c>
      <c r="EF8" s="716" t="s">
        <v>15</v>
      </c>
      <c r="EG8" s="716"/>
      <c r="EH8" s="741" t="s">
        <v>14</v>
      </c>
      <c r="EI8" s="741"/>
      <c r="EJ8" s="51">
        <v>133</v>
      </c>
      <c r="EK8" s="51">
        <v>25</v>
      </c>
      <c r="EL8" s="51">
        <v>61</v>
      </c>
      <c r="EM8" s="51">
        <v>10</v>
      </c>
      <c r="EN8" s="51">
        <v>112</v>
      </c>
      <c r="EO8" s="51">
        <v>26</v>
      </c>
      <c r="EP8" s="51">
        <v>47</v>
      </c>
      <c r="EQ8" s="51">
        <v>1</v>
      </c>
      <c r="ER8" s="51">
        <v>0</v>
      </c>
      <c r="ES8" s="51">
        <v>0</v>
      </c>
      <c r="ET8" s="51">
        <v>46</v>
      </c>
      <c r="EU8" s="51">
        <v>13</v>
      </c>
      <c r="EV8" s="51">
        <v>0</v>
      </c>
      <c r="EW8" s="51">
        <v>0</v>
      </c>
      <c r="EX8" s="51">
        <v>0</v>
      </c>
      <c r="EY8" s="51">
        <v>2</v>
      </c>
      <c r="EZ8" s="51">
        <v>117</v>
      </c>
      <c r="FA8" s="51">
        <v>58</v>
      </c>
      <c r="FB8" s="51">
        <v>8</v>
      </c>
      <c r="FC8" s="51">
        <v>0</v>
      </c>
      <c r="FD8" s="51">
        <f>SUM(EJ8,EL8,EN8,EP8,ER8,ET8,EV8,EX8,EZ8,FB8)</f>
        <v>524</v>
      </c>
      <c r="FE8" s="51">
        <f>SUM(EK8,EM8,EO8,EQ8,ES8,EU8,EW8,EY8,FA8,FC8)</f>
        <v>135</v>
      </c>
      <c r="FF8" s="51">
        <f>SUM(FD8:FE8)</f>
        <v>659</v>
      </c>
      <c r="FG8" s="752" t="s">
        <v>15</v>
      </c>
      <c r="FH8" s="752"/>
    </row>
    <row r="9" spans="1:164" ht="20.25">
      <c r="A9" s="739" t="s">
        <v>16</v>
      </c>
      <c r="B9" s="739"/>
      <c r="C9" s="119">
        <v>0</v>
      </c>
      <c r="D9" s="119">
        <v>0</v>
      </c>
      <c r="E9" s="119">
        <v>3</v>
      </c>
      <c r="F9" s="119">
        <v>0</v>
      </c>
      <c r="G9" s="119">
        <v>68</v>
      </c>
      <c r="H9" s="119">
        <v>11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30</v>
      </c>
      <c r="T9" s="119">
        <v>13</v>
      </c>
      <c r="U9" s="119">
        <v>3</v>
      </c>
      <c r="V9" s="119">
        <v>8</v>
      </c>
      <c r="W9" s="51">
        <f t="shared" ref="W9:X26" si="0">SUM(C9,E9,G9,I9,K9,M9,O9,Q9,S9,U9)</f>
        <v>104</v>
      </c>
      <c r="X9" s="51">
        <f t="shared" si="0"/>
        <v>32</v>
      </c>
      <c r="Y9" s="51">
        <f t="shared" ref="Y9:Y26" si="1">SUM(W9:X9)</f>
        <v>136</v>
      </c>
      <c r="Z9" s="720" t="s">
        <v>17</v>
      </c>
      <c r="AA9" s="720"/>
      <c r="AB9" s="739" t="s">
        <v>16</v>
      </c>
      <c r="AC9" s="739"/>
      <c r="AD9" s="119">
        <v>0</v>
      </c>
      <c r="AE9" s="119">
        <v>0</v>
      </c>
      <c r="AF9" s="119">
        <v>3</v>
      </c>
      <c r="AG9" s="119">
        <v>0</v>
      </c>
      <c r="AH9" s="119">
        <v>67</v>
      </c>
      <c r="AI9" s="119">
        <v>11</v>
      </c>
      <c r="AJ9" s="119">
        <v>0</v>
      </c>
      <c r="AK9" s="119">
        <v>0</v>
      </c>
      <c r="AL9" s="119">
        <v>0</v>
      </c>
      <c r="AM9" s="119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  <c r="AT9" s="119">
        <v>30</v>
      </c>
      <c r="AU9" s="119">
        <v>13</v>
      </c>
      <c r="AV9" s="119">
        <v>3</v>
      </c>
      <c r="AW9" s="119">
        <v>8</v>
      </c>
      <c r="AX9" s="51">
        <f t="shared" ref="AX9:AY26" si="2">SUM(AD9,AF9,AH9,AJ9,AL9,AN9,AP9,AR9,AT9,AV9)</f>
        <v>103</v>
      </c>
      <c r="AY9" s="51">
        <f t="shared" si="2"/>
        <v>32</v>
      </c>
      <c r="AZ9" s="51">
        <f t="shared" ref="AZ9:AZ26" si="3">SUM(AX9:AY9)</f>
        <v>135</v>
      </c>
      <c r="BA9" s="720" t="s">
        <v>17</v>
      </c>
      <c r="BB9" s="720"/>
      <c r="BC9" s="762" t="s">
        <v>16</v>
      </c>
      <c r="BD9" s="762"/>
      <c r="BE9" s="119">
        <v>0</v>
      </c>
      <c r="BF9" s="119">
        <v>0</v>
      </c>
      <c r="BG9" s="119">
        <v>0</v>
      </c>
      <c r="BH9" s="119">
        <v>0</v>
      </c>
      <c r="BI9" s="119">
        <v>1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51">
        <f t="shared" ref="BY9:BZ26" si="4">SUM(BE9,BG9,BI9,BK9,BM9,BO9,BQ9,BS9,BU9,BW9)</f>
        <v>1</v>
      </c>
      <c r="BZ9" s="51">
        <f t="shared" si="4"/>
        <v>0</v>
      </c>
      <c r="CA9" s="51">
        <f t="shared" ref="CA9:CA26" si="5">SUM(BY9:BZ9)</f>
        <v>1</v>
      </c>
      <c r="CB9" s="720" t="s">
        <v>17</v>
      </c>
      <c r="CC9" s="720"/>
      <c r="CD9" s="739" t="s">
        <v>16</v>
      </c>
      <c r="CE9" s="739"/>
      <c r="CF9" s="119">
        <v>0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</v>
      </c>
      <c r="CN9" s="119">
        <v>0</v>
      </c>
      <c r="CO9" s="119">
        <v>0</v>
      </c>
      <c r="CP9" s="119">
        <v>0</v>
      </c>
      <c r="CQ9" s="119">
        <v>0</v>
      </c>
      <c r="CR9" s="119">
        <v>0</v>
      </c>
      <c r="CS9" s="119">
        <v>0</v>
      </c>
      <c r="CT9" s="119">
        <v>0</v>
      </c>
      <c r="CU9" s="119">
        <v>0</v>
      </c>
      <c r="CV9" s="119">
        <v>0</v>
      </c>
      <c r="CW9" s="119">
        <v>0</v>
      </c>
      <c r="CX9" s="119">
        <v>0</v>
      </c>
      <c r="CY9" s="119">
        <v>0</v>
      </c>
      <c r="CZ9" s="51">
        <f t="shared" ref="CZ9:DA26" si="6">SUM(CF9,CH9,CJ9,CL9,CN9,CP9,CR9,CT9,CV9,CX9)</f>
        <v>0</v>
      </c>
      <c r="DA9" s="51">
        <f t="shared" si="6"/>
        <v>0</v>
      </c>
      <c r="DB9" s="51">
        <f t="shared" ref="DB9:DB26" si="7">SUM(CZ9:DA9)</f>
        <v>0</v>
      </c>
      <c r="DC9" s="720" t="s">
        <v>17</v>
      </c>
      <c r="DD9" s="720"/>
      <c r="DE9" s="739" t="s">
        <v>16</v>
      </c>
      <c r="DF9" s="739"/>
      <c r="DG9" s="119">
        <v>0</v>
      </c>
      <c r="DH9" s="119">
        <v>0</v>
      </c>
      <c r="DI9" s="119">
        <v>2</v>
      </c>
      <c r="DJ9" s="119">
        <v>4</v>
      </c>
      <c r="DK9" s="119">
        <v>5</v>
      </c>
      <c r="DL9" s="119">
        <v>1</v>
      </c>
      <c r="DM9" s="119">
        <v>1</v>
      </c>
      <c r="DN9" s="119">
        <v>1</v>
      </c>
      <c r="DO9" s="119">
        <v>0</v>
      </c>
      <c r="DP9" s="403">
        <v>0</v>
      </c>
      <c r="DQ9" s="403">
        <v>0</v>
      </c>
      <c r="DR9" s="403">
        <v>0</v>
      </c>
      <c r="DS9" s="119">
        <v>0</v>
      </c>
      <c r="DT9" s="119">
        <v>0</v>
      </c>
      <c r="DU9" s="119">
        <v>0</v>
      </c>
      <c r="DV9" s="119">
        <v>0</v>
      </c>
      <c r="DW9" s="119">
        <v>0</v>
      </c>
      <c r="DX9" s="119">
        <v>0</v>
      </c>
      <c r="DY9" s="119">
        <v>0</v>
      </c>
      <c r="DZ9" s="119">
        <v>0</v>
      </c>
      <c r="EA9" s="119">
        <v>0</v>
      </c>
      <c r="EB9" s="119">
        <v>0</v>
      </c>
      <c r="EC9" s="51">
        <f t="shared" ref="EC9:ED26" si="8">SUM(DG9,DI9,DK9,DM9,DO9,DQ9,DS9,DU9,DW9,DY9,EA9)</f>
        <v>8</v>
      </c>
      <c r="ED9" s="51">
        <f t="shared" si="8"/>
        <v>6</v>
      </c>
      <c r="EE9" s="51">
        <f t="shared" ref="EE9:EE26" si="9">SUM(EC9:ED9)</f>
        <v>14</v>
      </c>
      <c r="EF9" s="720" t="s">
        <v>17</v>
      </c>
      <c r="EG9" s="720"/>
      <c r="EH9" s="739" t="s">
        <v>16</v>
      </c>
      <c r="EI9" s="739"/>
      <c r="EJ9" s="119">
        <v>240</v>
      </c>
      <c r="EK9" s="119">
        <v>149</v>
      </c>
      <c r="EL9" s="119">
        <v>234</v>
      </c>
      <c r="EM9" s="119">
        <v>106</v>
      </c>
      <c r="EN9" s="119">
        <v>171</v>
      </c>
      <c r="EO9" s="119">
        <v>117</v>
      </c>
      <c r="EP9" s="119">
        <v>133</v>
      </c>
      <c r="EQ9" s="119">
        <v>68</v>
      </c>
      <c r="ER9" s="119">
        <v>0</v>
      </c>
      <c r="ES9" s="403">
        <v>3</v>
      </c>
      <c r="ET9" s="403">
        <v>66</v>
      </c>
      <c r="EU9" s="403">
        <v>47</v>
      </c>
      <c r="EV9" s="119">
        <v>21</v>
      </c>
      <c r="EW9" s="119">
        <v>25</v>
      </c>
      <c r="EX9" s="119">
        <v>0</v>
      </c>
      <c r="EY9" s="119">
        <v>10</v>
      </c>
      <c r="EZ9" s="119">
        <v>133</v>
      </c>
      <c r="FA9" s="119">
        <v>83</v>
      </c>
      <c r="FB9" s="119">
        <v>3</v>
      </c>
      <c r="FC9" s="119">
        <v>4</v>
      </c>
      <c r="FD9" s="51">
        <f t="shared" ref="FD9:FE26" si="10">SUM(EJ9,EL9,EN9,EP9,ER9,ET9,EV9,EX9,EZ9,FB9)</f>
        <v>1001</v>
      </c>
      <c r="FE9" s="51">
        <f t="shared" si="10"/>
        <v>612</v>
      </c>
      <c r="FF9" s="51">
        <f t="shared" ref="FF9:FF26" si="11">SUM(FD9:FE9)</f>
        <v>1613</v>
      </c>
      <c r="FG9" s="720" t="s">
        <v>17</v>
      </c>
      <c r="FH9" s="720"/>
    </row>
    <row r="10" spans="1:164" ht="20.25">
      <c r="A10" s="739" t="s">
        <v>18</v>
      </c>
      <c r="B10" s="739"/>
      <c r="C10" s="119">
        <v>0</v>
      </c>
      <c r="D10" s="119">
        <v>2</v>
      </c>
      <c r="E10" s="119">
        <v>2</v>
      </c>
      <c r="F10" s="119">
        <v>0</v>
      </c>
      <c r="G10" s="119">
        <v>11</v>
      </c>
      <c r="H10" s="119">
        <v>5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12</v>
      </c>
      <c r="T10" s="119">
        <v>21</v>
      </c>
      <c r="U10" s="119">
        <v>0</v>
      </c>
      <c r="V10" s="119">
        <v>0</v>
      </c>
      <c r="W10" s="51">
        <f t="shared" si="0"/>
        <v>25</v>
      </c>
      <c r="X10" s="51">
        <f t="shared" si="0"/>
        <v>28</v>
      </c>
      <c r="Y10" s="51">
        <f t="shared" si="1"/>
        <v>53</v>
      </c>
      <c r="Z10" s="720" t="s">
        <v>19</v>
      </c>
      <c r="AA10" s="720"/>
      <c r="AB10" s="739" t="s">
        <v>18</v>
      </c>
      <c r="AC10" s="739"/>
      <c r="AD10" s="119">
        <v>0</v>
      </c>
      <c r="AE10" s="119">
        <v>0</v>
      </c>
      <c r="AF10" s="119">
        <v>2</v>
      </c>
      <c r="AG10" s="119">
        <v>0</v>
      </c>
      <c r="AH10" s="119">
        <v>7</v>
      </c>
      <c r="AI10" s="119">
        <v>5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11</v>
      </c>
      <c r="AU10" s="119">
        <v>21</v>
      </c>
      <c r="AV10" s="119">
        <v>0</v>
      </c>
      <c r="AW10" s="119">
        <v>0</v>
      </c>
      <c r="AX10" s="51">
        <f t="shared" si="2"/>
        <v>20</v>
      </c>
      <c r="AY10" s="51">
        <f t="shared" si="2"/>
        <v>26</v>
      </c>
      <c r="AZ10" s="51">
        <f t="shared" si="3"/>
        <v>46</v>
      </c>
      <c r="BA10" s="720" t="s">
        <v>19</v>
      </c>
      <c r="BB10" s="720"/>
      <c r="BC10" s="762" t="s">
        <v>18</v>
      </c>
      <c r="BD10" s="762"/>
      <c r="BE10" s="119">
        <v>0</v>
      </c>
      <c r="BF10" s="119">
        <v>2</v>
      </c>
      <c r="BG10" s="119">
        <v>0</v>
      </c>
      <c r="BH10" s="119">
        <v>0</v>
      </c>
      <c r="BI10" s="119">
        <v>4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1</v>
      </c>
      <c r="BV10" s="119">
        <v>0</v>
      </c>
      <c r="BW10" s="119">
        <v>0</v>
      </c>
      <c r="BX10" s="119">
        <v>0</v>
      </c>
      <c r="BY10" s="51">
        <f t="shared" si="4"/>
        <v>5</v>
      </c>
      <c r="BZ10" s="51">
        <f t="shared" si="4"/>
        <v>2</v>
      </c>
      <c r="CA10" s="51">
        <f t="shared" si="5"/>
        <v>7</v>
      </c>
      <c r="CB10" s="720" t="s">
        <v>19</v>
      </c>
      <c r="CC10" s="720"/>
      <c r="CD10" s="739" t="s">
        <v>18</v>
      </c>
      <c r="CE10" s="739"/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v>0</v>
      </c>
      <c r="CP10" s="119">
        <v>0</v>
      </c>
      <c r="CQ10" s="119">
        <v>0</v>
      </c>
      <c r="CR10" s="119">
        <v>0</v>
      </c>
      <c r="CS10" s="119">
        <v>0</v>
      </c>
      <c r="CT10" s="119">
        <v>0</v>
      </c>
      <c r="CU10" s="119">
        <v>0</v>
      </c>
      <c r="CV10" s="119">
        <v>0</v>
      </c>
      <c r="CW10" s="119">
        <v>0</v>
      </c>
      <c r="CX10" s="119">
        <v>0</v>
      </c>
      <c r="CY10" s="119">
        <v>0</v>
      </c>
      <c r="CZ10" s="51">
        <f t="shared" si="6"/>
        <v>0</v>
      </c>
      <c r="DA10" s="51">
        <f t="shared" si="6"/>
        <v>0</v>
      </c>
      <c r="DB10" s="51">
        <f t="shared" si="7"/>
        <v>0</v>
      </c>
      <c r="DC10" s="720" t="s">
        <v>19</v>
      </c>
      <c r="DD10" s="720"/>
      <c r="DE10" s="739" t="s">
        <v>18</v>
      </c>
      <c r="DF10" s="739"/>
      <c r="DG10" s="119">
        <v>0</v>
      </c>
      <c r="DH10" s="119">
        <v>0</v>
      </c>
      <c r="DI10" s="119">
        <v>0</v>
      </c>
      <c r="DJ10" s="119">
        <v>0</v>
      </c>
      <c r="DK10" s="119">
        <v>0</v>
      </c>
      <c r="DL10" s="119">
        <v>0</v>
      </c>
      <c r="DM10" s="119">
        <v>0</v>
      </c>
      <c r="DN10" s="119">
        <v>0</v>
      </c>
      <c r="DO10" s="119">
        <v>0</v>
      </c>
      <c r="DP10" s="403">
        <v>0</v>
      </c>
      <c r="DQ10" s="403">
        <v>0</v>
      </c>
      <c r="DR10" s="403">
        <v>0</v>
      </c>
      <c r="DS10" s="119">
        <v>0</v>
      </c>
      <c r="DT10" s="119">
        <v>0</v>
      </c>
      <c r="DU10" s="119">
        <v>0</v>
      </c>
      <c r="DV10" s="119">
        <v>0</v>
      </c>
      <c r="DW10" s="119">
        <v>0</v>
      </c>
      <c r="DX10" s="119">
        <v>0</v>
      </c>
      <c r="DY10" s="119">
        <v>0</v>
      </c>
      <c r="DZ10" s="119">
        <v>0</v>
      </c>
      <c r="EA10" s="119">
        <v>0</v>
      </c>
      <c r="EB10" s="119">
        <v>0</v>
      </c>
      <c r="EC10" s="51">
        <f t="shared" si="8"/>
        <v>0</v>
      </c>
      <c r="ED10" s="51">
        <f t="shared" si="8"/>
        <v>0</v>
      </c>
      <c r="EE10" s="51">
        <f t="shared" si="9"/>
        <v>0</v>
      </c>
      <c r="EF10" s="720" t="s">
        <v>19</v>
      </c>
      <c r="EG10" s="720"/>
      <c r="EH10" s="739" t="s">
        <v>18</v>
      </c>
      <c r="EI10" s="739"/>
      <c r="EJ10" s="119">
        <v>50</v>
      </c>
      <c r="EK10" s="119">
        <v>11</v>
      </c>
      <c r="EL10" s="119">
        <v>40</v>
      </c>
      <c r="EM10" s="119">
        <v>15</v>
      </c>
      <c r="EN10" s="119">
        <v>36</v>
      </c>
      <c r="EO10" s="119">
        <v>35</v>
      </c>
      <c r="EP10" s="119">
        <v>18</v>
      </c>
      <c r="EQ10" s="119">
        <v>9</v>
      </c>
      <c r="ER10" s="119">
        <v>0</v>
      </c>
      <c r="ES10" s="403">
        <v>0</v>
      </c>
      <c r="ET10" s="403">
        <v>15</v>
      </c>
      <c r="EU10" s="403">
        <v>24</v>
      </c>
      <c r="EV10" s="119">
        <v>2</v>
      </c>
      <c r="EW10" s="119">
        <v>10</v>
      </c>
      <c r="EX10" s="119">
        <v>0</v>
      </c>
      <c r="EY10" s="119">
        <v>0</v>
      </c>
      <c r="EZ10" s="119">
        <v>20</v>
      </c>
      <c r="FA10" s="119">
        <v>45</v>
      </c>
      <c r="FB10" s="119">
        <v>7</v>
      </c>
      <c r="FC10" s="119">
        <v>5</v>
      </c>
      <c r="FD10" s="51">
        <f t="shared" si="10"/>
        <v>188</v>
      </c>
      <c r="FE10" s="51">
        <f t="shared" si="10"/>
        <v>154</v>
      </c>
      <c r="FF10" s="51">
        <f t="shared" si="11"/>
        <v>342</v>
      </c>
      <c r="FG10" s="720" t="s">
        <v>19</v>
      </c>
      <c r="FH10" s="720"/>
    </row>
    <row r="11" spans="1:164" ht="59.25">
      <c r="A11" s="763" t="s">
        <v>20</v>
      </c>
      <c r="B11" s="391" t="s">
        <v>769</v>
      </c>
      <c r="C11" s="119">
        <v>13</v>
      </c>
      <c r="D11" s="119">
        <v>3</v>
      </c>
      <c r="E11" s="119">
        <v>2</v>
      </c>
      <c r="F11" s="119">
        <v>3</v>
      </c>
      <c r="G11" s="119">
        <v>181</v>
      </c>
      <c r="H11" s="119">
        <v>92</v>
      </c>
      <c r="I11" s="119">
        <v>1</v>
      </c>
      <c r="J11" s="119">
        <v>1</v>
      </c>
      <c r="K11" s="119">
        <v>0</v>
      </c>
      <c r="L11" s="119">
        <v>1</v>
      </c>
      <c r="M11" s="119">
        <v>0</v>
      </c>
      <c r="N11" s="119">
        <v>1</v>
      </c>
      <c r="O11" s="119">
        <v>3</v>
      </c>
      <c r="P11" s="119">
        <v>0</v>
      </c>
      <c r="Q11" s="119">
        <v>0</v>
      </c>
      <c r="R11" s="119">
        <v>0</v>
      </c>
      <c r="S11" s="119">
        <v>220</v>
      </c>
      <c r="T11" s="119">
        <v>135</v>
      </c>
      <c r="U11" s="119">
        <v>5</v>
      </c>
      <c r="V11" s="119">
        <v>9</v>
      </c>
      <c r="W11" s="51">
        <f t="shared" si="0"/>
        <v>425</v>
      </c>
      <c r="X11" s="51">
        <f t="shared" si="0"/>
        <v>245</v>
      </c>
      <c r="Y11" s="51">
        <f t="shared" si="1"/>
        <v>670</v>
      </c>
      <c r="Z11" s="392" t="s">
        <v>44</v>
      </c>
      <c r="AA11" s="722" t="s">
        <v>455</v>
      </c>
      <c r="AB11" s="763" t="s">
        <v>20</v>
      </c>
      <c r="AC11" s="391" t="s">
        <v>769</v>
      </c>
      <c r="AD11" s="119">
        <v>10</v>
      </c>
      <c r="AE11" s="119">
        <v>2</v>
      </c>
      <c r="AF11" s="119">
        <v>2</v>
      </c>
      <c r="AG11" s="119">
        <v>0</v>
      </c>
      <c r="AH11" s="119">
        <v>173</v>
      </c>
      <c r="AI11" s="119">
        <v>79</v>
      </c>
      <c r="AJ11" s="119">
        <v>1</v>
      </c>
      <c r="AK11" s="119">
        <v>1</v>
      </c>
      <c r="AL11" s="119">
        <v>0</v>
      </c>
      <c r="AM11" s="119">
        <v>0</v>
      </c>
      <c r="AN11" s="119">
        <v>0</v>
      </c>
      <c r="AO11" s="119">
        <v>0</v>
      </c>
      <c r="AP11" s="119">
        <v>3</v>
      </c>
      <c r="AQ11" s="119">
        <v>0</v>
      </c>
      <c r="AR11" s="119">
        <v>0</v>
      </c>
      <c r="AS11" s="119">
        <v>0</v>
      </c>
      <c r="AT11" s="119">
        <v>209</v>
      </c>
      <c r="AU11" s="119">
        <v>131</v>
      </c>
      <c r="AV11" s="119">
        <v>5</v>
      </c>
      <c r="AW11" s="119">
        <v>8</v>
      </c>
      <c r="AX11" s="51">
        <f t="shared" si="2"/>
        <v>403</v>
      </c>
      <c r="AY11" s="51">
        <f t="shared" si="2"/>
        <v>221</v>
      </c>
      <c r="AZ11" s="51">
        <f t="shared" si="3"/>
        <v>624</v>
      </c>
      <c r="BA11" s="392" t="s">
        <v>44</v>
      </c>
      <c r="BB11" s="722" t="s">
        <v>455</v>
      </c>
      <c r="BC11" s="764" t="s">
        <v>20</v>
      </c>
      <c r="BD11" s="391" t="s">
        <v>769</v>
      </c>
      <c r="BE11" s="119">
        <v>3</v>
      </c>
      <c r="BF11" s="119">
        <v>1</v>
      </c>
      <c r="BG11" s="119">
        <v>0</v>
      </c>
      <c r="BH11" s="119">
        <v>2</v>
      </c>
      <c r="BI11" s="119">
        <v>1</v>
      </c>
      <c r="BJ11" s="119">
        <v>4</v>
      </c>
      <c r="BK11" s="119">
        <v>0</v>
      </c>
      <c r="BL11" s="119">
        <v>0</v>
      </c>
      <c r="BM11" s="119">
        <v>0</v>
      </c>
      <c r="BN11" s="119">
        <v>1</v>
      </c>
      <c r="BO11" s="119">
        <v>0</v>
      </c>
      <c r="BP11" s="119">
        <v>1</v>
      </c>
      <c r="BQ11" s="119">
        <v>0</v>
      </c>
      <c r="BR11" s="119">
        <v>0</v>
      </c>
      <c r="BS11" s="119">
        <v>0</v>
      </c>
      <c r="BT11" s="119">
        <v>0</v>
      </c>
      <c r="BU11" s="119">
        <v>4</v>
      </c>
      <c r="BV11" s="119">
        <v>4</v>
      </c>
      <c r="BW11" s="119">
        <v>0</v>
      </c>
      <c r="BX11" s="119">
        <v>0</v>
      </c>
      <c r="BY11" s="51">
        <f t="shared" si="4"/>
        <v>8</v>
      </c>
      <c r="BZ11" s="51">
        <f t="shared" si="4"/>
        <v>13</v>
      </c>
      <c r="CA11" s="51">
        <f t="shared" si="5"/>
        <v>21</v>
      </c>
      <c r="CB11" s="392" t="s">
        <v>44</v>
      </c>
      <c r="CC11" s="722" t="s">
        <v>455</v>
      </c>
      <c r="CD11" s="763" t="s">
        <v>20</v>
      </c>
      <c r="CE11" s="391" t="s">
        <v>769</v>
      </c>
      <c r="CF11" s="119">
        <v>0</v>
      </c>
      <c r="CG11" s="119">
        <v>0</v>
      </c>
      <c r="CH11" s="119">
        <v>0</v>
      </c>
      <c r="CI11" s="119">
        <v>1</v>
      </c>
      <c r="CJ11" s="119">
        <v>7</v>
      </c>
      <c r="CK11" s="119">
        <v>9</v>
      </c>
      <c r="CL11" s="119">
        <v>0</v>
      </c>
      <c r="CM11" s="119">
        <v>0</v>
      </c>
      <c r="CN11" s="119">
        <v>0</v>
      </c>
      <c r="CO11" s="119">
        <v>0</v>
      </c>
      <c r="CP11" s="119">
        <v>0</v>
      </c>
      <c r="CQ11" s="119">
        <v>0</v>
      </c>
      <c r="CR11" s="119">
        <v>0</v>
      </c>
      <c r="CS11" s="119">
        <v>0</v>
      </c>
      <c r="CT11" s="119">
        <v>0</v>
      </c>
      <c r="CU11" s="119">
        <v>0</v>
      </c>
      <c r="CV11" s="119">
        <v>7</v>
      </c>
      <c r="CW11" s="119">
        <v>0</v>
      </c>
      <c r="CX11" s="119">
        <v>0</v>
      </c>
      <c r="CY11" s="119">
        <v>1</v>
      </c>
      <c r="CZ11" s="51">
        <f t="shared" si="6"/>
        <v>14</v>
      </c>
      <c r="DA11" s="51">
        <f t="shared" si="6"/>
        <v>11</v>
      </c>
      <c r="DB11" s="51">
        <f t="shared" si="7"/>
        <v>25</v>
      </c>
      <c r="DC11" s="392" t="s">
        <v>44</v>
      </c>
      <c r="DD11" s="722" t="s">
        <v>455</v>
      </c>
      <c r="DE11" s="763" t="s">
        <v>20</v>
      </c>
      <c r="DF11" s="391" t="s">
        <v>769</v>
      </c>
      <c r="DG11" s="119">
        <v>0</v>
      </c>
      <c r="DH11" s="119">
        <v>0</v>
      </c>
      <c r="DI11" s="119">
        <v>0</v>
      </c>
      <c r="DJ11" s="119">
        <v>1</v>
      </c>
      <c r="DK11" s="119">
        <v>1</v>
      </c>
      <c r="DL11" s="119">
        <v>1</v>
      </c>
      <c r="DM11" s="119">
        <v>0</v>
      </c>
      <c r="DN11" s="119">
        <v>0</v>
      </c>
      <c r="DO11" s="119">
        <v>0</v>
      </c>
      <c r="DP11" s="403">
        <v>0</v>
      </c>
      <c r="DQ11" s="403">
        <v>0</v>
      </c>
      <c r="DR11" s="403">
        <v>0</v>
      </c>
      <c r="DS11" s="119">
        <v>0</v>
      </c>
      <c r="DT11" s="119">
        <v>0</v>
      </c>
      <c r="DU11" s="119">
        <v>0</v>
      </c>
      <c r="DV11" s="119">
        <v>1</v>
      </c>
      <c r="DW11" s="119">
        <v>0</v>
      </c>
      <c r="DX11" s="119">
        <v>0</v>
      </c>
      <c r="DY11" s="119">
        <v>0</v>
      </c>
      <c r="DZ11" s="119">
        <v>1</v>
      </c>
      <c r="EA11" s="119">
        <v>0</v>
      </c>
      <c r="EB11" s="119">
        <v>1</v>
      </c>
      <c r="EC11" s="51">
        <f t="shared" si="8"/>
        <v>1</v>
      </c>
      <c r="ED11" s="51">
        <f t="shared" si="8"/>
        <v>5</v>
      </c>
      <c r="EE11" s="51">
        <f t="shared" si="9"/>
        <v>6</v>
      </c>
      <c r="EF11" s="392" t="s">
        <v>44</v>
      </c>
      <c r="EG11" s="722" t="s">
        <v>455</v>
      </c>
      <c r="EH11" s="763" t="s">
        <v>20</v>
      </c>
      <c r="EI11" s="391" t="s">
        <v>769</v>
      </c>
      <c r="EJ11" s="119">
        <v>746</v>
      </c>
      <c r="EK11" s="119">
        <v>223</v>
      </c>
      <c r="EL11" s="119">
        <v>550</v>
      </c>
      <c r="EM11" s="119">
        <v>194</v>
      </c>
      <c r="EN11" s="119">
        <v>327</v>
      </c>
      <c r="EO11" s="119">
        <v>175</v>
      </c>
      <c r="EP11" s="119">
        <v>226</v>
      </c>
      <c r="EQ11" s="119">
        <v>107</v>
      </c>
      <c r="ER11" s="119">
        <v>11</v>
      </c>
      <c r="ES11" s="403">
        <v>28</v>
      </c>
      <c r="ET11" s="403">
        <v>106</v>
      </c>
      <c r="EU11" s="403">
        <v>104</v>
      </c>
      <c r="EV11" s="119">
        <v>80</v>
      </c>
      <c r="EW11" s="119">
        <v>19</v>
      </c>
      <c r="EX11" s="119">
        <v>23</v>
      </c>
      <c r="EY11" s="119">
        <v>42</v>
      </c>
      <c r="EZ11" s="119">
        <v>241</v>
      </c>
      <c r="FA11" s="119">
        <v>119</v>
      </c>
      <c r="FB11" s="119">
        <v>25</v>
      </c>
      <c r="FC11" s="119">
        <v>25</v>
      </c>
      <c r="FD11" s="51">
        <f t="shared" si="10"/>
        <v>2335</v>
      </c>
      <c r="FE11" s="51">
        <f t="shared" si="10"/>
        <v>1036</v>
      </c>
      <c r="FF11" s="51">
        <f t="shared" si="11"/>
        <v>3371</v>
      </c>
      <c r="FG11" s="392" t="s">
        <v>44</v>
      </c>
      <c r="FH11" s="722" t="s">
        <v>455</v>
      </c>
    </row>
    <row r="12" spans="1:164" ht="20.25">
      <c r="A12" s="763"/>
      <c r="B12" s="391" t="s">
        <v>770</v>
      </c>
      <c r="C12" s="119">
        <v>32</v>
      </c>
      <c r="D12" s="119">
        <v>30</v>
      </c>
      <c r="E12" s="119">
        <v>22</v>
      </c>
      <c r="F12" s="119">
        <v>16</v>
      </c>
      <c r="G12" s="119">
        <v>354</v>
      </c>
      <c r="H12" s="119">
        <v>12</v>
      </c>
      <c r="I12" s="119">
        <v>3</v>
      </c>
      <c r="J12" s="119">
        <v>3</v>
      </c>
      <c r="K12" s="119">
        <v>12</v>
      </c>
      <c r="L12" s="119">
        <v>9</v>
      </c>
      <c r="M12" s="119">
        <v>5</v>
      </c>
      <c r="N12" s="119">
        <v>2</v>
      </c>
      <c r="O12" s="119">
        <v>3</v>
      </c>
      <c r="P12" s="119">
        <v>0</v>
      </c>
      <c r="Q12" s="119">
        <v>0</v>
      </c>
      <c r="R12" s="119">
        <v>0</v>
      </c>
      <c r="S12" s="119">
        <v>166</v>
      </c>
      <c r="T12" s="119">
        <v>194</v>
      </c>
      <c r="U12" s="119">
        <v>5</v>
      </c>
      <c r="V12" s="119">
        <v>8</v>
      </c>
      <c r="W12" s="51">
        <f t="shared" si="0"/>
        <v>602</v>
      </c>
      <c r="X12" s="51">
        <f t="shared" si="0"/>
        <v>274</v>
      </c>
      <c r="Y12" s="51">
        <f t="shared" si="1"/>
        <v>876</v>
      </c>
      <c r="Z12" s="392" t="s">
        <v>45</v>
      </c>
      <c r="AA12" s="723"/>
      <c r="AB12" s="763"/>
      <c r="AC12" s="391" t="s">
        <v>770</v>
      </c>
      <c r="AD12" s="119">
        <v>16</v>
      </c>
      <c r="AE12" s="119">
        <v>15</v>
      </c>
      <c r="AF12" s="119">
        <v>9</v>
      </c>
      <c r="AG12" s="119">
        <v>8</v>
      </c>
      <c r="AH12" s="119">
        <v>271</v>
      </c>
      <c r="AI12" s="119">
        <v>7</v>
      </c>
      <c r="AJ12" s="119">
        <v>3</v>
      </c>
      <c r="AK12" s="119">
        <v>2</v>
      </c>
      <c r="AL12" s="119">
        <v>0</v>
      </c>
      <c r="AM12" s="119">
        <v>0</v>
      </c>
      <c r="AN12" s="119">
        <v>4</v>
      </c>
      <c r="AO12" s="119">
        <v>2</v>
      </c>
      <c r="AP12" s="119">
        <v>3</v>
      </c>
      <c r="AQ12" s="119">
        <v>0</v>
      </c>
      <c r="AR12" s="119">
        <v>0</v>
      </c>
      <c r="AS12" s="119">
        <v>0</v>
      </c>
      <c r="AT12" s="119">
        <v>162</v>
      </c>
      <c r="AU12" s="119">
        <v>189</v>
      </c>
      <c r="AV12" s="119">
        <v>4</v>
      </c>
      <c r="AW12" s="119">
        <v>8</v>
      </c>
      <c r="AX12" s="51">
        <f t="shared" si="2"/>
        <v>472</v>
      </c>
      <c r="AY12" s="51">
        <f t="shared" si="2"/>
        <v>231</v>
      </c>
      <c r="AZ12" s="51">
        <f t="shared" si="3"/>
        <v>703</v>
      </c>
      <c r="BA12" s="392" t="s">
        <v>45</v>
      </c>
      <c r="BB12" s="723"/>
      <c r="BC12" s="764"/>
      <c r="BD12" s="391" t="s">
        <v>770</v>
      </c>
      <c r="BE12" s="119">
        <v>16</v>
      </c>
      <c r="BF12" s="119">
        <v>15</v>
      </c>
      <c r="BG12" s="119">
        <v>9</v>
      </c>
      <c r="BH12" s="119">
        <v>8</v>
      </c>
      <c r="BI12" s="119">
        <v>19</v>
      </c>
      <c r="BJ12" s="119">
        <v>1</v>
      </c>
      <c r="BK12" s="119">
        <v>0</v>
      </c>
      <c r="BL12" s="119">
        <v>1</v>
      </c>
      <c r="BM12" s="119">
        <v>12</v>
      </c>
      <c r="BN12" s="119">
        <v>9</v>
      </c>
      <c r="BO12" s="119">
        <v>1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3</v>
      </c>
      <c r="BV12" s="119">
        <v>1</v>
      </c>
      <c r="BW12" s="119">
        <v>1</v>
      </c>
      <c r="BX12" s="119">
        <v>0</v>
      </c>
      <c r="BY12" s="51">
        <f t="shared" si="4"/>
        <v>61</v>
      </c>
      <c r="BZ12" s="51">
        <f t="shared" si="4"/>
        <v>35</v>
      </c>
      <c r="CA12" s="51">
        <f t="shared" si="5"/>
        <v>96</v>
      </c>
      <c r="CB12" s="392" t="s">
        <v>45</v>
      </c>
      <c r="CC12" s="723"/>
      <c r="CD12" s="763"/>
      <c r="CE12" s="391" t="s">
        <v>770</v>
      </c>
      <c r="CF12" s="119">
        <v>0</v>
      </c>
      <c r="CG12" s="119">
        <v>0</v>
      </c>
      <c r="CH12" s="119">
        <v>4</v>
      </c>
      <c r="CI12" s="119">
        <v>0</v>
      </c>
      <c r="CJ12" s="119">
        <v>64</v>
      </c>
      <c r="CK12" s="119">
        <v>4</v>
      </c>
      <c r="CL12" s="119">
        <v>0</v>
      </c>
      <c r="CM12" s="119">
        <v>0</v>
      </c>
      <c r="CN12" s="119">
        <v>0</v>
      </c>
      <c r="CO12" s="119">
        <v>0</v>
      </c>
      <c r="CP12" s="119">
        <v>0</v>
      </c>
      <c r="CQ12" s="119">
        <v>0</v>
      </c>
      <c r="CR12" s="119">
        <v>0</v>
      </c>
      <c r="CS12" s="119">
        <v>0</v>
      </c>
      <c r="CT12" s="119">
        <v>0</v>
      </c>
      <c r="CU12" s="119">
        <v>0</v>
      </c>
      <c r="CV12" s="119">
        <v>1</v>
      </c>
      <c r="CW12" s="119">
        <v>4</v>
      </c>
      <c r="CX12" s="119">
        <v>0</v>
      </c>
      <c r="CY12" s="119">
        <v>0</v>
      </c>
      <c r="CZ12" s="51">
        <f t="shared" si="6"/>
        <v>69</v>
      </c>
      <c r="DA12" s="51">
        <f t="shared" si="6"/>
        <v>8</v>
      </c>
      <c r="DB12" s="51">
        <f t="shared" si="7"/>
        <v>77</v>
      </c>
      <c r="DC12" s="392" t="s">
        <v>45</v>
      </c>
      <c r="DD12" s="723"/>
      <c r="DE12" s="763"/>
      <c r="DF12" s="391" t="s">
        <v>770</v>
      </c>
      <c r="DG12" s="119">
        <v>4</v>
      </c>
      <c r="DH12" s="119">
        <v>2</v>
      </c>
      <c r="DI12" s="119">
        <v>4</v>
      </c>
      <c r="DJ12" s="119">
        <v>3</v>
      </c>
      <c r="DK12" s="119">
        <v>4</v>
      </c>
      <c r="DL12" s="119">
        <v>3</v>
      </c>
      <c r="DM12" s="119">
        <v>3</v>
      </c>
      <c r="DN12" s="119">
        <v>3</v>
      </c>
      <c r="DO12" s="119">
        <v>0</v>
      </c>
      <c r="DP12" s="403">
        <v>0</v>
      </c>
      <c r="DQ12" s="403">
        <v>1</v>
      </c>
      <c r="DR12" s="403">
        <v>0</v>
      </c>
      <c r="DS12" s="119">
        <v>0</v>
      </c>
      <c r="DT12" s="119">
        <v>0</v>
      </c>
      <c r="DU12" s="119">
        <v>0</v>
      </c>
      <c r="DV12" s="119">
        <v>0</v>
      </c>
      <c r="DW12" s="119">
        <v>0</v>
      </c>
      <c r="DX12" s="119">
        <v>1</v>
      </c>
      <c r="DY12" s="119">
        <v>0</v>
      </c>
      <c r="DZ12" s="119">
        <v>0</v>
      </c>
      <c r="EA12" s="119">
        <v>0</v>
      </c>
      <c r="EB12" s="119">
        <v>0</v>
      </c>
      <c r="EC12" s="51">
        <f t="shared" si="8"/>
        <v>16</v>
      </c>
      <c r="ED12" s="51">
        <f t="shared" si="8"/>
        <v>12</v>
      </c>
      <c r="EE12" s="51">
        <f t="shared" si="9"/>
        <v>28</v>
      </c>
      <c r="EF12" s="392" t="s">
        <v>45</v>
      </c>
      <c r="EG12" s="723"/>
      <c r="EH12" s="763"/>
      <c r="EI12" s="391" t="s">
        <v>770</v>
      </c>
      <c r="EJ12" s="119">
        <v>905</v>
      </c>
      <c r="EK12" s="119">
        <v>460</v>
      </c>
      <c r="EL12" s="119">
        <v>633</v>
      </c>
      <c r="EM12" s="119">
        <v>431</v>
      </c>
      <c r="EN12" s="119">
        <v>435</v>
      </c>
      <c r="EO12" s="119">
        <v>403</v>
      </c>
      <c r="EP12" s="119">
        <v>245</v>
      </c>
      <c r="EQ12" s="119">
        <v>263</v>
      </c>
      <c r="ER12" s="119">
        <v>12</v>
      </c>
      <c r="ES12" s="403">
        <v>9</v>
      </c>
      <c r="ET12" s="403">
        <v>71</v>
      </c>
      <c r="EU12" s="403">
        <v>31</v>
      </c>
      <c r="EV12" s="119">
        <v>122</v>
      </c>
      <c r="EW12" s="119">
        <v>232</v>
      </c>
      <c r="EX12" s="119">
        <v>7</v>
      </c>
      <c r="EY12" s="119">
        <v>13</v>
      </c>
      <c r="EZ12" s="119">
        <v>202</v>
      </c>
      <c r="FA12" s="119">
        <v>330</v>
      </c>
      <c r="FB12" s="119">
        <v>11</v>
      </c>
      <c r="FC12" s="119">
        <v>35</v>
      </c>
      <c r="FD12" s="51">
        <f t="shared" si="10"/>
        <v>2643</v>
      </c>
      <c r="FE12" s="51">
        <f t="shared" si="10"/>
        <v>2207</v>
      </c>
      <c r="FF12" s="51">
        <f t="shared" si="11"/>
        <v>4850</v>
      </c>
      <c r="FG12" s="392" t="s">
        <v>45</v>
      </c>
      <c r="FH12" s="723"/>
    </row>
    <row r="13" spans="1:164" ht="20.25">
      <c r="A13" s="763"/>
      <c r="B13" s="391" t="s">
        <v>771</v>
      </c>
      <c r="C13" s="119">
        <v>0</v>
      </c>
      <c r="D13" s="119">
        <v>0</v>
      </c>
      <c r="E13" s="119">
        <v>0</v>
      </c>
      <c r="F13" s="119">
        <v>0</v>
      </c>
      <c r="G13" s="119">
        <v>31</v>
      </c>
      <c r="H13" s="119">
        <v>3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5</v>
      </c>
      <c r="T13" s="119">
        <v>0</v>
      </c>
      <c r="U13" s="119">
        <v>0</v>
      </c>
      <c r="V13" s="119">
        <v>0</v>
      </c>
      <c r="W13" s="51">
        <f t="shared" si="0"/>
        <v>36</v>
      </c>
      <c r="X13" s="51">
        <f t="shared" si="0"/>
        <v>3</v>
      </c>
      <c r="Y13" s="51">
        <f t="shared" si="1"/>
        <v>39</v>
      </c>
      <c r="Z13" s="392" t="s">
        <v>46</v>
      </c>
      <c r="AA13" s="723"/>
      <c r="AB13" s="763"/>
      <c r="AC13" s="391" t="s">
        <v>771</v>
      </c>
      <c r="AD13" s="119">
        <v>0</v>
      </c>
      <c r="AE13" s="119">
        <v>0</v>
      </c>
      <c r="AF13" s="119">
        <v>0</v>
      </c>
      <c r="AG13" s="119">
        <v>0</v>
      </c>
      <c r="AH13" s="119">
        <v>7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5</v>
      </c>
      <c r="AU13" s="119">
        <v>0</v>
      </c>
      <c r="AV13" s="119">
        <v>0</v>
      </c>
      <c r="AW13" s="119">
        <v>0</v>
      </c>
      <c r="AX13" s="51">
        <f t="shared" si="2"/>
        <v>12</v>
      </c>
      <c r="AY13" s="51">
        <f t="shared" si="2"/>
        <v>0</v>
      </c>
      <c r="AZ13" s="51">
        <f t="shared" si="3"/>
        <v>12</v>
      </c>
      <c r="BA13" s="392" t="s">
        <v>46</v>
      </c>
      <c r="BB13" s="723"/>
      <c r="BC13" s="764"/>
      <c r="BD13" s="391" t="s">
        <v>771</v>
      </c>
      <c r="BE13" s="119">
        <v>0</v>
      </c>
      <c r="BF13" s="119">
        <v>0</v>
      </c>
      <c r="BG13" s="119">
        <v>0</v>
      </c>
      <c r="BH13" s="119">
        <v>0</v>
      </c>
      <c r="BI13" s="119"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51">
        <f t="shared" si="4"/>
        <v>0</v>
      </c>
      <c r="BZ13" s="51">
        <f t="shared" si="4"/>
        <v>0</v>
      </c>
      <c r="CA13" s="51">
        <f t="shared" si="5"/>
        <v>0</v>
      </c>
      <c r="CB13" s="392" t="s">
        <v>46</v>
      </c>
      <c r="CC13" s="723"/>
      <c r="CD13" s="763"/>
      <c r="CE13" s="391" t="s">
        <v>771</v>
      </c>
      <c r="CF13" s="119">
        <v>0</v>
      </c>
      <c r="CG13" s="119">
        <v>0</v>
      </c>
      <c r="CH13" s="119">
        <v>0</v>
      </c>
      <c r="CI13" s="119">
        <v>0</v>
      </c>
      <c r="CJ13" s="119">
        <v>24</v>
      </c>
      <c r="CK13" s="119">
        <v>3</v>
      </c>
      <c r="CL13" s="119">
        <v>0</v>
      </c>
      <c r="CM13" s="119">
        <v>0</v>
      </c>
      <c r="CN13" s="119">
        <v>0</v>
      </c>
      <c r="CO13" s="119">
        <v>0</v>
      </c>
      <c r="CP13" s="119">
        <v>0</v>
      </c>
      <c r="CQ13" s="119">
        <v>0</v>
      </c>
      <c r="CR13" s="119">
        <v>0</v>
      </c>
      <c r="CS13" s="119">
        <v>0</v>
      </c>
      <c r="CT13" s="119">
        <v>0</v>
      </c>
      <c r="CU13" s="119">
        <v>0</v>
      </c>
      <c r="CV13" s="119">
        <v>0</v>
      </c>
      <c r="CW13" s="119">
        <v>0</v>
      </c>
      <c r="CX13" s="119">
        <v>0</v>
      </c>
      <c r="CY13" s="119">
        <v>0</v>
      </c>
      <c r="CZ13" s="51">
        <f t="shared" si="6"/>
        <v>24</v>
      </c>
      <c r="DA13" s="51">
        <f t="shared" si="6"/>
        <v>3</v>
      </c>
      <c r="DB13" s="51">
        <f t="shared" si="7"/>
        <v>27</v>
      </c>
      <c r="DC13" s="392" t="s">
        <v>46</v>
      </c>
      <c r="DD13" s="723"/>
      <c r="DE13" s="763"/>
      <c r="DF13" s="391" t="s">
        <v>771</v>
      </c>
      <c r="DG13" s="119">
        <v>0</v>
      </c>
      <c r="DH13" s="119">
        <v>0</v>
      </c>
      <c r="DI13" s="119">
        <v>0</v>
      </c>
      <c r="DJ13" s="119">
        <v>0</v>
      </c>
      <c r="DK13" s="119">
        <v>0</v>
      </c>
      <c r="DL13" s="119">
        <v>0</v>
      </c>
      <c r="DM13" s="119">
        <v>0</v>
      </c>
      <c r="DN13" s="119">
        <v>0</v>
      </c>
      <c r="DO13" s="119">
        <v>0</v>
      </c>
      <c r="DP13" s="403">
        <v>0</v>
      </c>
      <c r="DQ13" s="403">
        <v>0</v>
      </c>
      <c r="DR13" s="403">
        <v>0</v>
      </c>
      <c r="DS13" s="119">
        <v>0</v>
      </c>
      <c r="DT13" s="119">
        <v>0</v>
      </c>
      <c r="DU13" s="119">
        <v>0</v>
      </c>
      <c r="DV13" s="119">
        <v>0</v>
      </c>
      <c r="DW13" s="119">
        <v>0</v>
      </c>
      <c r="DX13" s="119">
        <v>0</v>
      </c>
      <c r="DY13" s="119">
        <v>0</v>
      </c>
      <c r="DZ13" s="119">
        <v>0</v>
      </c>
      <c r="EA13" s="119">
        <v>0</v>
      </c>
      <c r="EB13" s="119">
        <v>0</v>
      </c>
      <c r="EC13" s="51">
        <f t="shared" si="8"/>
        <v>0</v>
      </c>
      <c r="ED13" s="51">
        <f t="shared" si="8"/>
        <v>0</v>
      </c>
      <c r="EE13" s="51">
        <f t="shared" si="9"/>
        <v>0</v>
      </c>
      <c r="EF13" s="392" t="s">
        <v>46</v>
      </c>
      <c r="EG13" s="723"/>
      <c r="EH13" s="763"/>
      <c r="EI13" s="391" t="s">
        <v>771</v>
      </c>
      <c r="EJ13" s="119">
        <v>74</v>
      </c>
      <c r="EK13" s="119">
        <v>11</v>
      </c>
      <c r="EL13" s="119">
        <v>47</v>
      </c>
      <c r="EM13" s="119">
        <v>18</v>
      </c>
      <c r="EN13" s="119">
        <v>48</v>
      </c>
      <c r="EO13" s="119">
        <v>10</v>
      </c>
      <c r="EP13" s="119">
        <v>11</v>
      </c>
      <c r="EQ13" s="119">
        <v>8</v>
      </c>
      <c r="ER13" s="119">
        <v>0</v>
      </c>
      <c r="ES13" s="403">
        <v>0</v>
      </c>
      <c r="ET13" s="403">
        <v>4</v>
      </c>
      <c r="EU13" s="403">
        <v>3</v>
      </c>
      <c r="EV13" s="119">
        <v>0</v>
      </c>
      <c r="EW13" s="119">
        <v>3</v>
      </c>
      <c r="EX13" s="119">
        <v>0</v>
      </c>
      <c r="EY13" s="119">
        <v>0</v>
      </c>
      <c r="EZ13" s="119">
        <v>5</v>
      </c>
      <c r="FA13" s="119">
        <v>16</v>
      </c>
      <c r="FB13" s="119">
        <v>0</v>
      </c>
      <c r="FC13" s="119">
        <v>0</v>
      </c>
      <c r="FD13" s="51">
        <f t="shared" si="10"/>
        <v>189</v>
      </c>
      <c r="FE13" s="51">
        <f t="shared" si="10"/>
        <v>69</v>
      </c>
      <c r="FF13" s="51">
        <f t="shared" si="11"/>
        <v>258</v>
      </c>
      <c r="FG13" s="392" t="s">
        <v>46</v>
      </c>
      <c r="FH13" s="723"/>
    </row>
    <row r="14" spans="1:164" ht="20.25">
      <c r="A14" s="763"/>
      <c r="B14" s="391" t="s">
        <v>457</v>
      </c>
      <c r="C14" s="119">
        <v>5</v>
      </c>
      <c r="D14" s="119">
        <v>7</v>
      </c>
      <c r="E14" s="119">
        <v>2</v>
      </c>
      <c r="F14" s="119">
        <v>4</v>
      </c>
      <c r="G14" s="119">
        <v>77</v>
      </c>
      <c r="H14" s="119">
        <v>27</v>
      </c>
      <c r="I14" s="119">
        <v>0</v>
      </c>
      <c r="J14" s="119">
        <v>0</v>
      </c>
      <c r="K14" s="119">
        <v>0</v>
      </c>
      <c r="L14" s="119">
        <v>0</v>
      </c>
      <c r="M14" s="119">
        <v>19</v>
      </c>
      <c r="N14" s="119">
        <v>1</v>
      </c>
      <c r="O14" s="119">
        <v>0</v>
      </c>
      <c r="P14" s="119">
        <v>0</v>
      </c>
      <c r="Q14" s="119">
        <v>0</v>
      </c>
      <c r="R14" s="119">
        <v>0</v>
      </c>
      <c r="S14" s="119">
        <v>146</v>
      </c>
      <c r="T14" s="119">
        <v>85</v>
      </c>
      <c r="U14" s="119">
        <v>1</v>
      </c>
      <c r="V14" s="119">
        <v>0</v>
      </c>
      <c r="W14" s="51">
        <f t="shared" si="0"/>
        <v>250</v>
      </c>
      <c r="X14" s="51">
        <f t="shared" si="0"/>
        <v>124</v>
      </c>
      <c r="Y14" s="51">
        <f t="shared" si="1"/>
        <v>374</v>
      </c>
      <c r="Z14" s="392" t="s">
        <v>47</v>
      </c>
      <c r="AA14" s="723"/>
      <c r="AB14" s="763"/>
      <c r="AC14" s="391" t="s">
        <v>457</v>
      </c>
      <c r="AD14" s="119">
        <v>5</v>
      </c>
      <c r="AE14" s="119">
        <v>5</v>
      </c>
      <c r="AF14" s="119">
        <v>2</v>
      </c>
      <c r="AG14" s="119">
        <v>0</v>
      </c>
      <c r="AH14" s="119">
        <v>75</v>
      </c>
      <c r="AI14" s="119">
        <v>26</v>
      </c>
      <c r="AJ14" s="119">
        <v>0</v>
      </c>
      <c r="AK14" s="119">
        <v>0</v>
      </c>
      <c r="AL14" s="119">
        <v>0</v>
      </c>
      <c r="AM14" s="119">
        <v>0</v>
      </c>
      <c r="AN14" s="119">
        <v>19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145</v>
      </c>
      <c r="AU14" s="119">
        <v>85</v>
      </c>
      <c r="AV14" s="119">
        <v>1</v>
      </c>
      <c r="AW14" s="119">
        <v>0</v>
      </c>
      <c r="AX14" s="51">
        <f t="shared" si="2"/>
        <v>247</v>
      </c>
      <c r="AY14" s="51">
        <f t="shared" si="2"/>
        <v>116</v>
      </c>
      <c r="AZ14" s="51">
        <f t="shared" si="3"/>
        <v>363</v>
      </c>
      <c r="BA14" s="392" t="s">
        <v>47</v>
      </c>
      <c r="BB14" s="723"/>
      <c r="BC14" s="764"/>
      <c r="BD14" s="391" t="s">
        <v>457</v>
      </c>
      <c r="BE14" s="119">
        <v>0</v>
      </c>
      <c r="BF14" s="119">
        <v>1</v>
      </c>
      <c r="BG14" s="119">
        <v>0</v>
      </c>
      <c r="BH14" s="119">
        <v>3</v>
      </c>
      <c r="BI14" s="119">
        <v>2</v>
      </c>
      <c r="BJ14" s="119">
        <v>1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1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51">
        <f t="shared" si="4"/>
        <v>2</v>
      </c>
      <c r="BZ14" s="51">
        <f t="shared" si="4"/>
        <v>6</v>
      </c>
      <c r="CA14" s="51">
        <f t="shared" si="5"/>
        <v>8</v>
      </c>
      <c r="CB14" s="392" t="s">
        <v>47</v>
      </c>
      <c r="CC14" s="723"/>
      <c r="CD14" s="763"/>
      <c r="CE14" s="391" t="s">
        <v>457</v>
      </c>
      <c r="CF14" s="119">
        <v>0</v>
      </c>
      <c r="CG14" s="119">
        <v>1</v>
      </c>
      <c r="CH14" s="119">
        <v>0</v>
      </c>
      <c r="CI14" s="119">
        <v>1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1</v>
      </c>
      <c r="CW14" s="119">
        <v>0</v>
      </c>
      <c r="CX14" s="119">
        <v>0</v>
      </c>
      <c r="CY14" s="119">
        <v>0</v>
      </c>
      <c r="CZ14" s="51">
        <f t="shared" si="6"/>
        <v>1</v>
      </c>
      <c r="DA14" s="51">
        <f t="shared" si="6"/>
        <v>2</v>
      </c>
      <c r="DB14" s="51">
        <f t="shared" si="7"/>
        <v>3</v>
      </c>
      <c r="DC14" s="392" t="s">
        <v>47</v>
      </c>
      <c r="DD14" s="723"/>
      <c r="DE14" s="763"/>
      <c r="DF14" s="391" t="s">
        <v>457</v>
      </c>
      <c r="DG14" s="119">
        <v>1</v>
      </c>
      <c r="DH14" s="119">
        <v>1</v>
      </c>
      <c r="DI14" s="119">
        <v>1</v>
      </c>
      <c r="DJ14" s="119">
        <v>2</v>
      </c>
      <c r="DK14" s="119">
        <v>1</v>
      </c>
      <c r="DL14" s="119">
        <v>8</v>
      </c>
      <c r="DM14" s="119">
        <v>0</v>
      </c>
      <c r="DN14" s="119">
        <v>3</v>
      </c>
      <c r="DO14" s="119">
        <v>0</v>
      </c>
      <c r="DP14" s="403">
        <v>0</v>
      </c>
      <c r="DQ14" s="403">
        <v>0</v>
      </c>
      <c r="DR14" s="403">
        <v>0</v>
      </c>
      <c r="DS14" s="119">
        <v>0</v>
      </c>
      <c r="DT14" s="119">
        <v>0</v>
      </c>
      <c r="DU14" s="119">
        <v>0</v>
      </c>
      <c r="DV14" s="119">
        <v>0</v>
      </c>
      <c r="DW14" s="119">
        <v>0</v>
      </c>
      <c r="DX14" s="119">
        <v>0</v>
      </c>
      <c r="DY14" s="119">
        <v>0</v>
      </c>
      <c r="DZ14" s="119">
        <v>0</v>
      </c>
      <c r="EA14" s="119">
        <v>0</v>
      </c>
      <c r="EB14" s="119">
        <v>0</v>
      </c>
      <c r="EC14" s="51">
        <f t="shared" si="8"/>
        <v>3</v>
      </c>
      <c r="ED14" s="51">
        <f t="shared" si="8"/>
        <v>14</v>
      </c>
      <c r="EE14" s="51">
        <f t="shared" si="9"/>
        <v>17</v>
      </c>
      <c r="EF14" s="392" t="s">
        <v>47</v>
      </c>
      <c r="EG14" s="723"/>
      <c r="EH14" s="763"/>
      <c r="EI14" s="391" t="s">
        <v>457</v>
      </c>
      <c r="EJ14" s="119">
        <v>311</v>
      </c>
      <c r="EK14" s="119">
        <v>171</v>
      </c>
      <c r="EL14" s="119">
        <v>310</v>
      </c>
      <c r="EM14" s="119">
        <v>137</v>
      </c>
      <c r="EN14" s="119">
        <v>289</v>
      </c>
      <c r="EO14" s="119">
        <v>171</v>
      </c>
      <c r="EP14" s="119">
        <v>150</v>
      </c>
      <c r="EQ14" s="119">
        <v>73</v>
      </c>
      <c r="ER14" s="119">
        <v>10</v>
      </c>
      <c r="ES14" s="403">
        <v>7</v>
      </c>
      <c r="ET14" s="403">
        <v>81</v>
      </c>
      <c r="EU14" s="403">
        <v>64</v>
      </c>
      <c r="EV14" s="119">
        <v>69</v>
      </c>
      <c r="EW14" s="119">
        <v>12</v>
      </c>
      <c r="EX14" s="119">
        <v>30</v>
      </c>
      <c r="EY14" s="119">
        <v>5</v>
      </c>
      <c r="EZ14" s="119">
        <v>203</v>
      </c>
      <c r="FA14" s="119">
        <v>154</v>
      </c>
      <c r="FB14" s="119">
        <v>12</v>
      </c>
      <c r="FC14" s="119">
        <v>18</v>
      </c>
      <c r="FD14" s="51">
        <f t="shared" si="10"/>
        <v>1465</v>
      </c>
      <c r="FE14" s="51">
        <f t="shared" si="10"/>
        <v>812</v>
      </c>
      <c r="FF14" s="51">
        <f t="shared" si="11"/>
        <v>2277</v>
      </c>
      <c r="FG14" s="392" t="s">
        <v>47</v>
      </c>
      <c r="FH14" s="723"/>
    </row>
    <row r="15" spans="1:164" ht="20.25">
      <c r="A15" s="763"/>
      <c r="B15" s="391" t="s">
        <v>458</v>
      </c>
      <c r="C15" s="119">
        <v>22</v>
      </c>
      <c r="D15" s="119">
        <v>6</v>
      </c>
      <c r="E15" s="119">
        <v>19</v>
      </c>
      <c r="F15" s="119">
        <v>3</v>
      </c>
      <c r="G15" s="119">
        <v>159</v>
      </c>
      <c r="H15" s="119">
        <v>52</v>
      </c>
      <c r="I15" s="119">
        <v>2</v>
      </c>
      <c r="J15" s="119">
        <v>0</v>
      </c>
      <c r="K15" s="119">
        <v>0</v>
      </c>
      <c r="L15" s="119">
        <v>0</v>
      </c>
      <c r="M15" s="119">
        <v>3</v>
      </c>
      <c r="N15" s="119">
        <v>6</v>
      </c>
      <c r="O15" s="119">
        <v>1</v>
      </c>
      <c r="P15" s="119">
        <v>0</v>
      </c>
      <c r="Q15" s="119">
        <v>0</v>
      </c>
      <c r="R15" s="119">
        <v>0</v>
      </c>
      <c r="S15" s="119">
        <v>168</v>
      </c>
      <c r="T15" s="119">
        <v>95</v>
      </c>
      <c r="U15" s="119">
        <v>0</v>
      </c>
      <c r="V15" s="119">
        <v>7</v>
      </c>
      <c r="W15" s="51">
        <f t="shared" si="0"/>
        <v>374</v>
      </c>
      <c r="X15" s="51">
        <f t="shared" si="0"/>
        <v>169</v>
      </c>
      <c r="Y15" s="51">
        <f t="shared" si="1"/>
        <v>543</v>
      </c>
      <c r="Z15" s="392" t="s">
        <v>48</v>
      </c>
      <c r="AA15" s="723"/>
      <c r="AB15" s="763"/>
      <c r="AC15" s="391" t="s">
        <v>458</v>
      </c>
      <c r="AD15" s="119">
        <v>17</v>
      </c>
      <c r="AE15" s="119">
        <v>3</v>
      </c>
      <c r="AF15" s="119">
        <v>19</v>
      </c>
      <c r="AG15" s="119">
        <v>1</v>
      </c>
      <c r="AH15" s="119">
        <v>151</v>
      </c>
      <c r="AI15" s="119">
        <v>48</v>
      </c>
      <c r="AJ15" s="119">
        <v>2</v>
      </c>
      <c r="AK15" s="119">
        <v>0</v>
      </c>
      <c r="AL15" s="119">
        <v>0</v>
      </c>
      <c r="AM15" s="119">
        <v>0</v>
      </c>
      <c r="AN15" s="119">
        <v>3</v>
      </c>
      <c r="AO15" s="119">
        <v>6</v>
      </c>
      <c r="AP15" s="119">
        <v>0</v>
      </c>
      <c r="AQ15" s="119">
        <v>0</v>
      </c>
      <c r="AR15" s="119">
        <v>0</v>
      </c>
      <c r="AS15" s="119">
        <v>0</v>
      </c>
      <c r="AT15" s="119">
        <v>166</v>
      </c>
      <c r="AU15" s="119">
        <v>92</v>
      </c>
      <c r="AV15" s="119">
        <v>0</v>
      </c>
      <c r="AW15" s="119">
        <v>7</v>
      </c>
      <c r="AX15" s="51">
        <f t="shared" si="2"/>
        <v>358</v>
      </c>
      <c r="AY15" s="51">
        <f t="shared" si="2"/>
        <v>157</v>
      </c>
      <c r="AZ15" s="51">
        <f t="shared" si="3"/>
        <v>515</v>
      </c>
      <c r="BA15" s="392" t="s">
        <v>48</v>
      </c>
      <c r="BB15" s="723"/>
      <c r="BC15" s="764"/>
      <c r="BD15" s="391" t="s">
        <v>458</v>
      </c>
      <c r="BE15" s="119">
        <v>5</v>
      </c>
      <c r="BF15" s="119">
        <v>3</v>
      </c>
      <c r="BG15" s="119">
        <v>0</v>
      </c>
      <c r="BH15" s="119">
        <v>2</v>
      </c>
      <c r="BI15" s="119">
        <v>7</v>
      </c>
      <c r="BJ15" s="119">
        <v>4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1</v>
      </c>
      <c r="BR15" s="119">
        <v>0</v>
      </c>
      <c r="BS15" s="119">
        <v>0</v>
      </c>
      <c r="BT15" s="119">
        <v>0</v>
      </c>
      <c r="BU15" s="119">
        <v>2</v>
      </c>
      <c r="BV15" s="119">
        <v>3</v>
      </c>
      <c r="BW15" s="119">
        <v>0</v>
      </c>
      <c r="BX15" s="119">
        <v>0</v>
      </c>
      <c r="BY15" s="51">
        <f t="shared" si="4"/>
        <v>15</v>
      </c>
      <c r="BZ15" s="51">
        <f t="shared" si="4"/>
        <v>12</v>
      </c>
      <c r="CA15" s="51">
        <f t="shared" si="5"/>
        <v>27</v>
      </c>
      <c r="CB15" s="392" t="s">
        <v>48</v>
      </c>
      <c r="CC15" s="723"/>
      <c r="CD15" s="763"/>
      <c r="CE15" s="391" t="s">
        <v>458</v>
      </c>
      <c r="CF15" s="119">
        <v>0</v>
      </c>
      <c r="CG15" s="119">
        <v>0</v>
      </c>
      <c r="CH15" s="119">
        <v>0</v>
      </c>
      <c r="CI15" s="119">
        <v>0</v>
      </c>
      <c r="CJ15" s="119">
        <v>1</v>
      </c>
      <c r="CK15" s="119">
        <v>0</v>
      </c>
      <c r="CL15" s="119">
        <v>0</v>
      </c>
      <c r="CM15" s="119">
        <v>0</v>
      </c>
      <c r="CN15" s="119">
        <v>0</v>
      </c>
      <c r="CO15" s="119">
        <v>0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19">
        <v>0</v>
      </c>
      <c r="CV15" s="119">
        <v>0</v>
      </c>
      <c r="CW15" s="119">
        <v>0</v>
      </c>
      <c r="CX15" s="119">
        <v>0</v>
      </c>
      <c r="CY15" s="119">
        <v>0</v>
      </c>
      <c r="CZ15" s="51">
        <f t="shared" si="6"/>
        <v>1</v>
      </c>
      <c r="DA15" s="51">
        <f t="shared" si="6"/>
        <v>0</v>
      </c>
      <c r="DB15" s="51">
        <f t="shared" si="7"/>
        <v>1</v>
      </c>
      <c r="DC15" s="392" t="s">
        <v>48</v>
      </c>
      <c r="DD15" s="723"/>
      <c r="DE15" s="763"/>
      <c r="DF15" s="391" t="s">
        <v>458</v>
      </c>
      <c r="DG15" s="119">
        <v>6</v>
      </c>
      <c r="DH15" s="119">
        <v>6</v>
      </c>
      <c r="DI15" s="119">
        <v>1</v>
      </c>
      <c r="DJ15" s="119">
        <v>13</v>
      </c>
      <c r="DK15" s="119">
        <v>4</v>
      </c>
      <c r="DL15" s="119">
        <v>14</v>
      </c>
      <c r="DM15" s="119">
        <v>3</v>
      </c>
      <c r="DN15" s="119">
        <v>2</v>
      </c>
      <c r="DO15" s="119">
        <v>2</v>
      </c>
      <c r="DP15" s="403">
        <v>3</v>
      </c>
      <c r="DQ15" s="403">
        <v>5</v>
      </c>
      <c r="DR15" s="403">
        <v>0</v>
      </c>
      <c r="DS15" s="119">
        <v>1</v>
      </c>
      <c r="DT15" s="119">
        <v>9</v>
      </c>
      <c r="DU15" s="119">
        <v>0</v>
      </c>
      <c r="DV15" s="119">
        <v>1</v>
      </c>
      <c r="DW15" s="119">
        <v>1</v>
      </c>
      <c r="DX15" s="119">
        <v>3</v>
      </c>
      <c r="DY15" s="119">
        <v>0</v>
      </c>
      <c r="DZ15" s="119">
        <v>5</v>
      </c>
      <c r="EA15" s="119">
        <v>0</v>
      </c>
      <c r="EB15" s="119">
        <v>0</v>
      </c>
      <c r="EC15" s="51">
        <f t="shared" si="8"/>
        <v>23</v>
      </c>
      <c r="ED15" s="51">
        <f t="shared" si="8"/>
        <v>56</v>
      </c>
      <c r="EE15" s="51">
        <f t="shared" si="9"/>
        <v>79</v>
      </c>
      <c r="EF15" s="392" t="s">
        <v>48</v>
      </c>
      <c r="EG15" s="723"/>
      <c r="EH15" s="763"/>
      <c r="EI15" s="391" t="s">
        <v>458</v>
      </c>
      <c r="EJ15" s="119">
        <v>246</v>
      </c>
      <c r="EK15" s="119">
        <v>329</v>
      </c>
      <c r="EL15" s="119">
        <v>218</v>
      </c>
      <c r="EM15" s="119">
        <v>261</v>
      </c>
      <c r="EN15" s="119">
        <v>230</v>
      </c>
      <c r="EO15" s="119">
        <v>146</v>
      </c>
      <c r="EP15" s="119">
        <v>120</v>
      </c>
      <c r="EQ15" s="119">
        <v>118</v>
      </c>
      <c r="ER15" s="119">
        <v>0</v>
      </c>
      <c r="ES15" s="403">
        <v>40</v>
      </c>
      <c r="ET15" s="403">
        <v>77</v>
      </c>
      <c r="EU15" s="403">
        <v>83</v>
      </c>
      <c r="EV15" s="119">
        <v>40</v>
      </c>
      <c r="EW15" s="119">
        <v>23</v>
      </c>
      <c r="EX15" s="119">
        <v>6</v>
      </c>
      <c r="EY15" s="119">
        <v>50</v>
      </c>
      <c r="EZ15" s="119">
        <v>100</v>
      </c>
      <c r="FA15" s="119">
        <v>105</v>
      </c>
      <c r="FB15" s="119">
        <v>0</v>
      </c>
      <c r="FC15" s="119">
        <v>11</v>
      </c>
      <c r="FD15" s="51">
        <f t="shared" si="10"/>
        <v>1037</v>
      </c>
      <c r="FE15" s="51">
        <f t="shared" si="10"/>
        <v>1166</v>
      </c>
      <c r="FF15" s="51">
        <f t="shared" si="11"/>
        <v>2203</v>
      </c>
      <c r="FG15" s="392" t="s">
        <v>48</v>
      </c>
      <c r="FH15" s="723"/>
    </row>
    <row r="16" spans="1:164" ht="20.25">
      <c r="A16" s="763"/>
      <c r="B16" s="391" t="s">
        <v>459</v>
      </c>
      <c r="C16" s="119">
        <v>23</v>
      </c>
      <c r="D16" s="119">
        <v>6</v>
      </c>
      <c r="E16" s="119">
        <v>9</v>
      </c>
      <c r="F16" s="119">
        <v>2</v>
      </c>
      <c r="G16" s="119">
        <v>68</v>
      </c>
      <c r="H16" s="119">
        <v>13</v>
      </c>
      <c r="I16" s="119">
        <v>0</v>
      </c>
      <c r="J16" s="119">
        <v>0</v>
      </c>
      <c r="K16" s="119">
        <v>0</v>
      </c>
      <c r="L16" s="119">
        <v>0</v>
      </c>
      <c r="M16" s="119">
        <v>5</v>
      </c>
      <c r="N16" s="119">
        <v>1</v>
      </c>
      <c r="O16" s="119">
        <v>8</v>
      </c>
      <c r="P16" s="119">
        <v>0</v>
      </c>
      <c r="Q16" s="119">
        <v>0</v>
      </c>
      <c r="R16" s="119">
        <v>0</v>
      </c>
      <c r="S16" s="119">
        <v>17</v>
      </c>
      <c r="T16" s="119">
        <v>27</v>
      </c>
      <c r="U16" s="119">
        <v>0</v>
      </c>
      <c r="V16" s="119">
        <v>0</v>
      </c>
      <c r="W16" s="51">
        <f t="shared" si="0"/>
        <v>130</v>
      </c>
      <c r="X16" s="51">
        <f t="shared" si="0"/>
        <v>49</v>
      </c>
      <c r="Y16" s="51">
        <f t="shared" si="1"/>
        <v>179</v>
      </c>
      <c r="Z16" s="392" t="s">
        <v>49</v>
      </c>
      <c r="AA16" s="724"/>
      <c r="AB16" s="763"/>
      <c r="AC16" s="391" t="s">
        <v>459</v>
      </c>
      <c r="AD16" s="119">
        <v>22</v>
      </c>
      <c r="AE16" s="119">
        <v>5</v>
      </c>
      <c r="AF16" s="119">
        <v>9</v>
      </c>
      <c r="AG16" s="119">
        <v>2</v>
      </c>
      <c r="AH16" s="119">
        <v>35</v>
      </c>
      <c r="AI16" s="119">
        <v>13</v>
      </c>
      <c r="AJ16" s="119">
        <v>0</v>
      </c>
      <c r="AK16" s="119">
        <v>0</v>
      </c>
      <c r="AL16" s="119">
        <v>0</v>
      </c>
      <c r="AM16" s="119">
        <v>0</v>
      </c>
      <c r="AN16" s="119">
        <v>5</v>
      </c>
      <c r="AO16" s="119">
        <v>1</v>
      </c>
      <c r="AP16" s="119">
        <v>8</v>
      </c>
      <c r="AQ16" s="119">
        <v>0</v>
      </c>
      <c r="AR16" s="119">
        <v>0</v>
      </c>
      <c r="AS16" s="119">
        <v>0</v>
      </c>
      <c r="AT16" s="119">
        <v>17</v>
      </c>
      <c r="AU16" s="119">
        <v>15</v>
      </c>
      <c r="AV16" s="119">
        <v>0</v>
      </c>
      <c r="AW16" s="119">
        <v>0</v>
      </c>
      <c r="AX16" s="51">
        <f t="shared" si="2"/>
        <v>96</v>
      </c>
      <c r="AY16" s="51">
        <f t="shared" si="2"/>
        <v>36</v>
      </c>
      <c r="AZ16" s="51">
        <f t="shared" si="3"/>
        <v>132</v>
      </c>
      <c r="BA16" s="392" t="s">
        <v>49</v>
      </c>
      <c r="BB16" s="724"/>
      <c r="BC16" s="764"/>
      <c r="BD16" s="391" t="s">
        <v>459</v>
      </c>
      <c r="BE16" s="119">
        <v>1</v>
      </c>
      <c r="BF16" s="119">
        <v>1</v>
      </c>
      <c r="BG16" s="119">
        <v>0</v>
      </c>
      <c r="BH16" s="119">
        <v>0</v>
      </c>
      <c r="BI16" s="119">
        <v>1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51">
        <f t="shared" si="4"/>
        <v>2</v>
      </c>
      <c r="BZ16" s="51">
        <f t="shared" si="4"/>
        <v>1</v>
      </c>
      <c r="CA16" s="51">
        <f t="shared" si="5"/>
        <v>3</v>
      </c>
      <c r="CB16" s="392" t="s">
        <v>49</v>
      </c>
      <c r="CC16" s="724"/>
      <c r="CD16" s="763"/>
      <c r="CE16" s="391" t="s">
        <v>459</v>
      </c>
      <c r="CF16" s="119">
        <v>0</v>
      </c>
      <c r="CG16" s="119">
        <v>0</v>
      </c>
      <c r="CH16" s="119">
        <v>0</v>
      </c>
      <c r="CI16" s="119">
        <v>0</v>
      </c>
      <c r="CJ16" s="119">
        <v>32</v>
      </c>
      <c r="CK16" s="119">
        <v>0</v>
      </c>
      <c r="CL16" s="119">
        <v>0</v>
      </c>
      <c r="CM16" s="119">
        <v>0</v>
      </c>
      <c r="CN16" s="119">
        <v>0</v>
      </c>
      <c r="CO16" s="119">
        <v>0</v>
      </c>
      <c r="CP16" s="119">
        <v>0</v>
      </c>
      <c r="CQ16" s="119">
        <v>0</v>
      </c>
      <c r="CR16" s="119">
        <v>0</v>
      </c>
      <c r="CS16" s="119">
        <v>0</v>
      </c>
      <c r="CT16" s="119">
        <v>0</v>
      </c>
      <c r="CU16" s="119">
        <v>0</v>
      </c>
      <c r="CV16" s="119">
        <v>0</v>
      </c>
      <c r="CW16" s="119">
        <v>12</v>
      </c>
      <c r="CX16" s="119">
        <v>0</v>
      </c>
      <c r="CY16" s="119">
        <v>0</v>
      </c>
      <c r="CZ16" s="51">
        <f t="shared" si="6"/>
        <v>32</v>
      </c>
      <c r="DA16" s="51">
        <f t="shared" si="6"/>
        <v>12</v>
      </c>
      <c r="DB16" s="51">
        <f t="shared" si="7"/>
        <v>44</v>
      </c>
      <c r="DC16" s="392" t="s">
        <v>49</v>
      </c>
      <c r="DD16" s="724"/>
      <c r="DE16" s="763"/>
      <c r="DF16" s="391" t="s">
        <v>459</v>
      </c>
      <c r="DG16" s="119">
        <v>0</v>
      </c>
      <c r="DH16" s="119">
        <v>2</v>
      </c>
      <c r="DI16" s="119">
        <v>1</v>
      </c>
      <c r="DJ16" s="119">
        <v>0</v>
      </c>
      <c r="DK16" s="119">
        <v>4</v>
      </c>
      <c r="DL16" s="119">
        <v>0</v>
      </c>
      <c r="DM16" s="119">
        <v>1</v>
      </c>
      <c r="DN16" s="119">
        <v>1</v>
      </c>
      <c r="DO16" s="119">
        <v>0</v>
      </c>
      <c r="DP16" s="403">
        <v>0</v>
      </c>
      <c r="DQ16" s="403">
        <v>2</v>
      </c>
      <c r="DR16" s="403">
        <v>0</v>
      </c>
      <c r="DS16" s="119">
        <v>0</v>
      </c>
      <c r="DT16" s="119">
        <v>0</v>
      </c>
      <c r="DU16" s="119">
        <v>0</v>
      </c>
      <c r="DV16" s="119">
        <v>0</v>
      </c>
      <c r="DW16" s="119">
        <v>0</v>
      </c>
      <c r="DX16" s="119">
        <v>1</v>
      </c>
      <c r="DY16" s="119">
        <v>0</v>
      </c>
      <c r="DZ16" s="119">
        <v>0</v>
      </c>
      <c r="EA16" s="119">
        <v>0</v>
      </c>
      <c r="EB16" s="119">
        <v>0</v>
      </c>
      <c r="EC16" s="51">
        <f t="shared" si="8"/>
        <v>8</v>
      </c>
      <c r="ED16" s="51">
        <f t="shared" si="8"/>
        <v>4</v>
      </c>
      <c r="EE16" s="51">
        <f t="shared" si="9"/>
        <v>12</v>
      </c>
      <c r="EF16" s="392" t="s">
        <v>49</v>
      </c>
      <c r="EG16" s="724"/>
      <c r="EH16" s="763"/>
      <c r="EI16" s="391" t="s">
        <v>459</v>
      </c>
      <c r="EJ16" s="119">
        <v>192</v>
      </c>
      <c r="EK16" s="119">
        <v>66</v>
      </c>
      <c r="EL16" s="119">
        <v>156</v>
      </c>
      <c r="EM16" s="119">
        <v>76</v>
      </c>
      <c r="EN16" s="119">
        <v>130</v>
      </c>
      <c r="EO16" s="119">
        <v>61</v>
      </c>
      <c r="EP16" s="119">
        <v>102</v>
      </c>
      <c r="EQ16" s="119">
        <v>51</v>
      </c>
      <c r="ER16" s="119">
        <v>3</v>
      </c>
      <c r="ES16" s="403">
        <v>0</v>
      </c>
      <c r="ET16" s="403">
        <v>50</v>
      </c>
      <c r="EU16" s="403">
        <v>49</v>
      </c>
      <c r="EV16" s="119">
        <v>36</v>
      </c>
      <c r="EW16" s="119">
        <v>11</v>
      </c>
      <c r="EX16" s="119">
        <v>5</v>
      </c>
      <c r="EY16" s="119">
        <v>1</v>
      </c>
      <c r="EZ16" s="119">
        <v>30</v>
      </c>
      <c r="FA16" s="119">
        <v>44</v>
      </c>
      <c r="FB16" s="119">
        <v>3</v>
      </c>
      <c r="FC16" s="119">
        <v>3</v>
      </c>
      <c r="FD16" s="51">
        <f t="shared" si="10"/>
        <v>707</v>
      </c>
      <c r="FE16" s="51">
        <f t="shared" si="10"/>
        <v>362</v>
      </c>
      <c r="FF16" s="51">
        <f t="shared" si="11"/>
        <v>1069</v>
      </c>
      <c r="FG16" s="392" t="s">
        <v>49</v>
      </c>
      <c r="FH16" s="724"/>
    </row>
    <row r="17" spans="1:164" ht="20.25">
      <c r="A17" s="403" t="s">
        <v>483</v>
      </c>
      <c r="B17" s="391"/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51">
        <f t="shared" si="0"/>
        <v>0</v>
      </c>
      <c r="X17" s="51">
        <f t="shared" si="0"/>
        <v>0</v>
      </c>
      <c r="Y17" s="51">
        <f t="shared" si="1"/>
        <v>0</v>
      </c>
      <c r="Z17" s="51"/>
      <c r="AA17" s="433" t="s">
        <v>772</v>
      </c>
      <c r="AB17" s="403" t="s">
        <v>483</v>
      </c>
      <c r="AC17" s="391"/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0</v>
      </c>
      <c r="AW17" s="119">
        <v>0</v>
      </c>
      <c r="AX17" s="51">
        <f t="shared" si="2"/>
        <v>0</v>
      </c>
      <c r="AY17" s="51">
        <f t="shared" si="2"/>
        <v>0</v>
      </c>
      <c r="AZ17" s="51">
        <f t="shared" si="3"/>
        <v>0</v>
      </c>
      <c r="BA17" s="702" t="s">
        <v>772</v>
      </c>
      <c r="BB17" s="702"/>
      <c r="BC17" s="403" t="s">
        <v>483</v>
      </c>
      <c r="BD17" s="391"/>
      <c r="BE17" s="119">
        <v>0</v>
      </c>
      <c r="BF17" s="119">
        <v>0</v>
      </c>
      <c r="BG17" s="119">
        <v>0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51">
        <f t="shared" si="4"/>
        <v>0</v>
      </c>
      <c r="BZ17" s="51">
        <f t="shared" si="4"/>
        <v>0</v>
      </c>
      <c r="CA17" s="51">
        <f t="shared" si="5"/>
        <v>0</v>
      </c>
      <c r="CB17" s="702" t="s">
        <v>772</v>
      </c>
      <c r="CC17" s="702"/>
      <c r="CD17" s="403" t="s">
        <v>483</v>
      </c>
      <c r="CE17" s="391"/>
      <c r="CF17" s="119">
        <v>0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0</v>
      </c>
      <c r="CN17" s="119">
        <v>0</v>
      </c>
      <c r="CO17" s="119">
        <v>0</v>
      </c>
      <c r="CP17" s="119">
        <v>0</v>
      </c>
      <c r="CQ17" s="119">
        <v>0</v>
      </c>
      <c r="CR17" s="119">
        <v>0</v>
      </c>
      <c r="CS17" s="119">
        <v>0</v>
      </c>
      <c r="CT17" s="119">
        <v>0</v>
      </c>
      <c r="CU17" s="119">
        <v>0</v>
      </c>
      <c r="CV17" s="119">
        <v>0</v>
      </c>
      <c r="CW17" s="119">
        <v>0</v>
      </c>
      <c r="CX17" s="119">
        <v>0</v>
      </c>
      <c r="CY17" s="119">
        <v>0</v>
      </c>
      <c r="CZ17" s="51">
        <f t="shared" si="6"/>
        <v>0</v>
      </c>
      <c r="DA17" s="51">
        <f t="shared" si="6"/>
        <v>0</v>
      </c>
      <c r="DB17" s="51">
        <f t="shared" si="7"/>
        <v>0</v>
      </c>
      <c r="DC17" s="702" t="s">
        <v>772</v>
      </c>
      <c r="DD17" s="702"/>
      <c r="DE17" s="403" t="s">
        <v>483</v>
      </c>
      <c r="DF17" s="391"/>
      <c r="DG17" s="119">
        <v>0</v>
      </c>
      <c r="DH17" s="119">
        <v>0</v>
      </c>
      <c r="DI17" s="119">
        <v>0</v>
      </c>
      <c r="DJ17" s="119">
        <v>0</v>
      </c>
      <c r="DK17" s="119">
        <v>0</v>
      </c>
      <c r="DL17" s="119">
        <v>0</v>
      </c>
      <c r="DM17" s="119">
        <v>0</v>
      </c>
      <c r="DN17" s="119">
        <v>0</v>
      </c>
      <c r="DO17" s="119">
        <v>0</v>
      </c>
      <c r="DP17" s="119">
        <v>0</v>
      </c>
      <c r="DQ17" s="119">
        <v>0</v>
      </c>
      <c r="DR17" s="119">
        <v>0</v>
      </c>
      <c r="DS17" s="119">
        <v>0</v>
      </c>
      <c r="DT17" s="119">
        <v>0</v>
      </c>
      <c r="DU17" s="119">
        <v>0</v>
      </c>
      <c r="DV17" s="119">
        <v>0</v>
      </c>
      <c r="DW17" s="119">
        <v>0</v>
      </c>
      <c r="DX17" s="119">
        <v>0</v>
      </c>
      <c r="DY17" s="119">
        <v>0</v>
      </c>
      <c r="DZ17" s="119">
        <v>0</v>
      </c>
      <c r="EA17" s="119">
        <v>0</v>
      </c>
      <c r="EB17" s="119">
        <v>0</v>
      </c>
      <c r="EC17" s="51">
        <f t="shared" si="8"/>
        <v>0</v>
      </c>
      <c r="ED17" s="51">
        <f t="shared" si="8"/>
        <v>0</v>
      </c>
      <c r="EE17" s="51">
        <f t="shared" si="9"/>
        <v>0</v>
      </c>
      <c r="EF17" s="702" t="s">
        <v>772</v>
      </c>
      <c r="EG17" s="702"/>
      <c r="EH17" s="403" t="s">
        <v>483</v>
      </c>
      <c r="EI17" s="391"/>
      <c r="EJ17" s="119">
        <v>0</v>
      </c>
      <c r="EK17" s="119">
        <v>0</v>
      </c>
      <c r="EL17" s="119">
        <v>0</v>
      </c>
      <c r="EM17" s="119">
        <v>0</v>
      </c>
      <c r="EN17" s="119">
        <v>0</v>
      </c>
      <c r="EO17" s="119">
        <v>0</v>
      </c>
      <c r="EP17" s="119">
        <v>0</v>
      </c>
      <c r="EQ17" s="119">
        <v>0</v>
      </c>
      <c r="ER17" s="119">
        <v>0</v>
      </c>
      <c r="ES17" s="119">
        <v>0</v>
      </c>
      <c r="ET17" s="119">
        <v>0</v>
      </c>
      <c r="EU17" s="119">
        <v>0</v>
      </c>
      <c r="EV17" s="119">
        <v>0</v>
      </c>
      <c r="EW17" s="119">
        <v>0</v>
      </c>
      <c r="EX17" s="119">
        <v>0</v>
      </c>
      <c r="EY17" s="119">
        <v>0</v>
      </c>
      <c r="EZ17" s="119">
        <v>0</v>
      </c>
      <c r="FA17" s="119">
        <v>0</v>
      </c>
      <c r="FB17" s="119">
        <v>0</v>
      </c>
      <c r="FC17" s="119">
        <v>0</v>
      </c>
      <c r="FD17" s="51">
        <f t="shared" si="10"/>
        <v>0</v>
      </c>
      <c r="FE17" s="51">
        <f t="shared" si="10"/>
        <v>0</v>
      </c>
      <c r="FF17" s="51">
        <f t="shared" si="11"/>
        <v>0</v>
      </c>
      <c r="FG17" s="702" t="s">
        <v>772</v>
      </c>
      <c r="FH17" s="702"/>
    </row>
    <row r="18" spans="1:164" ht="20.25">
      <c r="A18" s="739" t="s">
        <v>22</v>
      </c>
      <c r="B18" s="739"/>
      <c r="C18" s="119">
        <v>260</v>
      </c>
      <c r="D18" s="119">
        <v>74</v>
      </c>
      <c r="E18" s="119">
        <v>203</v>
      </c>
      <c r="F18" s="119">
        <v>83</v>
      </c>
      <c r="G18" s="119">
        <v>17</v>
      </c>
      <c r="H18" s="119">
        <v>70</v>
      </c>
      <c r="I18" s="119">
        <v>12</v>
      </c>
      <c r="J18" s="119">
        <v>6</v>
      </c>
      <c r="K18" s="119">
        <v>4</v>
      </c>
      <c r="L18" s="119">
        <v>1</v>
      </c>
      <c r="M18" s="119">
        <v>2</v>
      </c>
      <c r="N18" s="119">
        <v>4</v>
      </c>
      <c r="O18" s="119">
        <v>3</v>
      </c>
      <c r="P18" s="119">
        <v>1</v>
      </c>
      <c r="Q18" s="119">
        <v>0</v>
      </c>
      <c r="R18" s="119">
        <v>1</v>
      </c>
      <c r="S18" s="119">
        <v>69</v>
      </c>
      <c r="T18" s="119">
        <v>34</v>
      </c>
      <c r="U18" s="119">
        <v>0</v>
      </c>
      <c r="V18" s="119">
        <v>1</v>
      </c>
      <c r="W18" s="51">
        <f t="shared" si="0"/>
        <v>570</v>
      </c>
      <c r="X18" s="51">
        <f t="shared" si="0"/>
        <v>275</v>
      </c>
      <c r="Y18" s="51">
        <f t="shared" si="1"/>
        <v>845</v>
      </c>
      <c r="Z18" s="720" t="s">
        <v>50</v>
      </c>
      <c r="AA18" s="720"/>
      <c r="AB18" s="739" t="s">
        <v>22</v>
      </c>
      <c r="AC18" s="739"/>
      <c r="AD18" s="119">
        <v>230</v>
      </c>
      <c r="AE18" s="119">
        <v>74</v>
      </c>
      <c r="AF18" s="119">
        <v>190</v>
      </c>
      <c r="AG18" s="119">
        <v>83</v>
      </c>
      <c r="AH18" s="119">
        <v>17</v>
      </c>
      <c r="AI18" s="119">
        <v>70</v>
      </c>
      <c r="AJ18" s="119">
        <v>12</v>
      </c>
      <c r="AK18" s="119">
        <v>6</v>
      </c>
      <c r="AL18" s="119">
        <v>4</v>
      </c>
      <c r="AM18" s="119">
        <v>1</v>
      </c>
      <c r="AN18" s="119">
        <v>2</v>
      </c>
      <c r="AO18" s="119">
        <v>4</v>
      </c>
      <c r="AP18" s="119">
        <v>3</v>
      </c>
      <c r="AQ18" s="119">
        <v>1</v>
      </c>
      <c r="AR18" s="119">
        <v>0</v>
      </c>
      <c r="AS18" s="119">
        <v>1</v>
      </c>
      <c r="AT18" s="119">
        <v>69</v>
      </c>
      <c r="AU18" s="119">
        <v>34</v>
      </c>
      <c r="AV18" s="119">
        <v>0</v>
      </c>
      <c r="AW18" s="119">
        <v>1</v>
      </c>
      <c r="AX18" s="51">
        <f t="shared" si="2"/>
        <v>527</v>
      </c>
      <c r="AY18" s="51">
        <f t="shared" si="2"/>
        <v>275</v>
      </c>
      <c r="AZ18" s="51">
        <f t="shared" si="3"/>
        <v>802</v>
      </c>
      <c r="BA18" s="720" t="s">
        <v>50</v>
      </c>
      <c r="BB18" s="720"/>
      <c r="BC18" s="762" t="s">
        <v>22</v>
      </c>
      <c r="BD18" s="762"/>
      <c r="BE18" s="119">
        <v>30</v>
      </c>
      <c r="BF18" s="119">
        <v>0</v>
      </c>
      <c r="BG18" s="119">
        <v>13</v>
      </c>
      <c r="BH18" s="119">
        <v>0</v>
      </c>
      <c r="BI18" s="119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51">
        <f t="shared" si="4"/>
        <v>43</v>
      </c>
      <c r="BZ18" s="51">
        <f t="shared" si="4"/>
        <v>0</v>
      </c>
      <c r="CA18" s="51">
        <f t="shared" si="5"/>
        <v>43</v>
      </c>
      <c r="CB18" s="720" t="s">
        <v>50</v>
      </c>
      <c r="CC18" s="720"/>
      <c r="CD18" s="739" t="s">
        <v>22</v>
      </c>
      <c r="CE18" s="739"/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119">
        <v>0</v>
      </c>
      <c r="CO18" s="119">
        <v>0</v>
      </c>
      <c r="CP18" s="119">
        <v>0</v>
      </c>
      <c r="CQ18" s="119">
        <v>0</v>
      </c>
      <c r="CR18" s="119">
        <v>0</v>
      </c>
      <c r="CS18" s="119">
        <v>0</v>
      </c>
      <c r="CT18" s="119">
        <v>0</v>
      </c>
      <c r="CU18" s="119">
        <v>0</v>
      </c>
      <c r="CV18" s="119">
        <v>0</v>
      </c>
      <c r="CW18" s="119">
        <v>0</v>
      </c>
      <c r="CX18" s="119">
        <v>0</v>
      </c>
      <c r="CY18" s="119">
        <v>0</v>
      </c>
      <c r="CZ18" s="51">
        <f t="shared" si="6"/>
        <v>0</v>
      </c>
      <c r="DA18" s="51">
        <f t="shared" si="6"/>
        <v>0</v>
      </c>
      <c r="DB18" s="51">
        <f t="shared" si="7"/>
        <v>0</v>
      </c>
      <c r="DC18" s="720" t="s">
        <v>50</v>
      </c>
      <c r="DD18" s="720"/>
      <c r="DE18" s="739" t="s">
        <v>22</v>
      </c>
      <c r="DF18" s="739"/>
      <c r="DG18" s="119">
        <v>1</v>
      </c>
      <c r="DH18" s="119">
        <v>0</v>
      </c>
      <c r="DI18" s="119">
        <v>2</v>
      </c>
      <c r="DJ18" s="119">
        <v>0</v>
      </c>
      <c r="DK18" s="119">
        <v>14</v>
      </c>
      <c r="DL18" s="119">
        <v>2</v>
      </c>
      <c r="DM18" s="119">
        <v>0</v>
      </c>
      <c r="DN18" s="119">
        <v>0</v>
      </c>
      <c r="DO18" s="119">
        <v>0</v>
      </c>
      <c r="DP18" s="403">
        <v>0</v>
      </c>
      <c r="DQ18" s="403">
        <v>0</v>
      </c>
      <c r="DR18" s="403">
        <v>0</v>
      </c>
      <c r="DS18" s="119">
        <v>0</v>
      </c>
      <c r="DT18" s="119">
        <v>0</v>
      </c>
      <c r="DU18" s="119">
        <v>0</v>
      </c>
      <c r="DV18" s="119">
        <v>0</v>
      </c>
      <c r="DW18" s="119">
        <v>0</v>
      </c>
      <c r="DX18" s="119">
        <v>0</v>
      </c>
      <c r="DY18" s="119">
        <v>0</v>
      </c>
      <c r="DZ18" s="119">
        <v>0</v>
      </c>
      <c r="EA18" s="119">
        <v>0</v>
      </c>
      <c r="EB18" s="119">
        <v>0</v>
      </c>
      <c r="EC18" s="51">
        <f t="shared" si="8"/>
        <v>17</v>
      </c>
      <c r="ED18" s="51">
        <f t="shared" si="8"/>
        <v>2</v>
      </c>
      <c r="EE18" s="51">
        <f t="shared" si="9"/>
        <v>19</v>
      </c>
      <c r="EF18" s="720" t="s">
        <v>50</v>
      </c>
      <c r="EG18" s="720"/>
      <c r="EH18" s="739" t="s">
        <v>22</v>
      </c>
      <c r="EI18" s="739"/>
      <c r="EJ18" s="119">
        <v>89</v>
      </c>
      <c r="EK18" s="119">
        <v>18</v>
      </c>
      <c r="EL18" s="119">
        <v>94</v>
      </c>
      <c r="EM18" s="119">
        <v>17</v>
      </c>
      <c r="EN18" s="119">
        <v>267</v>
      </c>
      <c r="EO18" s="119">
        <v>45</v>
      </c>
      <c r="EP18" s="119">
        <v>69</v>
      </c>
      <c r="EQ18" s="119">
        <v>53</v>
      </c>
      <c r="ER18" s="119">
        <v>12</v>
      </c>
      <c r="ES18" s="403">
        <v>10</v>
      </c>
      <c r="ET18" s="403">
        <v>28</v>
      </c>
      <c r="EU18" s="403">
        <v>40</v>
      </c>
      <c r="EV18" s="119">
        <v>54</v>
      </c>
      <c r="EW18" s="119">
        <v>30</v>
      </c>
      <c r="EX18" s="119">
        <v>0</v>
      </c>
      <c r="EY18" s="119">
        <v>10</v>
      </c>
      <c r="EZ18" s="119">
        <v>56</v>
      </c>
      <c r="FA18" s="119">
        <v>139</v>
      </c>
      <c r="FB18" s="119">
        <v>14</v>
      </c>
      <c r="FC18" s="119">
        <v>19</v>
      </c>
      <c r="FD18" s="51">
        <f t="shared" si="10"/>
        <v>683</v>
      </c>
      <c r="FE18" s="51">
        <f t="shared" si="10"/>
        <v>381</v>
      </c>
      <c r="FF18" s="51">
        <f t="shared" si="11"/>
        <v>1064</v>
      </c>
      <c r="FG18" s="720" t="s">
        <v>50</v>
      </c>
      <c r="FH18" s="720"/>
    </row>
    <row r="19" spans="1:164" ht="20.25">
      <c r="A19" s="739" t="s">
        <v>23</v>
      </c>
      <c r="B19" s="739"/>
      <c r="C19" s="119">
        <v>48</v>
      </c>
      <c r="D19" s="119">
        <v>10</v>
      </c>
      <c r="E19" s="119">
        <v>53</v>
      </c>
      <c r="F19" s="119">
        <v>5</v>
      </c>
      <c r="G19" s="119">
        <v>72</v>
      </c>
      <c r="H19" s="119">
        <v>18</v>
      </c>
      <c r="I19" s="119">
        <v>1</v>
      </c>
      <c r="J19" s="119">
        <v>1</v>
      </c>
      <c r="K19" s="119">
        <v>0</v>
      </c>
      <c r="L19" s="119">
        <v>0</v>
      </c>
      <c r="M19" s="119">
        <v>0</v>
      </c>
      <c r="N19" s="119">
        <v>5</v>
      </c>
      <c r="O19" s="119">
        <v>4</v>
      </c>
      <c r="P19" s="119">
        <v>0</v>
      </c>
      <c r="Q19" s="119">
        <v>0</v>
      </c>
      <c r="R19" s="119">
        <v>0</v>
      </c>
      <c r="S19" s="119">
        <v>19</v>
      </c>
      <c r="T19" s="119">
        <v>13</v>
      </c>
      <c r="U19" s="119">
        <v>7</v>
      </c>
      <c r="V19" s="119">
        <v>0</v>
      </c>
      <c r="W19" s="51">
        <f t="shared" si="0"/>
        <v>204</v>
      </c>
      <c r="X19" s="51">
        <f t="shared" si="0"/>
        <v>52</v>
      </c>
      <c r="Y19" s="51">
        <f t="shared" si="1"/>
        <v>256</v>
      </c>
      <c r="Z19" s="720" t="s">
        <v>24</v>
      </c>
      <c r="AA19" s="720"/>
      <c r="AB19" s="739" t="s">
        <v>23</v>
      </c>
      <c r="AC19" s="739"/>
      <c r="AD19" s="119">
        <v>42</v>
      </c>
      <c r="AE19" s="119">
        <v>8</v>
      </c>
      <c r="AF19" s="119">
        <v>49</v>
      </c>
      <c r="AG19" s="119">
        <v>4</v>
      </c>
      <c r="AH19" s="119">
        <v>54</v>
      </c>
      <c r="AI19" s="119">
        <v>4</v>
      </c>
      <c r="AJ19" s="119">
        <v>1</v>
      </c>
      <c r="AK19" s="119">
        <v>0</v>
      </c>
      <c r="AL19" s="119">
        <v>0</v>
      </c>
      <c r="AM19" s="119">
        <v>0</v>
      </c>
      <c r="AN19" s="119">
        <v>0</v>
      </c>
      <c r="AO19" s="119">
        <v>5</v>
      </c>
      <c r="AP19" s="119">
        <v>2</v>
      </c>
      <c r="AQ19" s="119">
        <v>0</v>
      </c>
      <c r="AR19" s="119">
        <v>0</v>
      </c>
      <c r="AS19" s="119">
        <v>0</v>
      </c>
      <c r="AT19" s="119">
        <v>19</v>
      </c>
      <c r="AU19" s="119">
        <v>12</v>
      </c>
      <c r="AV19" s="119">
        <v>6</v>
      </c>
      <c r="AW19" s="119">
        <v>0</v>
      </c>
      <c r="AX19" s="51">
        <f t="shared" si="2"/>
        <v>173</v>
      </c>
      <c r="AY19" s="51">
        <f t="shared" si="2"/>
        <v>33</v>
      </c>
      <c r="AZ19" s="51">
        <f t="shared" si="3"/>
        <v>206</v>
      </c>
      <c r="BA19" s="720" t="s">
        <v>24</v>
      </c>
      <c r="BB19" s="720"/>
      <c r="BC19" s="762" t="s">
        <v>23</v>
      </c>
      <c r="BD19" s="762"/>
      <c r="BE19" s="119">
        <v>5</v>
      </c>
      <c r="BF19" s="119">
        <v>2</v>
      </c>
      <c r="BG19" s="119">
        <v>4</v>
      </c>
      <c r="BH19" s="119">
        <v>1</v>
      </c>
      <c r="BI19" s="119">
        <v>7</v>
      </c>
      <c r="BJ19" s="119">
        <v>5</v>
      </c>
      <c r="BK19" s="119">
        <v>0</v>
      </c>
      <c r="BL19" s="119">
        <v>1</v>
      </c>
      <c r="BM19" s="119">
        <v>0</v>
      </c>
      <c r="BN19" s="119">
        <v>0</v>
      </c>
      <c r="BO19" s="119">
        <v>0</v>
      </c>
      <c r="BP19" s="119">
        <v>0</v>
      </c>
      <c r="BQ19" s="119">
        <v>2</v>
      </c>
      <c r="BR19" s="119">
        <v>0</v>
      </c>
      <c r="BS19" s="119">
        <v>0</v>
      </c>
      <c r="BT19" s="119">
        <v>0</v>
      </c>
      <c r="BU19" s="119">
        <v>0</v>
      </c>
      <c r="BV19" s="119">
        <v>1</v>
      </c>
      <c r="BW19" s="119">
        <v>1</v>
      </c>
      <c r="BX19" s="119">
        <v>0</v>
      </c>
      <c r="BY19" s="51">
        <f t="shared" si="4"/>
        <v>19</v>
      </c>
      <c r="BZ19" s="51">
        <f t="shared" si="4"/>
        <v>10</v>
      </c>
      <c r="CA19" s="51">
        <f t="shared" si="5"/>
        <v>29</v>
      </c>
      <c r="CB19" s="720" t="s">
        <v>24</v>
      </c>
      <c r="CC19" s="720"/>
      <c r="CD19" s="739" t="s">
        <v>23</v>
      </c>
      <c r="CE19" s="739"/>
      <c r="CF19" s="119">
        <v>1</v>
      </c>
      <c r="CG19" s="119">
        <v>0</v>
      </c>
      <c r="CH19" s="119">
        <v>0</v>
      </c>
      <c r="CI19" s="119">
        <v>0</v>
      </c>
      <c r="CJ19" s="119">
        <v>11</v>
      </c>
      <c r="CK19" s="119">
        <v>9</v>
      </c>
      <c r="CL19" s="119">
        <v>0</v>
      </c>
      <c r="CM19" s="119">
        <v>0</v>
      </c>
      <c r="CN19" s="119">
        <v>0</v>
      </c>
      <c r="CO19" s="119">
        <v>0</v>
      </c>
      <c r="CP19" s="119">
        <v>0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v>0</v>
      </c>
      <c r="CY19" s="119">
        <v>0</v>
      </c>
      <c r="CZ19" s="51">
        <f t="shared" si="6"/>
        <v>12</v>
      </c>
      <c r="DA19" s="51">
        <f t="shared" si="6"/>
        <v>9</v>
      </c>
      <c r="DB19" s="51">
        <f t="shared" si="7"/>
        <v>21</v>
      </c>
      <c r="DC19" s="720" t="s">
        <v>24</v>
      </c>
      <c r="DD19" s="720"/>
      <c r="DE19" s="739" t="s">
        <v>23</v>
      </c>
      <c r="DF19" s="739"/>
      <c r="DG19" s="119">
        <v>2</v>
      </c>
      <c r="DH19" s="119">
        <v>0</v>
      </c>
      <c r="DI19" s="119">
        <v>6</v>
      </c>
      <c r="DJ19" s="119">
        <v>1</v>
      </c>
      <c r="DK19" s="119">
        <v>10</v>
      </c>
      <c r="DL19" s="119">
        <v>1</v>
      </c>
      <c r="DM19" s="119">
        <v>1</v>
      </c>
      <c r="DN19" s="119">
        <v>0</v>
      </c>
      <c r="DO19" s="119">
        <v>1</v>
      </c>
      <c r="DP19" s="403">
        <v>0</v>
      </c>
      <c r="DQ19" s="403">
        <v>0</v>
      </c>
      <c r="DR19" s="403">
        <v>0</v>
      </c>
      <c r="DS19" s="119">
        <v>1</v>
      </c>
      <c r="DT19" s="119">
        <v>0</v>
      </c>
      <c r="DU19" s="119">
        <v>0</v>
      </c>
      <c r="DV19" s="119">
        <v>0</v>
      </c>
      <c r="DW19" s="119">
        <v>0</v>
      </c>
      <c r="DX19" s="119">
        <v>0</v>
      </c>
      <c r="DY19" s="119">
        <v>0</v>
      </c>
      <c r="DZ19" s="119">
        <v>0</v>
      </c>
      <c r="EA19" s="119">
        <v>0</v>
      </c>
      <c r="EB19" s="119">
        <v>0</v>
      </c>
      <c r="EC19" s="51">
        <f t="shared" si="8"/>
        <v>21</v>
      </c>
      <c r="ED19" s="51">
        <f t="shared" si="8"/>
        <v>2</v>
      </c>
      <c r="EE19" s="51">
        <f t="shared" si="9"/>
        <v>23</v>
      </c>
      <c r="EF19" s="720" t="s">
        <v>24</v>
      </c>
      <c r="EG19" s="720"/>
      <c r="EH19" s="739" t="s">
        <v>23</v>
      </c>
      <c r="EI19" s="739"/>
      <c r="EJ19" s="119">
        <v>446</v>
      </c>
      <c r="EK19" s="119">
        <v>273</v>
      </c>
      <c r="EL19" s="119">
        <v>244</v>
      </c>
      <c r="EM19" s="119">
        <v>163</v>
      </c>
      <c r="EN19" s="119">
        <v>149</v>
      </c>
      <c r="EO19" s="119">
        <v>121</v>
      </c>
      <c r="EP19" s="119">
        <v>67</v>
      </c>
      <c r="EQ19" s="119">
        <v>70</v>
      </c>
      <c r="ER19" s="119">
        <v>18</v>
      </c>
      <c r="ES19" s="403">
        <v>0</v>
      </c>
      <c r="ET19" s="403">
        <v>20</v>
      </c>
      <c r="EU19" s="403">
        <v>31</v>
      </c>
      <c r="EV19" s="119">
        <v>55</v>
      </c>
      <c r="EW19" s="119">
        <v>2</v>
      </c>
      <c r="EX19" s="119">
        <v>15</v>
      </c>
      <c r="EY19" s="119">
        <v>0</v>
      </c>
      <c r="EZ19" s="119">
        <v>7</v>
      </c>
      <c r="FA19" s="119">
        <v>17</v>
      </c>
      <c r="FB19" s="119">
        <v>4</v>
      </c>
      <c r="FC19" s="119">
        <v>0</v>
      </c>
      <c r="FD19" s="51">
        <f t="shared" si="10"/>
        <v>1025</v>
      </c>
      <c r="FE19" s="51">
        <f t="shared" si="10"/>
        <v>677</v>
      </c>
      <c r="FF19" s="51">
        <f t="shared" si="11"/>
        <v>1702</v>
      </c>
      <c r="FG19" s="720" t="s">
        <v>24</v>
      </c>
      <c r="FH19" s="720"/>
    </row>
    <row r="20" spans="1:164" ht="20.25">
      <c r="A20" s="739" t="s">
        <v>25</v>
      </c>
      <c r="B20" s="739"/>
      <c r="C20" s="119">
        <v>116</v>
      </c>
      <c r="D20" s="119">
        <v>3</v>
      </c>
      <c r="E20" s="119">
        <v>75</v>
      </c>
      <c r="F20" s="119">
        <v>11</v>
      </c>
      <c r="G20" s="119">
        <v>444</v>
      </c>
      <c r="H20" s="119">
        <v>57</v>
      </c>
      <c r="I20" s="119">
        <v>21</v>
      </c>
      <c r="J20" s="119">
        <v>8</v>
      </c>
      <c r="K20" s="119">
        <v>2</v>
      </c>
      <c r="L20" s="119">
        <v>0</v>
      </c>
      <c r="M20" s="119">
        <v>18</v>
      </c>
      <c r="N20" s="119">
        <v>0</v>
      </c>
      <c r="O20" s="119">
        <v>3</v>
      </c>
      <c r="P20" s="119">
        <v>0</v>
      </c>
      <c r="Q20" s="119">
        <v>1</v>
      </c>
      <c r="R20" s="119">
        <v>0</v>
      </c>
      <c r="S20" s="119">
        <v>715</v>
      </c>
      <c r="T20" s="119">
        <v>575</v>
      </c>
      <c r="U20" s="119">
        <v>16</v>
      </c>
      <c r="V20" s="119">
        <v>27</v>
      </c>
      <c r="W20" s="51">
        <f t="shared" si="0"/>
        <v>1411</v>
      </c>
      <c r="X20" s="51">
        <f t="shared" si="0"/>
        <v>681</v>
      </c>
      <c r="Y20" s="51">
        <f t="shared" si="1"/>
        <v>2092</v>
      </c>
      <c r="Z20" s="720" t="s">
        <v>51</v>
      </c>
      <c r="AA20" s="720"/>
      <c r="AB20" s="739" t="s">
        <v>25</v>
      </c>
      <c r="AC20" s="739"/>
      <c r="AD20" s="119">
        <v>108</v>
      </c>
      <c r="AE20" s="119">
        <v>3</v>
      </c>
      <c r="AF20" s="119">
        <v>70</v>
      </c>
      <c r="AG20" s="119">
        <v>9</v>
      </c>
      <c r="AH20" s="119">
        <v>274</v>
      </c>
      <c r="AI20" s="119">
        <v>27</v>
      </c>
      <c r="AJ20" s="119">
        <v>16</v>
      </c>
      <c r="AK20" s="119">
        <v>2</v>
      </c>
      <c r="AL20" s="119">
        <v>2</v>
      </c>
      <c r="AM20" s="119">
        <v>0</v>
      </c>
      <c r="AN20" s="119">
        <v>18</v>
      </c>
      <c r="AO20" s="119">
        <v>0</v>
      </c>
      <c r="AP20" s="119">
        <v>3</v>
      </c>
      <c r="AQ20" s="119">
        <v>0</v>
      </c>
      <c r="AR20" s="119">
        <v>1</v>
      </c>
      <c r="AS20" s="119">
        <v>0</v>
      </c>
      <c r="AT20" s="119">
        <v>685</v>
      </c>
      <c r="AU20" s="119">
        <v>559</v>
      </c>
      <c r="AV20" s="119">
        <v>14</v>
      </c>
      <c r="AW20" s="119">
        <v>26</v>
      </c>
      <c r="AX20" s="51">
        <f t="shared" si="2"/>
        <v>1191</v>
      </c>
      <c r="AY20" s="51">
        <f t="shared" si="2"/>
        <v>626</v>
      </c>
      <c r="AZ20" s="51">
        <f t="shared" si="3"/>
        <v>1817</v>
      </c>
      <c r="BA20" s="720" t="s">
        <v>51</v>
      </c>
      <c r="BB20" s="720"/>
      <c r="BC20" s="762" t="s">
        <v>25</v>
      </c>
      <c r="BD20" s="762"/>
      <c r="BE20" s="119">
        <v>8</v>
      </c>
      <c r="BF20" s="119">
        <v>0</v>
      </c>
      <c r="BG20" s="119">
        <v>5</v>
      </c>
      <c r="BH20" s="119">
        <v>2</v>
      </c>
      <c r="BI20" s="119">
        <v>28</v>
      </c>
      <c r="BJ20" s="119">
        <v>4</v>
      </c>
      <c r="BK20" s="119">
        <v>5</v>
      </c>
      <c r="BL20" s="119">
        <v>6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16</v>
      </c>
      <c r="BV20" s="119">
        <v>11</v>
      </c>
      <c r="BW20" s="119">
        <v>1</v>
      </c>
      <c r="BX20" s="119">
        <v>1</v>
      </c>
      <c r="BY20" s="51">
        <f t="shared" si="4"/>
        <v>63</v>
      </c>
      <c r="BZ20" s="51">
        <f t="shared" si="4"/>
        <v>24</v>
      </c>
      <c r="CA20" s="51">
        <f t="shared" si="5"/>
        <v>87</v>
      </c>
      <c r="CB20" s="720" t="s">
        <v>51</v>
      </c>
      <c r="CC20" s="720"/>
      <c r="CD20" s="739" t="s">
        <v>25</v>
      </c>
      <c r="CE20" s="739"/>
      <c r="CF20" s="119">
        <v>0</v>
      </c>
      <c r="CG20" s="119">
        <v>0</v>
      </c>
      <c r="CH20" s="119">
        <v>0</v>
      </c>
      <c r="CI20" s="119">
        <v>0</v>
      </c>
      <c r="CJ20" s="119">
        <v>142</v>
      </c>
      <c r="CK20" s="119">
        <v>26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14</v>
      </c>
      <c r="CW20" s="119">
        <v>5</v>
      </c>
      <c r="CX20" s="119">
        <v>1</v>
      </c>
      <c r="CY20" s="119">
        <v>0</v>
      </c>
      <c r="CZ20" s="51">
        <f t="shared" si="6"/>
        <v>157</v>
      </c>
      <c r="DA20" s="51">
        <f t="shared" si="6"/>
        <v>31</v>
      </c>
      <c r="DB20" s="51">
        <f t="shared" si="7"/>
        <v>188</v>
      </c>
      <c r="DC20" s="720" t="s">
        <v>51</v>
      </c>
      <c r="DD20" s="720"/>
      <c r="DE20" s="739" t="s">
        <v>25</v>
      </c>
      <c r="DF20" s="739"/>
      <c r="DG20" s="119">
        <v>5</v>
      </c>
      <c r="DH20" s="119">
        <v>2</v>
      </c>
      <c r="DI20" s="119">
        <v>6</v>
      </c>
      <c r="DJ20" s="119">
        <v>0</v>
      </c>
      <c r="DK20" s="119">
        <v>11</v>
      </c>
      <c r="DL20" s="119">
        <v>1</v>
      </c>
      <c r="DM20" s="119">
        <v>5</v>
      </c>
      <c r="DN20" s="119">
        <v>1</v>
      </c>
      <c r="DO20" s="119">
        <v>0</v>
      </c>
      <c r="DP20" s="403">
        <v>0</v>
      </c>
      <c r="DQ20" s="403">
        <v>1</v>
      </c>
      <c r="DR20" s="403">
        <v>1</v>
      </c>
      <c r="DS20" s="119">
        <v>0</v>
      </c>
      <c r="DT20" s="119">
        <v>0</v>
      </c>
      <c r="DU20" s="119">
        <v>0</v>
      </c>
      <c r="DV20" s="119">
        <v>0</v>
      </c>
      <c r="DW20" s="119">
        <v>55</v>
      </c>
      <c r="DX20" s="119">
        <v>11</v>
      </c>
      <c r="DY20" s="119">
        <v>1</v>
      </c>
      <c r="DZ20" s="119">
        <v>0</v>
      </c>
      <c r="EA20" s="119">
        <v>0</v>
      </c>
      <c r="EB20" s="119">
        <v>1</v>
      </c>
      <c r="EC20" s="51">
        <f t="shared" si="8"/>
        <v>84</v>
      </c>
      <c r="ED20" s="51">
        <f t="shared" si="8"/>
        <v>17</v>
      </c>
      <c r="EE20" s="51">
        <f t="shared" si="9"/>
        <v>101</v>
      </c>
      <c r="EF20" s="720" t="s">
        <v>51</v>
      </c>
      <c r="EG20" s="720"/>
      <c r="EH20" s="739" t="s">
        <v>25</v>
      </c>
      <c r="EI20" s="739"/>
      <c r="EJ20" s="119">
        <v>1123</v>
      </c>
      <c r="EK20" s="119">
        <v>408</v>
      </c>
      <c r="EL20" s="119">
        <v>987</v>
      </c>
      <c r="EM20" s="119">
        <v>394</v>
      </c>
      <c r="EN20" s="119">
        <v>832</v>
      </c>
      <c r="EO20" s="119">
        <v>469</v>
      </c>
      <c r="EP20" s="119">
        <v>480</v>
      </c>
      <c r="EQ20" s="119">
        <v>350</v>
      </c>
      <c r="ER20" s="119">
        <v>18</v>
      </c>
      <c r="ES20" s="403">
        <v>0</v>
      </c>
      <c r="ET20" s="403">
        <v>402</v>
      </c>
      <c r="EU20" s="403">
        <v>371</v>
      </c>
      <c r="EV20" s="119">
        <v>167</v>
      </c>
      <c r="EW20" s="119">
        <v>51</v>
      </c>
      <c r="EX20" s="119">
        <v>6</v>
      </c>
      <c r="EY20" s="119">
        <v>0</v>
      </c>
      <c r="EZ20" s="119">
        <v>1045</v>
      </c>
      <c r="FA20" s="119">
        <v>1553</v>
      </c>
      <c r="FB20" s="119">
        <v>47</v>
      </c>
      <c r="FC20" s="119">
        <v>70</v>
      </c>
      <c r="FD20" s="51">
        <f t="shared" si="10"/>
        <v>5107</v>
      </c>
      <c r="FE20" s="51">
        <f t="shared" si="10"/>
        <v>3666</v>
      </c>
      <c r="FF20" s="51">
        <f t="shared" si="11"/>
        <v>8773</v>
      </c>
      <c r="FG20" s="720" t="s">
        <v>51</v>
      </c>
      <c r="FH20" s="720"/>
    </row>
    <row r="21" spans="1:164" ht="20.25">
      <c r="A21" s="739" t="s">
        <v>65</v>
      </c>
      <c r="B21" s="739"/>
      <c r="C21" s="119">
        <v>25</v>
      </c>
      <c r="D21" s="119">
        <v>8</v>
      </c>
      <c r="E21" s="119">
        <v>16</v>
      </c>
      <c r="F21" s="119">
        <v>9</v>
      </c>
      <c r="G21" s="119">
        <v>80</v>
      </c>
      <c r="H21" s="119">
        <v>42</v>
      </c>
      <c r="I21" s="119">
        <v>15</v>
      </c>
      <c r="J21" s="119">
        <v>9</v>
      </c>
      <c r="K21" s="119">
        <v>1</v>
      </c>
      <c r="L21" s="119">
        <v>0</v>
      </c>
      <c r="M21" s="119">
        <v>4</v>
      </c>
      <c r="N21" s="119">
        <v>2</v>
      </c>
      <c r="O21" s="119">
        <v>4</v>
      </c>
      <c r="P21" s="119">
        <v>0</v>
      </c>
      <c r="Q21" s="119">
        <v>0</v>
      </c>
      <c r="R21" s="119">
        <v>0</v>
      </c>
      <c r="S21" s="119">
        <v>71</v>
      </c>
      <c r="T21" s="119">
        <v>83</v>
      </c>
      <c r="U21" s="119">
        <v>6</v>
      </c>
      <c r="V21" s="119">
        <v>5</v>
      </c>
      <c r="W21" s="51">
        <f t="shared" si="0"/>
        <v>222</v>
      </c>
      <c r="X21" s="51">
        <f t="shared" si="0"/>
        <v>158</v>
      </c>
      <c r="Y21" s="51">
        <f t="shared" si="1"/>
        <v>380</v>
      </c>
      <c r="Z21" s="720" t="s">
        <v>52</v>
      </c>
      <c r="AA21" s="720"/>
      <c r="AB21" s="739" t="s">
        <v>65</v>
      </c>
      <c r="AC21" s="739"/>
      <c r="AD21" s="119">
        <v>19</v>
      </c>
      <c r="AE21" s="119">
        <v>8</v>
      </c>
      <c r="AF21" s="119">
        <v>11</v>
      </c>
      <c r="AG21" s="119">
        <v>9</v>
      </c>
      <c r="AH21" s="119">
        <v>75</v>
      </c>
      <c r="AI21" s="119">
        <v>42</v>
      </c>
      <c r="AJ21" s="119">
        <v>15</v>
      </c>
      <c r="AK21" s="119">
        <v>9</v>
      </c>
      <c r="AL21" s="119">
        <v>1</v>
      </c>
      <c r="AM21" s="119">
        <v>0</v>
      </c>
      <c r="AN21" s="119">
        <v>4</v>
      </c>
      <c r="AO21" s="119">
        <v>2</v>
      </c>
      <c r="AP21" s="119">
        <v>3</v>
      </c>
      <c r="AQ21" s="119">
        <v>0</v>
      </c>
      <c r="AR21" s="119">
        <v>0</v>
      </c>
      <c r="AS21" s="119">
        <v>0</v>
      </c>
      <c r="AT21" s="119">
        <v>64</v>
      </c>
      <c r="AU21" s="119">
        <v>83</v>
      </c>
      <c r="AV21" s="119">
        <v>6</v>
      </c>
      <c r="AW21" s="119">
        <v>5</v>
      </c>
      <c r="AX21" s="51">
        <f t="shared" si="2"/>
        <v>198</v>
      </c>
      <c r="AY21" s="51">
        <f t="shared" si="2"/>
        <v>158</v>
      </c>
      <c r="AZ21" s="51">
        <f t="shared" si="3"/>
        <v>356</v>
      </c>
      <c r="BA21" s="720" t="s">
        <v>52</v>
      </c>
      <c r="BB21" s="720"/>
      <c r="BC21" s="762" t="s">
        <v>65</v>
      </c>
      <c r="BD21" s="762"/>
      <c r="BE21" s="119">
        <v>6</v>
      </c>
      <c r="BF21" s="119">
        <v>0</v>
      </c>
      <c r="BG21" s="119">
        <v>4</v>
      </c>
      <c r="BH21" s="119">
        <v>0</v>
      </c>
      <c r="BI21" s="119">
        <v>5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1</v>
      </c>
      <c r="BR21" s="119">
        <v>0</v>
      </c>
      <c r="BS21" s="119">
        <v>0</v>
      </c>
      <c r="BT21" s="119">
        <v>0</v>
      </c>
      <c r="BU21" s="119">
        <v>7</v>
      </c>
      <c r="BV21" s="119">
        <v>0</v>
      </c>
      <c r="BW21" s="119">
        <v>0</v>
      </c>
      <c r="BX21" s="119">
        <v>0</v>
      </c>
      <c r="BY21" s="51">
        <f t="shared" si="4"/>
        <v>23</v>
      </c>
      <c r="BZ21" s="51">
        <f t="shared" si="4"/>
        <v>0</v>
      </c>
      <c r="CA21" s="51">
        <f t="shared" si="5"/>
        <v>23</v>
      </c>
      <c r="CB21" s="720" t="s">
        <v>52</v>
      </c>
      <c r="CC21" s="720"/>
      <c r="CD21" s="739" t="s">
        <v>65</v>
      </c>
      <c r="CE21" s="739"/>
      <c r="CF21" s="119">
        <v>0</v>
      </c>
      <c r="CG21" s="119">
        <v>0</v>
      </c>
      <c r="CH21" s="119">
        <v>1</v>
      </c>
      <c r="CI21" s="119">
        <v>0</v>
      </c>
      <c r="CJ21" s="119">
        <v>0</v>
      </c>
      <c r="CK21" s="119">
        <v>0</v>
      </c>
      <c r="CL21" s="119">
        <v>0</v>
      </c>
      <c r="CM21" s="119">
        <v>0</v>
      </c>
      <c r="CN21" s="119">
        <v>0</v>
      </c>
      <c r="CO21" s="119">
        <v>0</v>
      </c>
      <c r="CP21" s="119">
        <v>0</v>
      </c>
      <c r="CQ21" s="119">
        <v>0</v>
      </c>
      <c r="CR21" s="119">
        <v>0</v>
      </c>
      <c r="CS21" s="119">
        <v>0</v>
      </c>
      <c r="CT21" s="119">
        <v>0</v>
      </c>
      <c r="CU21" s="119">
        <v>0</v>
      </c>
      <c r="CV21" s="119">
        <v>0</v>
      </c>
      <c r="CW21" s="119">
        <v>0</v>
      </c>
      <c r="CX21" s="119">
        <v>0</v>
      </c>
      <c r="CY21" s="119">
        <v>0</v>
      </c>
      <c r="CZ21" s="51">
        <f t="shared" si="6"/>
        <v>1</v>
      </c>
      <c r="DA21" s="51">
        <f t="shared" si="6"/>
        <v>0</v>
      </c>
      <c r="DB21" s="51">
        <f t="shared" si="7"/>
        <v>1</v>
      </c>
      <c r="DC21" s="720" t="s">
        <v>52</v>
      </c>
      <c r="DD21" s="720"/>
      <c r="DE21" s="739" t="s">
        <v>65</v>
      </c>
      <c r="DF21" s="739"/>
      <c r="DG21" s="119">
        <v>7</v>
      </c>
      <c r="DH21" s="119">
        <v>1</v>
      </c>
      <c r="DI21" s="119">
        <v>11</v>
      </c>
      <c r="DJ21" s="119">
        <v>2</v>
      </c>
      <c r="DK21" s="119">
        <v>3</v>
      </c>
      <c r="DL21" s="119">
        <v>0</v>
      </c>
      <c r="DM21" s="119">
        <v>0</v>
      </c>
      <c r="DN21" s="119">
        <v>0</v>
      </c>
      <c r="DO21" s="119">
        <v>0</v>
      </c>
      <c r="DP21" s="403">
        <v>0</v>
      </c>
      <c r="DQ21" s="403">
        <v>0</v>
      </c>
      <c r="DR21" s="403">
        <v>0</v>
      </c>
      <c r="DS21" s="119">
        <v>0</v>
      </c>
      <c r="DT21" s="119">
        <v>0</v>
      </c>
      <c r="DU21" s="119">
        <v>1</v>
      </c>
      <c r="DV21" s="119">
        <v>1</v>
      </c>
      <c r="DW21" s="119">
        <v>0</v>
      </c>
      <c r="DX21" s="119">
        <v>0</v>
      </c>
      <c r="DY21" s="119">
        <v>0</v>
      </c>
      <c r="DZ21" s="119">
        <v>0</v>
      </c>
      <c r="EA21" s="119">
        <v>0</v>
      </c>
      <c r="EB21" s="119">
        <v>0</v>
      </c>
      <c r="EC21" s="51">
        <f t="shared" si="8"/>
        <v>22</v>
      </c>
      <c r="ED21" s="51">
        <f t="shared" si="8"/>
        <v>4</v>
      </c>
      <c r="EE21" s="51">
        <f t="shared" si="9"/>
        <v>26</v>
      </c>
      <c r="EF21" s="720" t="s">
        <v>52</v>
      </c>
      <c r="EG21" s="720"/>
      <c r="EH21" s="739" t="s">
        <v>65</v>
      </c>
      <c r="EI21" s="739"/>
      <c r="EJ21" s="119">
        <v>341</v>
      </c>
      <c r="EK21" s="119">
        <v>140</v>
      </c>
      <c r="EL21" s="119">
        <v>378</v>
      </c>
      <c r="EM21" s="119">
        <v>122</v>
      </c>
      <c r="EN21" s="119">
        <v>377</v>
      </c>
      <c r="EO21" s="119">
        <v>137</v>
      </c>
      <c r="EP21" s="119">
        <v>118</v>
      </c>
      <c r="EQ21" s="119">
        <v>122</v>
      </c>
      <c r="ER21" s="119">
        <v>37</v>
      </c>
      <c r="ES21" s="403">
        <v>38</v>
      </c>
      <c r="ET21" s="403">
        <v>86</v>
      </c>
      <c r="EU21" s="403">
        <v>58</v>
      </c>
      <c r="EV21" s="119">
        <v>43</v>
      </c>
      <c r="EW21" s="119">
        <v>29</v>
      </c>
      <c r="EX21" s="119">
        <v>44</v>
      </c>
      <c r="EY21" s="119">
        <v>18</v>
      </c>
      <c r="EZ21" s="119">
        <v>210</v>
      </c>
      <c r="FA21" s="119">
        <v>269</v>
      </c>
      <c r="FB21" s="119">
        <v>39</v>
      </c>
      <c r="FC21" s="119">
        <v>48</v>
      </c>
      <c r="FD21" s="51">
        <f t="shared" si="10"/>
        <v>1673</v>
      </c>
      <c r="FE21" s="51">
        <f t="shared" si="10"/>
        <v>981</v>
      </c>
      <c r="FF21" s="51">
        <f t="shared" si="11"/>
        <v>2654</v>
      </c>
      <c r="FG21" s="720" t="s">
        <v>52</v>
      </c>
      <c r="FH21" s="720"/>
    </row>
    <row r="22" spans="1:164" ht="20.25">
      <c r="A22" s="739" t="s">
        <v>27</v>
      </c>
      <c r="B22" s="739"/>
      <c r="C22" s="119">
        <v>1</v>
      </c>
      <c r="D22" s="119">
        <v>0</v>
      </c>
      <c r="E22" s="119">
        <v>0</v>
      </c>
      <c r="F22" s="119">
        <v>0</v>
      </c>
      <c r="G22" s="119">
        <v>76</v>
      </c>
      <c r="H22" s="119">
        <v>19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40</v>
      </c>
      <c r="T22" s="119">
        <v>33</v>
      </c>
      <c r="U22" s="119">
        <v>0</v>
      </c>
      <c r="V22" s="119">
        <v>0</v>
      </c>
      <c r="W22" s="51">
        <f t="shared" si="0"/>
        <v>117</v>
      </c>
      <c r="X22" s="51">
        <f t="shared" si="0"/>
        <v>52</v>
      </c>
      <c r="Y22" s="51">
        <f t="shared" si="1"/>
        <v>169</v>
      </c>
      <c r="Z22" s="720" t="s">
        <v>28</v>
      </c>
      <c r="AA22" s="720"/>
      <c r="AB22" s="739" t="s">
        <v>27</v>
      </c>
      <c r="AC22" s="739"/>
      <c r="AD22" s="119">
        <v>1</v>
      </c>
      <c r="AE22" s="119">
        <v>0</v>
      </c>
      <c r="AF22" s="119">
        <v>0</v>
      </c>
      <c r="AG22" s="119">
        <v>0</v>
      </c>
      <c r="AH22" s="119">
        <v>19</v>
      </c>
      <c r="AI22" s="119">
        <v>12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22</v>
      </c>
      <c r="AU22" s="119">
        <v>0</v>
      </c>
      <c r="AV22" s="119">
        <v>0</v>
      </c>
      <c r="AW22" s="119">
        <v>0</v>
      </c>
      <c r="AX22" s="51">
        <f t="shared" si="2"/>
        <v>42</v>
      </c>
      <c r="AY22" s="51">
        <f t="shared" si="2"/>
        <v>12</v>
      </c>
      <c r="AZ22" s="51">
        <f t="shared" si="3"/>
        <v>54</v>
      </c>
      <c r="BA22" s="720" t="s">
        <v>28</v>
      </c>
      <c r="BB22" s="720"/>
      <c r="BC22" s="762" t="s">
        <v>27</v>
      </c>
      <c r="BD22" s="762"/>
      <c r="BE22" s="119">
        <v>0</v>
      </c>
      <c r="BF22" s="119">
        <v>0</v>
      </c>
      <c r="BG22" s="119">
        <v>0</v>
      </c>
      <c r="BH22" s="119">
        <v>0</v>
      </c>
      <c r="BI22" s="119">
        <v>29</v>
      </c>
      <c r="BJ22" s="119">
        <v>5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11</v>
      </c>
      <c r="BV22" s="119">
        <v>13</v>
      </c>
      <c r="BW22" s="119">
        <v>0</v>
      </c>
      <c r="BX22" s="119">
        <v>0</v>
      </c>
      <c r="BY22" s="51">
        <f t="shared" si="4"/>
        <v>40</v>
      </c>
      <c r="BZ22" s="51">
        <f t="shared" si="4"/>
        <v>18</v>
      </c>
      <c r="CA22" s="51">
        <f t="shared" si="5"/>
        <v>58</v>
      </c>
      <c r="CB22" s="720" t="s">
        <v>28</v>
      </c>
      <c r="CC22" s="720"/>
      <c r="CD22" s="739" t="s">
        <v>27</v>
      </c>
      <c r="CE22" s="739"/>
      <c r="CF22" s="119">
        <v>0</v>
      </c>
      <c r="CG22" s="119">
        <v>0</v>
      </c>
      <c r="CH22" s="119">
        <v>0</v>
      </c>
      <c r="CI22" s="119">
        <v>0</v>
      </c>
      <c r="CJ22" s="119">
        <v>28</v>
      </c>
      <c r="CK22" s="119">
        <v>2</v>
      </c>
      <c r="CL22" s="119">
        <v>0</v>
      </c>
      <c r="CM22" s="119">
        <v>0</v>
      </c>
      <c r="CN22" s="119">
        <v>0</v>
      </c>
      <c r="CO22" s="119">
        <v>0</v>
      </c>
      <c r="CP22" s="119">
        <v>0</v>
      </c>
      <c r="CQ22" s="119">
        <v>0</v>
      </c>
      <c r="CR22" s="119">
        <v>0</v>
      </c>
      <c r="CS22" s="119">
        <v>0</v>
      </c>
      <c r="CT22" s="119">
        <v>0</v>
      </c>
      <c r="CU22" s="119">
        <v>0</v>
      </c>
      <c r="CV22" s="119">
        <v>7</v>
      </c>
      <c r="CW22" s="119">
        <v>20</v>
      </c>
      <c r="CX22" s="119">
        <v>0</v>
      </c>
      <c r="CY22" s="119">
        <v>0</v>
      </c>
      <c r="CZ22" s="51">
        <f t="shared" si="6"/>
        <v>35</v>
      </c>
      <c r="DA22" s="51">
        <f t="shared" si="6"/>
        <v>22</v>
      </c>
      <c r="DB22" s="51">
        <f t="shared" si="7"/>
        <v>57</v>
      </c>
      <c r="DC22" s="720" t="s">
        <v>28</v>
      </c>
      <c r="DD22" s="720"/>
      <c r="DE22" s="739" t="s">
        <v>27</v>
      </c>
      <c r="DF22" s="739"/>
      <c r="DG22" s="119">
        <v>3</v>
      </c>
      <c r="DH22" s="119">
        <v>0</v>
      </c>
      <c r="DI22" s="119">
        <v>0</v>
      </c>
      <c r="DJ22" s="119">
        <v>0</v>
      </c>
      <c r="DK22" s="119">
        <v>3</v>
      </c>
      <c r="DL22" s="119">
        <v>1</v>
      </c>
      <c r="DM22" s="119">
        <v>1</v>
      </c>
      <c r="DN22" s="119">
        <v>1</v>
      </c>
      <c r="DO22" s="119">
        <v>0</v>
      </c>
      <c r="DP22" s="403">
        <v>0</v>
      </c>
      <c r="DQ22" s="403">
        <v>1</v>
      </c>
      <c r="DR22" s="403">
        <v>2</v>
      </c>
      <c r="DS22" s="119">
        <v>0</v>
      </c>
      <c r="DT22" s="119">
        <v>0</v>
      </c>
      <c r="DU22" s="119">
        <v>0</v>
      </c>
      <c r="DV22" s="119">
        <v>0</v>
      </c>
      <c r="DW22" s="119">
        <v>2</v>
      </c>
      <c r="DX22" s="119">
        <v>0</v>
      </c>
      <c r="DY22" s="119">
        <v>0</v>
      </c>
      <c r="DZ22" s="119">
        <v>1</v>
      </c>
      <c r="EA22" s="119">
        <v>0</v>
      </c>
      <c r="EB22" s="119">
        <v>0</v>
      </c>
      <c r="EC22" s="51">
        <f t="shared" si="8"/>
        <v>10</v>
      </c>
      <c r="ED22" s="51">
        <f t="shared" si="8"/>
        <v>5</v>
      </c>
      <c r="EE22" s="51">
        <f t="shared" si="9"/>
        <v>15</v>
      </c>
      <c r="EF22" s="720" t="s">
        <v>28</v>
      </c>
      <c r="EG22" s="720"/>
      <c r="EH22" s="739" t="s">
        <v>27</v>
      </c>
      <c r="EI22" s="739"/>
      <c r="EJ22" s="119">
        <v>241</v>
      </c>
      <c r="EK22" s="119">
        <v>33</v>
      </c>
      <c r="EL22" s="119">
        <v>176</v>
      </c>
      <c r="EM22" s="119">
        <v>32</v>
      </c>
      <c r="EN22" s="119">
        <v>103</v>
      </c>
      <c r="EO22" s="119">
        <v>28</v>
      </c>
      <c r="EP22" s="119">
        <v>57</v>
      </c>
      <c r="EQ22" s="119">
        <v>43</v>
      </c>
      <c r="ER22" s="119">
        <v>0</v>
      </c>
      <c r="ES22" s="403">
        <v>0</v>
      </c>
      <c r="ET22" s="403">
        <v>32</v>
      </c>
      <c r="EU22" s="403">
        <v>16</v>
      </c>
      <c r="EV22" s="119">
        <v>9</v>
      </c>
      <c r="EW22" s="119">
        <v>6</v>
      </c>
      <c r="EX22" s="119">
        <v>0</v>
      </c>
      <c r="EY22" s="119">
        <v>0</v>
      </c>
      <c r="EZ22" s="119">
        <v>38</v>
      </c>
      <c r="FA22" s="119">
        <v>47</v>
      </c>
      <c r="FB22" s="119">
        <v>0</v>
      </c>
      <c r="FC22" s="119">
        <v>0</v>
      </c>
      <c r="FD22" s="51">
        <f t="shared" si="10"/>
        <v>656</v>
      </c>
      <c r="FE22" s="51">
        <f t="shared" si="10"/>
        <v>205</v>
      </c>
      <c r="FF22" s="51">
        <f t="shared" si="11"/>
        <v>861</v>
      </c>
      <c r="FG22" s="720" t="s">
        <v>28</v>
      </c>
      <c r="FH22" s="720"/>
    </row>
    <row r="23" spans="1:164" ht="20.25">
      <c r="A23" s="739" t="s">
        <v>29</v>
      </c>
      <c r="B23" s="739"/>
      <c r="C23" s="119">
        <v>5</v>
      </c>
      <c r="D23" s="119">
        <v>0</v>
      </c>
      <c r="E23" s="119">
        <v>6</v>
      </c>
      <c r="F23" s="119">
        <v>1</v>
      </c>
      <c r="G23" s="119">
        <v>40</v>
      </c>
      <c r="H23" s="119">
        <v>24</v>
      </c>
      <c r="I23" s="119">
        <v>0</v>
      </c>
      <c r="J23" s="119">
        <v>1</v>
      </c>
      <c r="K23" s="119">
        <v>0</v>
      </c>
      <c r="L23" s="119">
        <v>0</v>
      </c>
      <c r="M23" s="119">
        <v>0</v>
      </c>
      <c r="N23" s="119">
        <v>0</v>
      </c>
      <c r="O23" s="119">
        <v>2</v>
      </c>
      <c r="P23" s="119">
        <v>0</v>
      </c>
      <c r="Q23" s="119">
        <v>0</v>
      </c>
      <c r="R23" s="119">
        <v>0</v>
      </c>
      <c r="S23" s="119">
        <v>148</v>
      </c>
      <c r="T23" s="119">
        <v>152</v>
      </c>
      <c r="U23" s="119">
        <v>0</v>
      </c>
      <c r="V23" s="119">
        <v>0</v>
      </c>
      <c r="W23" s="51">
        <f t="shared" si="0"/>
        <v>201</v>
      </c>
      <c r="X23" s="51">
        <f t="shared" si="0"/>
        <v>178</v>
      </c>
      <c r="Y23" s="51">
        <f t="shared" si="1"/>
        <v>379</v>
      </c>
      <c r="Z23" s="720" t="s">
        <v>30</v>
      </c>
      <c r="AA23" s="720"/>
      <c r="AB23" s="739" t="s">
        <v>29</v>
      </c>
      <c r="AC23" s="739"/>
      <c r="AD23" s="119">
        <v>3</v>
      </c>
      <c r="AE23" s="119">
        <v>0</v>
      </c>
      <c r="AF23" s="119">
        <v>5</v>
      </c>
      <c r="AG23" s="119">
        <v>1</v>
      </c>
      <c r="AH23" s="119">
        <v>34</v>
      </c>
      <c r="AI23" s="119">
        <v>20</v>
      </c>
      <c r="AJ23" s="119">
        <v>0</v>
      </c>
      <c r="AK23" s="119">
        <v>1</v>
      </c>
      <c r="AL23" s="119">
        <v>0</v>
      </c>
      <c r="AM23" s="119">
        <v>0</v>
      </c>
      <c r="AN23" s="119">
        <v>0</v>
      </c>
      <c r="AO23" s="119">
        <v>0</v>
      </c>
      <c r="AP23" s="119">
        <v>2</v>
      </c>
      <c r="AQ23" s="119">
        <v>0</v>
      </c>
      <c r="AR23" s="119">
        <v>0</v>
      </c>
      <c r="AS23" s="119">
        <v>0</v>
      </c>
      <c r="AT23" s="119">
        <v>140</v>
      </c>
      <c r="AU23" s="119">
        <v>137</v>
      </c>
      <c r="AV23" s="119">
        <v>0</v>
      </c>
      <c r="AW23" s="119">
        <v>0</v>
      </c>
      <c r="AX23" s="51">
        <f t="shared" si="2"/>
        <v>184</v>
      </c>
      <c r="AY23" s="51">
        <f t="shared" si="2"/>
        <v>159</v>
      </c>
      <c r="AZ23" s="51">
        <f t="shared" si="3"/>
        <v>343</v>
      </c>
      <c r="BA23" s="720" t="s">
        <v>30</v>
      </c>
      <c r="BB23" s="720"/>
      <c r="BC23" s="762" t="s">
        <v>29</v>
      </c>
      <c r="BD23" s="762"/>
      <c r="BE23" s="119">
        <v>2</v>
      </c>
      <c r="BF23" s="119">
        <v>0</v>
      </c>
      <c r="BG23" s="119">
        <v>1</v>
      </c>
      <c r="BH23" s="119">
        <v>0</v>
      </c>
      <c r="BI23" s="119">
        <v>0</v>
      </c>
      <c r="BJ23" s="119">
        <v>4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4</v>
      </c>
      <c r="BV23" s="119">
        <v>11</v>
      </c>
      <c r="BW23" s="119">
        <v>0</v>
      </c>
      <c r="BX23" s="119">
        <v>0</v>
      </c>
      <c r="BY23" s="51">
        <f t="shared" si="4"/>
        <v>7</v>
      </c>
      <c r="BZ23" s="51">
        <f t="shared" si="4"/>
        <v>15</v>
      </c>
      <c r="CA23" s="51">
        <f t="shared" si="5"/>
        <v>22</v>
      </c>
      <c r="CB23" s="720" t="s">
        <v>30</v>
      </c>
      <c r="CC23" s="720"/>
      <c r="CD23" s="739" t="s">
        <v>29</v>
      </c>
      <c r="CE23" s="739"/>
      <c r="CF23" s="119">
        <v>0</v>
      </c>
      <c r="CG23" s="119">
        <v>0</v>
      </c>
      <c r="CH23" s="119">
        <v>0</v>
      </c>
      <c r="CI23" s="119">
        <v>0</v>
      </c>
      <c r="CJ23" s="119">
        <v>6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4</v>
      </c>
      <c r="CW23" s="119">
        <v>4</v>
      </c>
      <c r="CX23" s="119">
        <v>0</v>
      </c>
      <c r="CY23" s="119">
        <v>0</v>
      </c>
      <c r="CZ23" s="51">
        <f t="shared" si="6"/>
        <v>10</v>
      </c>
      <c r="DA23" s="51">
        <f t="shared" si="6"/>
        <v>4</v>
      </c>
      <c r="DB23" s="51">
        <f t="shared" si="7"/>
        <v>14</v>
      </c>
      <c r="DC23" s="720" t="s">
        <v>30</v>
      </c>
      <c r="DD23" s="720"/>
      <c r="DE23" s="739" t="s">
        <v>29</v>
      </c>
      <c r="DF23" s="739"/>
      <c r="DG23" s="119">
        <v>0</v>
      </c>
      <c r="DH23" s="119">
        <v>0</v>
      </c>
      <c r="DI23" s="119">
        <v>1</v>
      </c>
      <c r="DJ23" s="119">
        <v>2</v>
      </c>
      <c r="DK23" s="119">
        <v>4</v>
      </c>
      <c r="DL23" s="119">
        <v>0</v>
      </c>
      <c r="DM23" s="119">
        <v>0</v>
      </c>
      <c r="DN23" s="119">
        <v>0</v>
      </c>
      <c r="DO23" s="119">
        <v>0</v>
      </c>
      <c r="DP23" s="403">
        <v>0</v>
      </c>
      <c r="DQ23" s="403">
        <v>0</v>
      </c>
      <c r="DR23" s="403">
        <v>0</v>
      </c>
      <c r="DS23" s="119">
        <v>0</v>
      </c>
      <c r="DT23" s="119">
        <v>0</v>
      </c>
      <c r="DU23" s="119">
        <v>0</v>
      </c>
      <c r="DV23" s="119">
        <v>0</v>
      </c>
      <c r="DW23" s="119">
        <v>3</v>
      </c>
      <c r="DX23" s="119">
        <v>0</v>
      </c>
      <c r="DY23" s="119">
        <v>1</v>
      </c>
      <c r="DZ23" s="119">
        <v>2</v>
      </c>
      <c r="EA23" s="119">
        <v>0</v>
      </c>
      <c r="EB23" s="119">
        <v>0</v>
      </c>
      <c r="EC23" s="51">
        <f t="shared" si="8"/>
        <v>9</v>
      </c>
      <c r="ED23" s="51">
        <f t="shared" si="8"/>
        <v>4</v>
      </c>
      <c r="EE23" s="51">
        <f t="shared" si="9"/>
        <v>13</v>
      </c>
      <c r="EF23" s="720" t="s">
        <v>30</v>
      </c>
      <c r="EG23" s="720"/>
      <c r="EH23" s="739" t="s">
        <v>29</v>
      </c>
      <c r="EI23" s="739"/>
      <c r="EJ23" s="119">
        <v>131</v>
      </c>
      <c r="EK23" s="119">
        <v>47</v>
      </c>
      <c r="EL23" s="119">
        <v>143</v>
      </c>
      <c r="EM23" s="119">
        <v>49</v>
      </c>
      <c r="EN23" s="119">
        <v>90</v>
      </c>
      <c r="EO23" s="119">
        <v>64</v>
      </c>
      <c r="EP23" s="119">
        <v>51</v>
      </c>
      <c r="EQ23" s="119">
        <v>50</v>
      </c>
      <c r="ER23" s="119">
        <v>0</v>
      </c>
      <c r="ES23" s="403">
        <v>0</v>
      </c>
      <c r="ET23" s="403">
        <v>51</v>
      </c>
      <c r="EU23" s="403">
        <v>33</v>
      </c>
      <c r="EV23" s="119">
        <v>11</v>
      </c>
      <c r="EW23" s="119">
        <v>5</v>
      </c>
      <c r="EX23" s="119">
        <v>0</v>
      </c>
      <c r="EY23" s="119">
        <v>8</v>
      </c>
      <c r="EZ23" s="119">
        <v>133</v>
      </c>
      <c r="FA23" s="119">
        <v>200</v>
      </c>
      <c r="FB23" s="119">
        <v>0</v>
      </c>
      <c r="FC23" s="119">
        <v>2</v>
      </c>
      <c r="FD23" s="51">
        <f t="shared" si="10"/>
        <v>610</v>
      </c>
      <c r="FE23" s="51">
        <f t="shared" si="10"/>
        <v>458</v>
      </c>
      <c r="FF23" s="51">
        <f t="shared" si="11"/>
        <v>1068</v>
      </c>
      <c r="FG23" s="720" t="s">
        <v>30</v>
      </c>
      <c r="FH23" s="720"/>
    </row>
    <row r="24" spans="1:164" ht="20.25">
      <c r="A24" s="739" t="s">
        <v>31</v>
      </c>
      <c r="B24" s="739"/>
      <c r="C24" s="119">
        <v>43</v>
      </c>
      <c r="D24" s="119">
        <v>4</v>
      </c>
      <c r="E24" s="119">
        <v>21</v>
      </c>
      <c r="F24" s="119">
        <v>1</v>
      </c>
      <c r="G24" s="119">
        <v>256</v>
      </c>
      <c r="H24" s="119">
        <v>62</v>
      </c>
      <c r="I24" s="119">
        <v>2</v>
      </c>
      <c r="J24" s="119">
        <v>0</v>
      </c>
      <c r="K24" s="119">
        <v>0</v>
      </c>
      <c r="L24" s="119">
        <v>0</v>
      </c>
      <c r="M24" s="119">
        <v>24</v>
      </c>
      <c r="N24" s="119">
        <v>58</v>
      </c>
      <c r="O24" s="119">
        <v>0</v>
      </c>
      <c r="P24" s="119">
        <v>0</v>
      </c>
      <c r="Q24" s="119">
        <v>0</v>
      </c>
      <c r="R24" s="119">
        <v>0</v>
      </c>
      <c r="S24" s="119">
        <v>425</v>
      </c>
      <c r="T24" s="119">
        <v>371</v>
      </c>
      <c r="U24" s="119">
        <v>24</v>
      </c>
      <c r="V24" s="119">
        <v>11</v>
      </c>
      <c r="W24" s="51">
        <f t="shared" si="0"/>
        <v>795</v>
      </c>
      <c r="X24" s="51">
        <f t="shared" si="0"/>
        <v>507</v>
      </c>
      <c r="Y24" s="51">
        <f t="shared" si="1"/>
        <v>1302</v>
      </c>
      <c r="Z24" s="720" t="s">
        <v>32</v>
      </c>
      <c r="AA24" s="720"/>
      <c r="AB24" s="739" t="s">
        <v>31</v>
      </c>
      <c r="AC24" s="739"/>
      <c r="AD24" s="119">
        <v>35</v>
      </c>
      <c r="AE24" s="119">
        <v>3</v>
      </c>
      <c r="AF24" s="119">
        <v>15</v>
      </c>
      <c r="AG24" s="119">
        <v>0</v>
      </c>
      <c r="AH24" s="119">
        <v>210</v>
      </c>
      <c r="AI24" s="119">
        <v>53</v>
      </c>
      <c r="AJ24" s="119">
        <v>0</v>
      </c>
      <c r="AK24" s="119">
        <v>0</v>
      </c>
      <c r="AL24" s="119">
        <v>0</v>
      </c>
      <c r="AM24" s="119">
        <v>0</v>
      </c>
      <c r="AN24" s="119">
        <v>22</v>
      </c>
      <c r="AO24" s="119">
        <v>58</v>
      </c>
      <c r="AP24" s="119">
        <v>0</v>
      </c>
      <c r="AQ24" s="119">
        <v>0</v>
      </c>
      <c r="AR24" s="119">
        <v>0</v>
      </c>
      <c r="AS24" s="119">
        <v>0</v>
      </c>
      <c r="AT24" s="119">
        <v>386</v>
      </c>
      <c r="AU24" s="119">
        <v>366</v>
      </c>
      <c r="AV24" s="119">
        <v>22</v>
      </c>
      <c r="AW24" s="119">
        <v>11</v>
      </c>
      <c r="AX24" s="51">
        <f t="shared" si="2"/>
        <v>690</v>
      </c>
      <c r="AY24" s="51">
        <f t="shared" si="2"/>
        <v>491</v>
      </c>
      <c r="AZ24" s="51">
        <f t="shared" si="3"/>
        <v>1181</v>
      </c>
      <c r="BA24" s="720" t="s">
        <v>32</v>
      </c>
      <c r="BB24" s="720"/>
      <c r="BC24" s="762" t="s">
        <v>31</v>
      </c>
      <c r="BD24" s="762"/>
      <c r="BE24" s="119">
        <v>8</v>
      </c>
      <c r="BF24" s="119">
        <v>1</v>
      </c>
      <c r="BG24" s="119">
        <v>5</v>
      </c>
      <c r="BH24" s="119">
        <v>1</v>
      </c>
      <c r="BI24" s="119">
        <v>9</v>
      </c>
      <c r="BJ24" s="119">
        <v>8</v>
      </c>
      <c r="BK24" s="119">
        <v>2</v>
      </c>
      <c r="BL24" s="119">
        <v>0</v>
      </c>
      <c r="BM24" s="119">
        <v>0</v>
      </c>
      <c r="BN24" s="119">
        <v>0</v>
      </c>
      <c r="BO24" s="119">
        <v>2</v>
      </c>
      <c r="BP24" s="119">
        <v>0</v>
      </c>
      <c r="BQ24" s="119">
        <v>0</v>
      </c>
      <c r="BR24" s="119">
        <v>0</v>
      </c>
      <c r="BS24" s="119">
        <v>0</v>
      </c>
      <c r="BT24" s="119">
        <v>0</v>
      </c>
      <c r="BU24" s="119">
        <v>19</v>
      </c>
      <c r="BV24" s="119">
        <v>3</v>
      </c>
      <c r="BW24" s="119">
        <v>2</v>
      </c>
      <c r="BX24" s="119">
        <v>0</v>
      </c>
      <c r="BY24" s="51">
        <f t="shared" si="4"/>
        <v>47</v>
      </c>
      <c r="BZ24" s="51">
        <f t="shared" si="4"/>
        <v>13</v>
      </c>
      <c r="CA24" s="51">
        <f t="shared" si="5"/>
        <v>60</v>
      </c>
      <c r="CB24" s="720" t="s">
        <v>32</v>
      </c>
      <c r="CC24" s="720"/>
      <c r="CD24" s="739" t="s">
        <v>31</v>
      </c>
      <c r="CE24" s="739"/>
      <c r="CF24" s="119">
        <v>0</v>
      </c>
      <c r="CG24" s="119">
        <v>0</v>
      </c>
      <c r="CH24" s="119">
        <v>1</v>
      </c>
      <c r="CI24" s="119">
        <v>0</v>
      </c>
      <c r="CJ24" s="119">
        <v>37</v>
      </c>
      <c r="CK24" s="119">
        <v>1</v>
      </c>
      <c r="CL24" s="119">
        <v>0</v>
      </c>
      <c r="CM24" s="119">
        <v>0</v>
      </c>
      <c r="CN24" s="119">
        <v>0</v>
      </c>
      <c r="CO24" s="119">
        <v>0</v>
      </c>
      <c r="CP24" s="119">
        <v>0</v>
      </c>
      <c r="CQ24" s="119">
        <v>0</v>
      </c>
      <c r="CR24" s="119">
        <v>0</v>
      </c>
      <c r="CS24" s="119">
        <v>0</v>
      </c>
      <c r="CT24" s="119">
        <v>0</v>
      </c>
      <c r="CU24" s="119">
        <v>0</v>
      </c>
      <c r="CV24" s="119">
        <v>20</v>
      </c>
      <c r="CW24" s="119">
        <v>2</v>
      </c>
      <c r="CX24" s="119">
        <v>0</v>
      </c>
      <c r="CY24" s="119">
        <v>0</v>
      </c>
      <c r="CZ24" s="51">
        <f t="shared" si="6"/>
        <v>58</v>
      </c>
      <c r="DA24" s="51">
        <f t="shared" si="6"/>
        <v>3</v>
      </c>
      <c r="DB24" s="51">
        <f t="shared" si="7"/>
        <v>61</v>
      </c>
      <c r="DC24" s="720" t="s">
        <v>32</v>
      </c>
      <c r="DD24" s="720"/>
      <c r="DE24" s="739" t="s">
        <v>31</v>
      </c>
      <c r="DF24" s="739"/>
      <c r="DG24" s="119">
        <v>2</v>
      </c>
      <c r="DH24" s="119">
        <v>1</v>
      </c>
      <c r="DI24" s="119">
        <v>4</v>
      </c>
      <c r="DJ24" s="119">
        <v>3</v>
      </c>
      <c r="DK24" s="119">
        <v>16</v>
      </c>
      <c r="DL24" s="119">
        <v>2</v>
      </c>
      <c r="DM24" s="119">
        <v>2</v>
      </c>
      <c r="DN24" s="119">
        <v>1</v>
      </c>
      <c r="DO24" s="119">
        <v>3</v>
      </c>
      <c r="DP24" s="403">
        <v>0</v>
      </c>
      <c r="DQ24" s="403">
        <v>1</v>
      </c>
      <c r="DR24" s="403">
        <v>1</v>
      </c>
      <c r="DS24" s="119">
        <v>0</v>
      </c>
      <c r="DT24" s="119">
        <v>1</v>
      </c>
      <c r="DU24" s="119">
        <v>3</v>
      </c>
      <c r="DV24" s="119">
        <v>0</v>
      </c>
      <c r="DW24" s="119">
        <v>1</v>
      </c>
      <c r="DX24" s="119">
        <v>5</v>
      </c>
      <c r="DY24" s="119">
        <v>0</v>
      </c>
      <c r="DZ24" s="119">
        <v>2</v>
      </c>
      <c r="EA24" s="119">
        <v>1</v>
      </c>
      <c r="EB24" s="119">
        <v>0</v>
      </c>
      <c r="EC24" s="51">
        <f t="shared" si="8"/>
        <v>33</v>
      </c>
      <c r="ED24" s="51">
        <f t="shared" si="8"/>
        <v>16</v>
      </c>
      <c r="EE24" s="51">
        <f t="shared" si="9"/>
        <v>49</v>
      </c>
      <c r="EF24" s="720" t="s">
        <v>32</v>
      </c>
      <c r="EG24" s="720"/>
      <c r="EH24" s="739" t="s">
        <v>31</v>
      </c>
      <c r="EI24" s="739"/>
      <c r="EJ24" s="119">
        <v>756</v>
      </c>
      <c r="EK24" s="119">
        <v>257</v>
      </c>
      <c r="EL24" s="119">
        <v>752</v>
      </c>
      <c r="EM24" s="119">
        <v>310</v>
      </c>
      <c r="EN24" s="119">
        <v>744</v>
      </c>
      <c r="EO24" s="119">
        <v>394</v>
      </c>
      <c r="EP24" s="119">
        <v>347</v>
      </c>
      <c r="EQ24" s="119">
        <v>269</v>
      </c>
      <c r="ER24" s="119">
        <v>33</v>
      </c>
      <c r="ES24" s="403">
        <v>12</v>
      </c>
      <c r="ET24" s="403">
        <v>249</v>
      </c>
      <c r="EU24" s="403">
        <v>747</v>
      </c>
      <c r="EV24" s="119">
        <v>158</v>
      </c>
      <c r="EW24" s="119">
        <v>16</v>
      </c>
      <c r="EX24" s="119">
        <v>35</v>
      </c>
      <c r="EY24" s="119">
        <v>27</v>
      </c>
      <c r="EZ24" s="119">
        <v>825</v>
      </c>
      <c r="FA24" s="119">
        <v>1224</v>
      </c>
      <c r="FB24" s="119">
        <v>60</v>
      </c>
      <c r="FC24" s="119">
        <v>80</v>
      </c>
      <c r="FD24" s="51">
        <f t="shared" si="10"/>
        <v>3959</v>
      </c>
      <c r="FE24" s="51">
        <f t="shared" si="10"/>
        <v>3336</v>
      </c>
      <c r="FF24" s="51">
        <f t="shared" si="11"/>
        <v>7295</v>
      </c>
      <c r="FG24" s="720" t="s">
        <v>32</v>
      </c>
      <c r="FH24" s="720"/>
    </row>
    <row r="25" spans="1:164" ht="20.25">
      <c r="A25" s="739" t="s">
        <v>33</v>
      </c>
      <c r="B25" s="739"/>
      <c r="C25" s="119">
        <v>4</v>
      </c>
      <c r="D25" s="119">
        <v>2</v>
      </c>
      <c r="E25" s="119">
        <v>13</v>
      </c>
      <c r="F25" s="119">
        <v>0</v>
      </c>
      <c r="G25" s="119">
        <v>47</v>
      </c>
      <c r="H25" s="119">
        <v>7</v>
      </c>
      <c r="I25" s="119">
        <v>1</v>
      </c>
      <c r="J25" s="119">
        <v>4</v>
      </c>
      <c r="K25" s="119">
        <v>0</v>
      </c>
      <c r="L25" s="119">
        <v>0</v>
      </c>
      <c r="M25" s="119">
        <v>7</v>
      </c>
      <c r="N25" s="119">
        <v>0</v>
      </c>
      <c r="O25" s="119">
        <v>1</v>
      </c>
      <c r="P25" s="119">
        <v>0</v>
      </c>
      <c r="Q25" s="119">
        <v>0</v>
      </c>
      <c r="R25" s="119">
        <v>0</v>
      </c>
      <c r="S25" s="119">
        <v>43</v>
      </c>
      <c r="T25" s="119">
        <v>19</v>
      </c>
      <c r="U25" s="119">
        <v>0</v>
      </c>
      <c r="V25" s="119">
        <v>0</v>
      </c>
      <c r="W25" s="51">
        <f t="shared" si="0"/>
        <v>116</v>
      </c>
      <c r="X25" s="51">
        <f t="shared" si="0"/>
        <v>32</v>
      </c>
      <c r="Y25" s="51">
        <f t="shared" si="1"/>
        <v>148</v>
      </c>
      <c r="Z25" s="720" t="s">
        <v>34</v>
      </c>
      <c r="AA25" s="720"/>
      <c r="AB25" s="739" t="s">
        <v>33</v>
      </c>
      <c r="AC25" s="739"/>
      <c r="AD25" s="119">
        <v>3</v>
      </c>
      <c r="AE25" s="119">
        <v>2</v>
      </c>
      <c r="AF25" s="119">
        <v>11</v>
      </c>
      <c r="AG25" s="119">
        <v>0</v>
      </c>
      <c r="AH25" s="119">
        <v>43</v>
      </c>
      <c r="AI25" s="119">
        <v>7</v>
      </c>
      <c r="AJ25" s="119">
        <v>0</v>
      </c>
      <c r="AK25" s="119">
        <v>1</v>
      </c>
      <c r="AL25" s="119">
        <v>0</v>
      </c>
      <c r="AM25" s="119">
        <v>0</v>
      </c>
      <c r="AN25" s="119">
        <v>7</v>
      </c>
      <c r="AO25" s="119">
        <v>0</v>
      </c>
      <c r="AP25" s="119">
        <v>1</v>
      </c>
      <c r="AQ25" s="119">
        <v>0</v>
      </c>
      <c r="AR25" s="119">
        <v>0</v>
      </c>
      <c r="AS25" s="119">
        <v>0</v>
      </c>
      <c r="AT25" s="119">
        <v>43</v>
      </c>
      <c r="AU25" s="119">
        <v>19</v>
      </c>
      <c r="AV25" s="119">
        <v>0</v>
      </c>
      <c r="AW25" s="119">
        <v>0</v>
      </c>
      <c r="AX25" s="51">
        <f t="shared" si="2"/>
        <v>108</v>
      </c>
      <c r="AY25" s="51">
        <f t="shared" si="2"/>
        <v>29</v>
      </c>
      <c r="AZ25" s="51">
        <f t="shared" si="3"/>
        <v>137</v>
      </c>
      <c r="BA25" s="720" t="s">
        <v>34</v>
      </c>
      <c r="BB25" s="720"/>
      <c r="BC25" s="762" t="s">
        <v>33</v>
      </c>
      <c r="BD25" s="762"/>
      <c r="BE25" s="119">
        <v>1</v>
      </c>
      <c r="BF25" s="119">
        <v>0</v>
      </c>
      <c r="BG25" s="119">
        <v>2</v>
      </c>
      <c r="BH25" s="119">
        <v>0</v>
      </c>
      <c r="BI25" s="119">
        <v>4</v>
      </c>
      <c r="BJ25" s="119">
        <v>0</v>
      </c>
      <c r="BK25" s="119">
        <v>1</v>
      </c>
      <c r="BL25" s="119">
        <v>3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  <c r="BX25" s="119">
        <v>0</v>
      </c>
      <c r="BY25" s="51">
        <f t="shared" si="4"/>
        <v>8</v>
      </c>
      <c r="BZ25" s="51">
        <f t="shared" si="4"/>
        <v>3</v>
      </c>
      <c r="CA25" s="51">
        <f t="shared" si="5"/>
        <v>11</v>
      </c>
      <c r="CB25" s="720" t="s">
        <v>34</v>
      </c>
      <c r="CC25" s="720"/>
      <c r="CD25" s="739" t="s">
        <v>33</v>
      </c>
      <c r="CE25" s="739"/>
      <c r="CF25" s="119">
        <v>0</v>
      </c>
      <c r="CG25" s="119">
        <v>0</v>
      </c>
      <c r="CH25" s="119">
        <v>0</v>
      </c>
      <c r="CI25" s="119">
        <v>0</v>
      </c>
      <c r="CJ25" s="119">
        <v>0</v>
      </c>
      <c r="CK25" s="119">
        <v>0</v>
      </c>
      <c r="CL25" s="119">
        <v>0</v>
      </c>
      <c r="CM25" s="119">
        <v>0</v>
      </c>
      <c r="CN25" s="119">
        <v>0</v>
      </c>
      <c r="CO25" s="119">
        <v>0</v>
      </c>
      <c r="CP25" s="119">
        <v>0</v>
      </c>
      <c r="CQ25" s="119">
        <v>0</v>
      </c>
      <c r="CR25" s="119">
        <v>0</v>
      </c>
      <c r="CS25" s="119">
        <v>0</v>
      </c>
      <c r="CT25" s="119">
        <v>0</v>
      </c>
      <c r="CU25" s="119">
        <v>0</v>
      </c>
      <c r="CV25" s="119">
        <v>0</v>
      </c>
      <c r="CW25" s="119">
        <v>0</v>
      </c>
      <c r="CX25" s="119">
        <v>0</v>
      </c>
      <c r="CY25" s="119">
        <v>0</v>
      </c>
      <c r="CZ25" s="51">
        <f t="shared" si="6"/>
        <v>0</v>
      </c>
      <c r="DA25" s="51">
        <f t="shared" si="6"/>
        <v>0</v>
      </c>
      <c r="DB25" s="51">
        <f t="shared" si="7"/>
        <v>0</v>
      </c>
      <c r="DC25" s="720" t="s">
        <v>34</v>
      </c>
      <c r="DD25" s="720"/>
      <c r="DE25" s="739" t="s">
        <v>33</v>
      </c>
      <c r="DF25" s="739"/>
      <c r="DG25" s="119">
        <v>2</v>
      </c>
      <c r="DH25" s="119">
        <v>0</v>
      </c>
      <c r="DI25" s="119">
        <v>2</v>
      </c>
      <c r="DJ25" s="119">
        <v>0</v>
      </c>
      <c r="DK25" s="119">
        <v>5</v>
      </c>
      <c r="DL25" s="119">
        <v>0</v>
      </c>
      <c r="DM25" s="119">
        <v>0</v>
      </c>
      <c r="DN25" s="119">
        <v>0</v>
      </c>
      <c r="DO25" s="119">
        <v>0</v>
      </c>
      <c r="DP25" s="403">
        <v>0</v>
      </c>
      <c r="DQ25" s="403">
        <v>0</v>
      </c>
      <c r="DR25" s="403">
        <v>0</v>
      </c>
      <c r="DS25" s="119">
        <v>1</v>
      </c>
      <c r="DT25" s="119">
        <v>0</v>
      </c>
      <c r="DU25" s="119">
        <v>0</v>
      </c>
      <c r="DV25" s="119">
        <v>0</v>
      </c>
      <c r="DW25" s="119">
        <v>4</v>
      </c>
      <c r="DX25" s="119">
        <v>0</v>
      </c>
      <c r="DY25" s="119">
        <v>1</v>
      </c>
      <c r="DZ25" s="119">
        <v>4</v>
      </c>
      <c r="EA25" s="119">
        <v>0</v>
      </c>
      <c r="EB25" s="119">
        <v>0</v>
      </c>
      <c r="EC25" s="51">
        <f t="shared" si="8"/>
        <v>15</v>
      </c>
      <c r="ED25" s="51">
        <f t="shared" si="8"/>
        <v>4</v>
      </c>
      <c r="EE25" s="51">
        <f t="shared" si="9"/>
        <v>19</v>
      </c>
      <c r="EF25" s="720" t="s">
        <v>34</v>
      </c>
      <c r="EG25" s="720"/>
      <c r="EH25" s="739" t="s">
        <v>33</v>
      </c>
      <c r="EI25" s="739"/>
      <c r="EJ25" s="119">
        <v>224</v>
      </c>
      <c r="EK25" s="119">
        <v>63</v>
      </c>
      <c r="EL25" s="119">
        <v>221</v>
      </c>
      <c r="EM25" s="119">
        <v>78</v>
      </c>
      <c r="EN25" s="119">
        <v>182</v>
      </c>
      <c r="EO25" s="119">
        <v>89</v>
      </c>
      <c r="EP25" s="119">
        <v>66</v>
      </c>
      <c r="EQ25" s="119">
        <v>21</v>
      </c>
      <c r="ER25" s="119">
        <v>0</v>
      </c>
      <c r="ES25" s="403">
        <v>17</v>
      </c>
      <c r="ET25" s="403">
        <v>17</v>
      </c>
      <c r="EU25" s="403">
        <v>20</v>
      </c>
      <c r="EV25" s="119">
        <v>36</v>
      </c>
      <c r="EW25" s="119">
        <v>20</v>
      </c>
      <c r="EX25" s="119">
        <v>0</v>
      </c>
      <c r="EY25" s="119">
        <v>28</v>
      </c>
      <c r="EZ25" s="119">
        <v>38</v>
      </c>
      <c r="FA25" s="119">
        <v>23</v>
      </c>
      <c r="FB25" s="119">
        <v>9</v>
      </c>
      <c r="FC25" s="119">
        <v>6</v>
      </c>
      <c r="FD25" s="51">
        <f t="shared" si="10"/>
        <v>793</v>
      </c>
      <c r="FE25" s="51">
        <f t="shared" si="10"/>
        <v>365</v>
      </c>
      <c r="FF25" s="51">
        <f t="shared" si="11"/>
        <v>1158</v>
      </c>
      <c r="FG25" s="720" t="s">
        <v>34</v>
      </c>
      <c r="FH25" s="720"/>
    </row>
    <row r="26" spans="1:164" ht="20.25">
      <c r="A26" s="754" t="s">
        <v>35</v>
      </c>
      <c r="B26" s="754"/>
      <c r="C26" s="434">
        <v>169</v>
      </c>
      <c r="D26" s="434">
        <v>18</v>
      </c>
      <c r="E26" s="434">
        <v>152</v>
      </c>
      <c r="F26" s="434">
        <v>13</v>
      </c>
      <c r="G26" s="434">
        <v>1350</v>
      </c>
      <c r="H26" s="434">
        <v>210</v>
      </c>
      <c r="I26" s="434">
        <v>75</v>
      </c>
      <c r="J26" s="434">
        <v>1</v>
      </c>
      <c r="K26" s="434">
        <v>0</v>
      </c>
      <c r="L26" s="434">
        <v>0</v>
      </c>
      <c r="M26" s="434">
        <v>0</v>
      </c>
      <c r="N26" s="434">
        <v>0</v>
      </c>
      <c r="O26" s="434">
        <v>39</v>
      </c>
      <c r="P26" s="434">
        <v>3</v>
      </c>
      <c r="Q26" s="434">
        <v>0</v>
      </c>
      <c r="R26" s="434">
        <v>0</v>
      </c>
      <c r="S26" s="434">
        <v>3358</v>
      </c>
      <c r="T26" s="434">
        <v>2221</v>
      </c>
      <c r="U26" s="434">
        <v>68</v>
      </c>
      <c r="V26" s="434">
        <v>37</v>
      </c>
      <c r="W26" s="53">
        <f t="shared" si="0"/>
        <v>5211</v>
      </c>
      <c r="X26" s="53">
        <f t="shared" si="0"/>
        <v>2503</v>
      </c>
      <c r="Y26" s="53">
        <f t="shared" si="1"/>
        <v>7714</v>
      </c>
      <c r="Z26" s="585" t="s">
        <v>53</v>
      </c>
      <c r="AA26" s="585"/>
      <c r="AB26" s="746" t="s">
        <v>35</v>
      </c>
      <c r="AC26" s="746"/>
      <c r="AD26" s="54">
        <v>169</v>
      </c>
      <c r="AE26" s="54">
        <v>18</v>
      </c>
      <c r="AF26" s="54">
        <v>152</v>
      </c>
      <c r="AG26" s="54">
        <v>13</v>
      </c>
      <c r="AH26" s="54">
        <v>1350</v>
      </c>
      <c r="AI26" s="54">
        <v>210</v>
      </c>
      <c r="AJ26" s="54">
        <v>75</v>
      </c>
      <c r="AK26" s="54">
        <v>1</v>
      </c>
      <c r="AL26" s="54">
        <v>0</v>
      </c>
      <c r="AM26" s="54">
        <v>0</v>
      </c>
      <c r="AN26" s="54">
        <v>0</v>
      </c>
      <c r="AO26" s="54">
        <v>0</v>
      </c>
      <c r="AP26" s="54">
        <v>39</v>
      </c>
      <c r="AQ26" s="54">
        <v>3</v>
      </c>
      <c r="AR26" s="54">
        <v>0</v>
      </c>
      <c r="AS26" s="54">
        <v>0</v>
      </c>
      <c r="AT26" s="54">
        <v>3358</v>
      </c>
      <c r="AU26" s="54">
        <v>2221</v>
      </c>
      <c r="AV26" s="54">
        <v>68</v>
      </c>
      <c r="AW26" s="54">
        <v>37</v>
      </c>
      <c r="AX26" s="51">
        <f t="shared" si="2"/>
        <v>5211</v>
      </c>
      <c r="AY26" s="51">
        <f t="shared" si="2"/>
        <v>2503</v>
      </c>
      <c r="AZ26" s="51">
        <f t="shared" si="3"/>
        <v>7714</v>
      </c>
      <c r="BA26" s="729" t="s">
        <v>53</v>
      </c>
      <c r="BB26" s="729"/>
      <c r="BC26" s="765" t="s">
        <v>35</v>
      </c>
      <c r="BD26" s="765"/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1">
        <f t="shared" si="4"/>
        <v>0</v>
      </c>
      <c r="BZ26" s="51">
        <f t="shared" si="4"/>
        <v>0</v>
      </c>
      <c r="CA26" s="51">
        <f t="shared" si="5"/>
        <v>0</v>
      </c>
      <c r="CB26" s="729" t="s">
        <v>53</v>
      </c>
      <c r="CC26" s="729"/>
      <c r="CD26" s="746" t="s">
        <v>35</v>
      </c>
      <c r="CE26" s="746"/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1">
        <f t="shared" si="6"/>
        <v>0</v>
      </c>
      <c r="DA26" s="51">
        <f t="shared" si="6"/>
        <v>0</v>
      </c>
      <c r="DB26" s="51">
        <f t="shared" si="7"/>
        <v>0</v>
      </c>
      <c r="DC26" s="729" t="s">
        <v>53</v>
      </c>
      <c r="DD26" s="729"/>
      <c r="DE26" s="746" t="s">
        <v>35</v>
      </c>
      <c r="DF26" s="746"/>
      <c r="DG26" s="54">
        <v>0</v>
      </c>
      <c r="DH26" s="54">
        <v>0</v>
      </c>
      <c r="DI26" s="54">
        <v>0</v>
      </c>
      <c r="DJ26" s="54">
        <v>0</v>
      </c>
      <c r="DK26" s="54">
        <v>0</v>
      </c>
      <c r="DL26" s="54">
        <v>0</v>
      </c>
      <c r="DM26" s="54">
        <v>0</v>
      </c>
      <c r="DN26" s="54">
        <v>0</v>
      </c>
      <c r="DO26" s="54">
        <v>0</v>
      </c>
      <c r="DP26" s="435">
        <v>0</v>
      </c>
      <c r="DQ26" s="435">
        <v>0</v>
      </c>
      <c r="DR26" s="435">
        <v>0</v>
      </c>
      <c r="DS26" s="54">
        <v>0</v>
      </c>
      <c r="DT26" s="54">
        <v>0</v>
      </c>
      <c r="DU26" s="54">
        <v>0</v>
      </c>
      <c r="DV26" s="54">
        <v>0</v>
      </c>
      <c r="DW26" s="54">
        <v>0</v>
      </c>
      <c r="DX26" s="54">
        <v>0</v>
      </c>
      <c r="DY26" s="54">
        <v>0</v>
      </c>
      <c r="DZ26" s="54">
        <v>0</v>
      </c>
      <c r="EA26" s="54">
        <v>0</v>
      </c>
      <c r="EB26" s="54">
        <v>0</v>
      </c>
      <c r="EC26" s="51">
        <f t="shared" si="8"/>
        <v>0</v>
      </c>
      <c r="ED26" s="51">
        <f t="shared" si="8"/>
        <v>0</v>
      </c>
      <c r="EE26" s="51">
        <f t="shared" si="9"/>
        <v>0</v>
      </c>
      <c r="EF26" s="729" t="s">
        <v>53</v>
      </c>
      <c r="EG26" s="729"/>
      <c r="EH26" s="746" t="s">
        <v>35</v>
      </c>
      <c r="EI26" s="746"/>
      <c r="EJ26" s="54">
        <v>3224</v>
      </c>
      <c r="EK26" s="54">
        <v>839</v>
      </c>
      <c r="EL26" s="54">
        <v>3025</v>
      </c>
      <c r="EM26" s="54">
        <v>812</v>
      </c>
      <c r="EN26" s="54">
        <v>2475</v>
      </c>
      <c r="EO26" s="54">
        <v>866</v>
      </c>
      <c r="EP26" s="54">
        <v>1601</v>
      </c>
      <c r="EQ26" s="54">
        <v>683</v>
      </c>
      <c r="ER26" s="54">
        <v>172</v>
      </c>
      <c r="ES26" s="435">
        <v>102</v>
      </c>
      <c r="ET26" s="435">
        <v>435</v>
      </c>
      <c r="EU26" s="435">
        <v>261</v>
      </c>
      <c r="EV26" s="54">
        <v>920</v>
      </c>
      <c r="EW26" s="54">
        <v>407</v>
      </c>
      <c r="EX26" s="54">
        <v>129</v>
      </c>
      <c r="EY26" s="54">
        <v>40</v>
      </c>
      <c r="EZ26" s="54">
        <v>1571</v>
      </c>
      <c r="FA26" s="54">
        <v>1438</v>
      </c>
      <c r="FB26" s="54">
        <v>95</v>
      </c>
      <c r="FC26" s="54">
        <v>114</v>
      </c>
      <c r="FD26" s="51">
        <f t="shared" si="10"/>
        <v>13647</v>
      </c>
      <c r="FE26" s="51">
        <f t="shared" si="10"/>
        <v>5562</v>
      </c>
      <c r="FF26" s="51">
        <f t="shared" si="11"/>
        <v>19209</v>
      </c>
      <c r="FG26" s="729" t="s">
        <v>53</v>
      </c>
      <c r="FH26" s="729"/>
    </row>
    <row r="27" spans="1:164" ht="20.25">
      <c r="A27" s="745" t="s">
        <v>8</v>
      </c>
      <c r="B27" s="745"/>
      <c r="C27" s="436">
        <f>SUM(C8:C26)</f>
        <v>771</v>
      </c>
      <c r="D27" s="436">
        <f t="shared" ref="D27:Y27" si="12">SUM(D8:D26)</f>
        <v>173</v>
      </c>
      <c r="E27" s="436">
        <f t="shared" si="12"/>
        <v>599</v>
      </c>
      <c r="F27" s="436">
        <f t="shared" si="12"/>
        <v>151</v>
      </c>
      <c r="G27" s="436">
        <f t="shared" si="12"/>
        <v>3331</v>
      </c>
      <c r="H27" s="436">
        <f t="shared" si="12"/>
        <v>724</v>
      </c>
      <c r="I27" s="436">
        <f t="shared" si="12"/>
        <v>133</v>
      </c>
      <c r="J27" s="436">
        <f t="shared" si="12"/>
        <v>34</v>
      </c>
      <c r="K27" s="436">
        <f t="shared" si="12"/>
        <v>19</v>
      </c>
      <c r="L27" s="436">
        <f t="shared" si="12"/>
        <v>11</v>
      </c>
      <c r="M27" s="436">
        <f t="shared" si="12"/>
        <v>87</v>
      </c>
      <c r="N27" s="436">
        <f t="shared" si="12"/>
        <v>80</v>
      </c>
      <c r="O27" s="436">
        <f t="shared" si="12"/>
        <v>71</v>
      </c>
      <c r="P27" s="436">
        <f t="shared" si="12"/>
        <v>4</v>
      </c>
      <c r="Q27" s="436">
        <f t="shared" si="12"/>
        <v>1</v>
      </c>
      <c r="R27" s="436">
        <f t="shared" si="12"/>
        <v>1</v>
      </c>
      <c r="S27" s="436">
        <f t="shared" si="12"/>
        <v>5671</v>
      </c>
      <c r="T27" s="436">
        <f t="shared" si="12"/>
        <v>4074</v>
      </c>
      <c r="U27" s="436">
        <f t="shared" si="12"/>
        <v>135</v>
      </c>
      <c r="V27" s="436">
        <f t="shared" si="12"/>
        <v>113</v>
      </c>
      <c r="W27" s="55">
        <f t="shared" si="12"/>
        <v>10818</v>
      </c>
      <c r="X27" s="55">
        <f t="shared" si="12"/>
        <v>5365</v>
      </c>
      <c r="Y27" s="55">
        <f t="shared" si="12"/>
        <v>16183</v>
      </c>
      <c r="Z27" s="705" t="s">
        <v>12</v>
      </c>
      <c r="AA27" s="705"/>
      <c r="AB27" s="747" t="s">
        <v>8</v>
      </c>
      <c r="AC27" s="747"/>
      <c r="AD27" s="55">
        <f t="shared" ref="AD27:AZ27" si="13">SUM(AD8:AD26)</f>
        <v>685</v>
      </c>
      <c r="AE27" s="55">
        <f t="shared" si="13"/>
        <v>146</v>
      </c>
      <c r="AF27" s="55">
        <f t="shared" si="13"/>
        <v>550</v>
      </c>
      <c r="AG27" s="55">
        <f t="shared" si="13"/>
        <v>130</v>
      </c>
      <c r="AH27" s="55">
        <f t="shared" si="13"/>
        <v>2862</v>
      </c>
      <c r="AI27" s="55">
        <f t="shared" si="13"/>
        <v>634</v>
      </c>
      <c r="AJ27" s="55">
        <f t="shared" si="13"/>
        <v>125</v>
      </c>
      <c r="AK27" s="55">
        <f t="shared" si="13"/>
        <v>23</v>
      </c>
      <c r="AL27" s="55">
        <f t="shared" si="13"/>
        <v>7</v>
      </c>
      <c r="AM27" s="55">
        <f t="shared" si="13"/>
        <v>1</v>
      </c>
      <c r="AN27" s="55">
        <f t="shared" si="13"/>
        <v>84</v>
      </c>
      <c r="AO27" s="55">
        <f t="shared" si="13"/>
        <v>78</v>
      </c>
      <c r="AP27" s="55">
        <f t="shared" si="13"/>
        <v>67</v>
      </c>
      <c r="AQ27" s="55">
        <f t="shared" si="13"/>
        <v>4</v>
      </c>
      <c r="AR27" s="55">
        <f t="shared" si="13"/>
        <v>1</v>
      </c>
      <c r="AS27" s="55">
        <f t="shared" si="13"/>
        <v>1</v>
      </c>
      <c r="AT27" s="55">
        <f t="shared" si="13"/>
        <v>5543</v>
      </c>
      <c r="AU27" s="55">
        <f t="shared" si="13"/>
        <v>3980</v>
      </c>
      <c r="AV27" s="55">
        <f t="shared" si="13"/>
        <v>129</v>
      </c>
      <c r="AW27" s="55">
        <f t="shared" si="13"/>
        <v>111</v>
      </c>
      <c r="AX27" s="55">
        <f t="shared" si="13"/>
        <v>10053</v>
      </c>
      <c r="AY27" s="55">
        <f t="shared" si="13"/>
        <v>5108</v>
      </c>
      <c r="AZ27" s="55">
        <f t="shared" si="13"/>
        <v>15161</v>
      </c>
      <c r="BA27" s="705" t="s">
        <v>12</v>
      </c>
      <c r="BB27" s="705"/>
      <c r="BC27" s="747" t="s">
        <v>8</v>
      </c>
      <c r="BD27" s="747"/>
      <c r="BE27" s="55">
        <f t="shared" ref="BE27:CA27" si="14">SUM(BE8:BE26)</f>
        <v>85</v>
      </c>
      <c r="BF27" s="55">
        <f t="shared" si="14"/>
        <v>26</v>
      </c>
      <c r="BG27" s="55">
        <f t="shared" si="14"/>
        <v>43</v>
      </c>
      <c r="BH27" s="55">
        <f t="shared" si="14"/>
        <v>19</v>
      </c>
      <c r="BI27" s="55">
        <f t="shared" si="14"/>
        <v>117</v>
      </c>
      <c r="BJ27" s="55">
        <f t="shared" si="14"/>
        <v>36</v>
      </c>
      <c r="BK27" s="55">
        <f t="shared" si="14"/>
        <v>8</v>
      </c>
      <c r="BL27" s="55">
        <f t="shared" si="14"/>
        <v>11</v>
      </c>
      <c r="BM27" s="55">
        <f t="shared" si="14"/>
        <v>12</v>
      </c>
      <c r="BN27" s="55">
        <f t="shared" si="14"/>
        <v>10</v>
      </c>
      <c r="BO27" s="55">
        <f t="shared" si="14"/>
        <v>3</v>
      </c>
      <c r="BP27" s="55">
        <f t="shared" si="14"/>
        <v>2</v>
      </c>
      <c r="BQ27" s="55">
        <f t="shared" si="14"/>
        <v>4</v>
      </c>
      <c r="BR27" s="55">
        <f t="shared" si="14"/>
        <v>0</v>
      </c>
      <c r="BS27" s="55">
        <f t="shared" si="14"/>
        <v>0</v>
      </c>
      <c r="BT27" s="55">
        <f t="shared" si="14"/>
        <v>0</v>
      </c>
      <c r="BU27" s="55">
        <f t="shared" si="14"/>
        <v>74</v>
      </c>
      <c r="BV27" s="55">
        <f t="shared" si="14"/>
        <v>47</v>
      </c>
      <c r="BW27" s="55">
        <f t="shared" si="14"/>
        <v>5</v>
      </c>
      <c r="BX27" s="55">
        <f t="shared" si="14"/>
        <v>1</v>
      </c>
      <c r="BY27" s="55">
        <f t="shared" si="14"/>
        <v>351</v>
      </c>
      <c r="BZ27" s="55">
        <f t="shared" si="14"/>
        <v>152</v>
      </c>
      <c r="CA27" s="55">
        <f t="shared" si="14"/>
        <v>503</v>
      </c>
      <c r="CB27" s="705" t="s">
        <v>12</v>
      </c>
      <c r="CC27" s="705"/>
      <c r="CD27" s="747" t="s">
        <v>8</v>
      </c>
      <c r="CE27" s="747"/>
      <c r="CF27" s="55">
        <f t="shared" ref="CF27:DB27" si="15">SUM(CF8:CF26)</f>
        <v>1</v>
      </c>
      <c r="CG27" s="55">
        <f t="shared" si="15"/>
        <v>1</v>
      </c>
      <c r="CH27" s="55">
        <f t="shared" si="15"/>
        <v>6</v>
      </c>
      <c r="CI27" s="55">
        <f t="shared" si="15"/>
        <v>2</v>
      </c>
      <c r="CJ27" s="55">
        <f t="shared" si="15"/>
        <v>352</v>
      </c>
      <c r="CK27" s="55">
        <f t="shared" si="15"/>
        <v>54</v>
      </c>
      <c r="CL27" s="55">
        <f t="shared" si="15"/>
        <v>0</v>
      </c>
      <c r="CM27" s="55">
        <f t="shared" si="15"/>
        <v>0</v>
      </c>
      <c r="CN27" s="55">
        <f t="shared" si="15"/>
        <v>0</v>
      </c>
      <c r="CO27" s="55">
        <f t="shared" si="15"/>
        <v>0</v>
      </c>
      <c r="CP27" s="55">
        <f t="shared" si="15"/>
        <v>0</v>
      </c>
      <c r="CQ27" s="55">
        <f t="shared" si="15"/>
        <v>0</v>
      </c>
      <c r="CR27" s="55">
        <f t="shared" si="15"/>
        <v>0</v>
      </c>
      <c r="CS27" s="55">
        <f t="shared" si="15"/>
        <v>0</v>
      </c>
      <c r="CT27" s="55">
        <f t="shared" si="15"/>
        <v>0</v>
      </c>
      <c r="CU27" s="55">
        <f t="shared" si="15"/>
        <v>0</v>
      </c>
      <c r="CV27" s="55">
        <f t="shared" si="15"/>
        <v>54</v>
      </c>
      <c r="CW27" s="55">
        <f t="shared" si="15"/>
        <v>47</v>
      </c>
      <c r="CX27" s="55">
        <f t="shared" si="15"/>
        <v>1</v>
      </c>
      <c r="CY27" s="55">
        <f t="shared" si="15"/>
        <v>1</v>
      </c>
      <c r="CZ27" s="55">
        <f t="shared" si="15"/>
        <v>414</v>
      </c>
      <c r="DA27" s="55">
        <f t="shared" si="15"/>
        <v>105</v>
      </c>
      <c r="DB27" s="55">
        <f t="shared" si="15"/>
        <v>519</v>
      </c>
      <c r="DC27" s="705" t="s">
        <v>12</v>
      </c>
      <c r="DD27" s="705"/>
      <c r="DE27" s="747" t="s">
        <v>8</v>
      </c>
      <c r="DF27" s="747"/>
      <c r="DG27" s="55">
        <f t="shared" ref="DG27:EE27" si="16">SUM(DG8:DG26)</f>
        <v>33</v>
      </c>
      <c r="DH27" s="55">
        <f t="shared" si="16"/>
        <v>15</v>
      </c>
      <c r="DI27" s="55">
        <f t="shared" si="16"/>
        <v>41</v>
      </c>
      <c r="DJ27" s="55">
        <f t="shared" si="16"/>
        <v>31</v>
      </c>
      <c r="DK27" s="55">
        <f t="shared" si="16"/>
        <v>85</v>
      </c>
      <c r="DL27" s="55">
        <f t="shared" si="16"/>
        <v>34</v>
      </c>
      <c r="DM27" s="55">
        <f t="shared" si="16"/>
        <v>17</v>
      </c>
      <c r="DN27" s="55">
        <f t="shared" si="16"/>
        <v>13</v>
      </c>
      <c r="DO27" s="55">
        <f t="shared" si="16"/>
        <v>6</v>
      </c>
      <c r="DP27" s="55">
        <f t="shared" si="16"/>
        <v>3</v>
      </c>
      <c r="DQ27" s="55">
        <f t="shared" si="16"/>
        <v>11</v>
      </c>
      <c r="DR27" s="55">
        <f t="shared" si="16"/>
        <v>4</v>
      </c>
      <c r="DS27" s="55">
        <f t="shared" si="16"/>
        <v>3</v>
      </c>
      <c r="DT27" s="55">
        <f t="shared" si="16"/>
        <v>10</v>
      </c>
      <c r="DU27" s="55">
        <f t="shared" si="16"/>
        <v>4</v>
      </c>
      <c r="DV27" s="55">
        <f t="shared" si="16"/>
        <v>3</v>
      </c>
      <c r="DW27" s="55">
        <f t="shared" si="16"/>
        <v>66</v>
      </c>
      <c r="DX27" s="55">
        <f t="shared" si="16"/>
        <v>21</v>
      </c>
      <c r="DY27" s="55">
        <f t="shared" si="16"/>
        <v>3</v>
      </c>
      <c r="DZ27" s="55">
        <f t="shared" si="16"/>
        <v>15</v>
      </c>
      <c r="EA27" s="55">
        <f t="shared" si="16"/>
        <v>1</v>
      </c>
      <c r="EB27" s="55">
        <f t="shared" si="16"/>
        <v>2</v>
      </c>
      <c r="EC27" s="55">
        <f t="shared" si="16"/>
        <v>270</v>
      </c>
      <c r="ED27" s="55">
        <f t="shared" si="16"/>
        <v>151</v>
      </c>
      <c r="EE27" s="55">
        <f t="shared" si="16"/>
        <v>421</v>
      </c>
      <c r="EF27" s="705" t="s">
        <v>12</v>
      </c>
      <c r="EG27" s="705"/>
      <c r="EH27" s="747" t="s">
        <v>8</v>
      </c>
      <c r="EI27" s="747"/>
      <c r="EJ27" s="55">
        <f t="shared" ref="EJ27:FF27" si="17">SUM(EJ8:EJ26)</f>
        <v>9472</v>
      </c>
      <c r="EK27" s="55">
        <f t="shared" si="17"/>
        <v>3523</v>
      </c>
      <c r="EL27" s="55">
        <f t="shared" si="17"/>
        <v>8269</v>
      </c>
      <c r="EM27" s="55">
        <f t="shared" si="17"/>
        <v>3225</v>
      </c>
      <c r="EN27" s="55">
        <f t="shared" si="17"/>
        <v>6997</v>
      </c>
      <c r="EO27" s="55">
        <f t="shared" si="17"/>
        <v>3357</v>
      </c>
      <c r="EP27" s="55">
        <f t="shared" si="17"/>
        <v>3908</v>
      </c>
      <c r="EQ27" s="55">
        <f t="shared" si="17"/>
        <v>2359</v>
      </c>
      <c r="ER27" s="55">
        <f t="shared" si="17"/>
        <v>326</v>
      </c>
      <c r="ES27" s="55">
        <f t="shared" si="17"/>
        <v>266</v>
      </c>
      <c r="ET27" s="55">
        <f t="shared" si="17"/>
        <v>1836</v>
      </c>
      <c r="EU27" s="55">
        <f t="shared" si="17"/>
        <v>1995</v>
      </c>
      <c r="EV27" s="55">
        <f t="shared" si="17"/>
        <v>1823</v>
      </c>
      <c r="EW27" s="55">
        <f t="shared" si="17"/>
        <v>901</v>
      </c>
      <c r="EX27" s="55">
        <f t="shared" si="17"/>
        <v>300</v>
      </c>
      <c r="EY27" s="55">
        <f t="shared" si="17"/>
        <v>254</v>
      </c>
      <c r="EZ27" s="55">
        <f t="shared" si="17"/>
        <v>4974</v>
      </c>
      <c r="FA27" s="55">
        <f t="shared" si="17"/>
        <v>5864</v>
      </c>
      <c r="FB27" s="55">
        <f t="shared" si="17"/>
        <v>337</v>
      </c>
      <c r="FC27" s="55">
        <f t="shared" si="17"/>
        <v>440</v>
      </c>
      <c r="FD27" s="55">
        <f t="shared" si="17"/>
        <v>38242</v>
      </c>
      <c r="FE27" s="55">
        <f t="shared" si="17"/>
        <v>22184</v>
      </c>
      <c r="FF27" s="55">
        <f t="shared" si="17"/>
        <v>60426</v>
      </c>
      <c r="FG27" s="705" t="s">
        <v>12</v>
      </c>
      <c r="FH27" s="705"/>
    </row>
    <row r="28" spans="1:164" ht="20.25">
      <c r="CD28" s="56"/>
      <c r="CE28" s="56"/>
      <c r="CF28" s="56"/>
      <c r="CG28" s="56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6"/>
      <c r="DB28" s="56"/>
      <c r="DC28" s="58"/>
      <c r="DD28" s="58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</row>
    <row r="29" spans="1:164" ht="20.25">
      <c r="I29" s="50"/>
      <c r="J29" s="50"/>
      <c r="K29" s="50"/>
      <c r="L29" s="50"/>
      <c r="M29" s="50"/>
      <c r="N29" s="50"/>
      <c r="O29" s="59"/>
      <c r="P29" s="50"/>
      <c r="Q29" s="50"/>
      <c r="R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9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9"/>
      <c r="BS29" s="50"/>
      <c r="BT29" s="50"/>
      <c r="BU29" s="50"/>
      <c r="BV29" s="50"/>
      <c r="BW29" s="50"/>
      <c r="CD29" s="58"/>
      <c r="CE29" s="58"/>
      <c r="CF29" s="58"/>
      <c r="CG29" s="58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59"/>
      <c r="CS29" s="437"/>
      <c r="CT29" s="437"/>
      <c r="CU29" s="437"/>
      <c r="CV29" s="437"/>
      <c r="CW29" s="437"/>
      <c r="CX29" s="437"/>
      <c r="CY29" s="437"/>
      <c r="CZ29" s="437"/>
      <c r="DA29" s="58"/>
      <c r="DB29" s="58"/>
      <c r="DC29" s="58"/>
      <c r="DD29" s="58"/>
      <c r="DE29" s="50"/>
      <c r="DF29" s="50"/>
      <c r="DG29" s="50"/>
      <c r="DH29" s="50"/>
      <c r="DI29" s="50"/>
      <c r="DJ29" s="50"/>
      <c r="DK29" s="50"/>
      <c r="DL29" s="59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9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</row>
    <row r="30" spans="1:164" ht="20.25"/>
    <row r="31" spans="1:164" ht="20.25"/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9:I10"/>
  <sheetViews>
    <sheetView rightToLeft="1" workbookViewId="0"/>
  </sheetViews>
  <sheetFormatPr defaultRowHeight="14.25"/>
  <sheetData>
    <row r="9" spans="1:9" ht="34.5">
      <c r="A9" s="679" t="s">
        <v>877</v>
      </c>
      <c r="B9" s="679"/>
      <c r="C9" s="679"/>
      <c r="D9" s="679"/>
      <c r="E9" s="679"/>
      <c r="F9" s="679"/>
      <c r="G9" s="679"/>
      <c r="H9" s="679"/>
      <c r="I9" s="679"/>
    </row>
    <row r="10" spans="1:9" ht="20.25">
      <c r="C10" s="680" t="s">
        <v>878</v>
      </c>
      <c r="D10" s="680"/>
      <c r="E10" s="680"/>
      <c r="F10" s="680"/>
      <c r="G10" s="680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H33"/>
  <sheetViews>
    <sheetView rightToLeft="1" workbookViewId="0"/>
  </sheetViews>
  <sheetFormatPr defaultRowHeight="14.25"/>
  <sheetData>
    <row r="1" spans="1:34" ht="342">
      <c r="A1" s="681" t="s">
        <v>879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</row>
    <row r="2" spans="1:34" ht="409.5">
      <c r="A2" s="682" t="s">
        <v>880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</row>
    <row r="3" spans="1:34" ht="20.25">
      <c r="A3" s="683" t="s">
        <v>881</v>
      </c>
      <c r="B3" s="683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9"/>
      <c r="X3" s="439"/>
      <c r="Y3" s="439"/>
      <c r="Z3" s="439"/>
      <c r="AA3" s="439"/>
      <c r="AB3" s="439"/>
      <c r="AC3" s="684" t="s">
        <v>882</v>
      </c>
      <c r="AD3" s="684"/>
    </row>
    <row r="4" spans="1:34" ht="31.5">
      <c r="A4" s="732" t="s">
        <v>0</v>
      </c>
      <c r="B4" s="732"/>
      <c r="C4" s="733" t="s">
        <v>54</v>
      </c>
      <c r="D4" s="733"/>
      <c r="E4" s="733"/>
      <c r="F4" s="733"/>
      <c r="G4" s="733" t="s">
        <v>37</v>
      </c>
      <c r="H4" s="733"/>
      <c r="I4" s="733"/>
      <c r="J4" s="733"/>
      <c r="K4" s="733"/>
      <c r="L4" s="733"/>
      <c r="M4" s="733"/>
      <c r="N4" s="733"/>
      <c r="O4" s="733"/>
      <c r="P4" s="733"/>
      <c r="Q4" s="733" t="s">
        <v>163</v>
      </c>
      <c r="R4" s="733"/>
      <c r="S4" s="733"/>
      <c r="T4" s="733" t="s">
        <v>164</v>
      </c>
      <c r="U4" s="733"/>
      <c r="V4" s="733"/>
      <c r="W4" s="732"/>
      <c r="X4" s="732"/>
      <c r="Y4" s="733" t="s">
        <v>39</v>
      </c>
      <c r="Z4" s="767"/>
      <c r="AA4" s="767"/>
      <c r="AB4" s="767"/>
      <c r="AC4" s="732" t="s">
        <v>683</v>
      </c>
      <c r="AD4" s="732"/>
    </row>
    <row r="5" spans="1:34" ht="63">
      <c r="A5" s="736"/>
      <c r="B5" s="736"/>
      <c r="C5" s="734"/>
      <c r="D5" s="734"/>
      <c r="E5" s="734"/>
      <c r="F5" s="734"/>
      <c r="G5" s="734" t="s">
        <v>165</v>
      </c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6"/>
      <c r="X5" s="736"/>
      <c r="Y5" s="734"/>
      <c r="Z5" s="768"/>
      <c r="AA5" s="768"/>
      <c r="AB5" s="768"/>
      <c r="AC5" s="736"/>
      <c r="AD5" s="736"/>
    </row>
    <row r="6" spans="1:34" ht="47.25">
      <c r="A6" s="736"/>
      <c r="B6" s="736"/>
      <c r="C6" s="734"/>
      <c r="D6" s="734"/>
      <c r="E6" s="734"/>
      <c r="F6" s="734"/>
      <c r="G6" s="734" t="s">
        <v>57</v>
      </c>
      <c r="H6" s="734"/>
      <c r="I6" s="734"/>
      <c r="J6" s="734" t="s">
        <v>58</v>
      </c>
      <c r="K6" s="734"/>
      <c r="L6" s="734" t="s">
        <v>59</v>
      </c>
      <c r="M6" s="734"/>
      <c r="N6" s="734" t="s">
        <v>60</v>
      </c>
      <c r="O6" s="734"/>
      <c r="P6" s="734"/>
      <c r="Q6" s="734" t="s">
        <v>4</v>
      </c>
      <c r="R6" s="734"/>
      <c r="S6" s="734"/>
      <c r="T6" s="734" t="s">
        <v>41</v>
      </c>
      <c r="U6" s="734"/>
      <c r="V6" s="734"/>
      <c r="W6" s="736"/>
      <c r="X6" s="736"/>
      <c r="Y6" s="768"/>
      <c r="Z6" s="768"/>
      <c r="AA6" s="768"/>
      <c r="AB6" s="768"/>
      <c r="AC6" s="736"/>
      <c r="AD6" s="736"/>
    </row>
    <row r="7" spans="1:34" ht="47.25">
      <c r="A7" s="736"/>
      <c r="B7" s="736"/>
      <c r="C7" s="734" t="s">
        <v>166</v>
      </c>
      <c r="D7" s="734"/>
      <c r="E7" s="734"/>
      <c r="F7" s="734"/>
      <c r="G7" s="734" t="s">
        <v>61</v>
      </c>
      <c r="H7" s="734"/>
      <c r="I7" s="734"/>
      <c r="J7" s="734" t="s">
        <v>167</v>
      </c>
      <c r="K7" s="734"/>
      <c r="L7" s="734" t="s">
        <v>168</v>
      </c>
      <c r="M7" s="734"/>
      <c r="N7" s="734" t="s">
        <v>169</v>
      </c>
      <c r="O7" s="734"/>
      <c r="P7" s="734"/>
      <c r="Q7" s="734"/>
      <c r="R7" s="734"/>
      <c r="S7" s="734"/>
      <c r="T7" s="734"/>
      <c r="U7" s="734"/>
      <c r="V7" s="734"/>
      <c r="W7" s="736"/>
      <c r="X7" s="736"/>
      <c r="Y7" s="694" t="s">
        <v>767</v>
      </c>
      <c r="Z7" s="694"/>
      <c r="AA7" s="694"/>
      <c r="AB7" s="694"/>
      <c r="AC7" s="736"/>
      <c r="AD7" s="736"/>
    </row>
    <row r="8" spans="1:34" ht="20.25">
      <c r="A8" s="736"/>
      <c r="B8" s="736"/>
      <c r="C8" s="382" t="s">
        <v>5</v>
      </c>
      <c r="D8" s="382" t="s">
        <v>43</v>
      </c>
      <c r="E8" s="382" t="s">
        <v>7</v>
      </c>
      <c r="F8" s="382" t="s">
        <v>94</v>
      </c>
      <c r="G8" s="382" t="s">
        <v>5</v>
      </c>
      <c r="H8" s="382" t="s">
        <v>43</v>
      </c>
      <c r="I8" s="382" t="s">
        <v>94</v>
      </c>
      <c r="J8" s="382" t="s">
        <v>5</v>
      </c>
      <c r="K8" s="382" t="s">
        <v>43</v>
      </c>
      <c r="L8" s="382" t="s">
        <v>5</v>
      </c>
      <c r="M8" s="382" t="s">
        <v>43</v>
      </c>
      <c r="N8" s="382" t="s">
        <v>5</v>
      </c>
      <c r="O8" s="382" t="s">
        <v>43</v>
      </c>
      <c r="P8" s="382" t="s">
        <v>94</v>
      </c>
      <c r="Q8" s="382" t="s">
        <v>5</v>
      </c>
      <c r="R8" s="382" t="s">
        <v>43</v>
      </c>
      <c r="S8" s="382" t="s">
        <v>94</v>
      </c>
      <c r="T8" s="382" t="s">
        <v>5</v>
      </c>
      <c r="U8" s="382" t="s">
        <v>43</v>
      </c>
      <c r="V8" s="382" t="s">
        <v>94</v>
      </c>
      <c r="W8" s="736"/>
      <c r="X8" s="736"/>
      <c r="Y8" s="382" t="s">
        <v>5</v>
      </c>
      <c r="Z8" s="382" t="s">
        <v>43</v>
      </c>
      <c r="AA8" s="382" t="s">
        <v>7</v>
      </c>
      <c r="AB8" s="382" t="s">
        <v>94</v>
      </c>
      <c r="AC8" s="736"/>
      <c r="AD8" s="736"/>
      <c r="AF8" s="382" t="s">
        <v>5</v>
      </c>
      <c r="AG8" s="382" t="s">
        <v>43</v>
      </c>
      <c r="AH8" s="382" t="s">
        <v>94</v>
      </c>
    </row>
    <row r="9" spans="1:34" ht="44.25">
      <c r="A9" s="766"/>
      <c r="B9" s="766"/>
      <c r="C9" s="359" t="s">
        <v>9</v>
      </c>
      <c r="D9" s="440" t="s">
        <v>10</v>
      </c>
      <c r="E9" s="359" t="s">
        <v>11</v>
      </c>
      <c r="F9" s="359" t="s">
        <v>12</v>
      </c>
      <c r="G9" s="359" t="s">
        <v>9</v>
      </c>
      <c r="H9" s="440" t="s">
        <v>10</v>
      </c>
      <c r="I9" s="359" t="s">
        <v>12</v>
      </c>
      <c r="J9" s="359" t="s">
        <v>9</v>
      </c>
      <c r="K9" s="440" t="s">
        <v>10</v>
      </c>
      <c r="L9" s="359" t="s">
        <v>9</v>
      </c>
      <c r="M9" s="440" t="s">
        <v>10</v>
      </c>
      <c r="N9" s="359" t="s">
        <v>9</v>
      </c>
      <c r="O9" s="440" t="s">
        <v>10</v>
      </c>
      <c r="P9" s="359" t="s">
        <v>12</v>
      </c>
      <c r="Q9" s="359" t="s">
        <v>9</v>
      </c>
      <c r="R9" s="440" t="s">
        <v>10</v>
      </c>
      <c r="S9" s="359" t="s">
        <v>12</v>
      </c>
      <c r="T9" s="359" t="s">
        <v>9</v>
      </c>
      <c r="U9" s="440" t="s">
        <v>10</v>
      </c>
      <c r="V9" s="359" t="s">
        <v>12</v>
      </c>
      <c r="W9" s="766"/>
      <c r="X9" s="766"/>
      <c r="Y9" s="359" t="s">
        <v>9</v>
      </c>
      <c r="Z9" s="440" t="s">
        <v>10</v>
      </c>
      <c r="AA9" s="359" t="s">
        <v>11</v>
      </c>
      <c r="AB9" s="359" t="s">
        <v>12</v>
      </c>
      <c r="AC9" s="766"/>
      <c r="AD9" s="766"/>
      <c r="AF9" s="359" t="s">
        <v>9</v>
      </c>
      <c r="AG9" s="440" t="s">
        <v>10</v>
      </c>
      <c r="AH9" s="359" t="s">
        <v>12</v>
      </c>
    </row>
    <row r="10" spans="1:34" ht="20.25">
      <c r="A10" s="769" t="s">
        <v>14</v>
      </c>
      <c r="B10" s="769"/>
      <c r="C10" s="441">
        <v>1</v>
      </c>
      <c r="D10" s="441">
        <v>1</v>
      </c>
      <c r="E10" s="441">
        <v>0</v>
      </c>
      <c r="F10" s="441">
        <f>SUM(C10:E10)</f>
        <v>2</v>
      </c>
      <c r="G10" s="441">
        <v>20</v>
      </c>
      <c r="H10" s="441">
        <v>15</v>
      </c>
      <c r="I10" s="441">
        <f>SUM(G10:H10)</f>
        <v>35</v>
      </c>
      <c r="J10" s="441">
        <v>0</v>
      </c>
      <c r="K10" s="441">
        <v>0</v>
      </c>
      <c r="L10" s="441">
        <v>0</v>
      </c>
      <c r="M10" s="441">
        <v>0</v>
      </c>
      <c r="N10" s="441">
        <f>SUM(J10,L10)</f>
        <v>0</v>
      </c>
      <c r="O10" s="441">
        <f>SUM(K10,M10)</f>
        <v>0</v>
      </c>
      <c r="P10" s="441">
        <f>SUM(N10:O10)</f>
        <v>0</v>
      </c>
      <c r="Q10" s="441">
        <v>110</v>
      </c>
      <c r="R10" s="441">
        <v>70</v>
      </c>
      <c r="S10" s="441">
        <f>SUM(Q10:R10)</f>
        <v>180</v>
      </c>
      <c r="T10" s="441">
        <v>11</v>
      </c>
      <c r="U10" s="403">
        <v>21</v>
      </c>
      <c r="V10" s="441">
        <f>SUM(T10:U10)</f>
        <v>32</v>
      </c>
      <c r="W10" s="377"/>
      <c r="X10" s="377"/>
      <c r="Y10" s="441">
        <v>5</v>
      </c>
      <c r="Z10" s="441">
        <v>4</v>
      </c>
      <c r="AA10" s="441">
        <v>0</v>
      </c>
      <c r="AB10" s="441">
        <f>SUM(Y10:AA10)</f>
        <v>9</v>
      </c>
      <c r="AC10" s="752" t="s">
        <v>15</v>
      </c>
      <c r="AD10" s="752"/>
      <c r="AF10" s="363">
        <f>SUM(G10,N10)</f>
        <v>20</v>
      </c>
      <c r="AG10" s="363">
        <f>SUM(H10,O10)</f>
        <v>15</v>
      </c>
      <c r="AH10" s="363">
        <f>SUM(AF10:AG10)</f>
        <v>35</v>
      </c>
    </row>
    <row r="11" spans="1:34" ht="20.25">
      <c r="A11" s="769" t="s">
        <v>16</v>
      </c>
      <c r="B11" s="769"/>
      <c r="C11" s="441">
        <v>0</v>
      </c>
      <c r="D11" s="441">
        <v>0</v>
      </c>
      <c r="E11" s="441">
        <v>0</v>
      </c>
      <c r="F11" s="441">
        <f t="shared" ref="F11:F28" si="0">SUM(C11:E11)</f>
        <v>0</v>
      </c>
      <c r="G11" s="441">
        <v>0</v>
      </c>
      <c r="H11" s="441">
        <v>34</v>
      </c>
      <c r="I11" s="441">
        <f t="shared" ref="I11:I28" si="1">SUM(G11:H11)</f>
        <v>34</v>
      </c>
      <c r="J11" s="441">
        <v>0</v>
      </c>
      <c r="K11" s="441">
        <v>0</v>
      </c>
      <c r="L11" s="441">
        <v>0</v>
      </c>
      <c r="M11" s="441">
        <v>0</v>
      </c>
      <c r="N11" s="441">
        <f t="shared" ref="N11:O28" si="2">SUM(J11,L11)</f>
        <v>0</v>
      </c>
      <c r="O11" s="441">
        <f t="shared" si="2"/>
        <v>0</v>
      </c>
      <c r="P11" s="441">
        <f t="shared" ref="P11:P28" si="3">SUM(N11:O11)</f>
        <v>0</v>
      </c>
      <c r="Q11" s="441">
        <v>0</v>
      </c>
      <c r="R11" s="441">
        <v>95</v>
      </c>
      <c r="S11" s="441">
        <f t="shared" ref="S11:S28" si="4">SUM(Q11:R11)</f>
        <v>95</v>
      </c>
      <c r="T11" s="441">
        <v>0</v>
      </c>
      <c r="U11" s="403">
        <v>19</v>
      </c>
      <c r="V11" s="441">
        <f t="shared" ref="V11:V28" si="5">SUM(T11:U11)</f>
        <v>19</v>
      </c>
      <c r="W11" s="377"/>
      <c r="X11" s="377"/>
      <c r="Y11" s="441">
        <v>0</v>
      </c>
      <c r="Z11" s="441">
        <v>4</v>
      </c>
      <c r="AA11" s="441">
        <v>0</v>
      </c>
      <c r="AB11" s="441">
        <f t="shared" ref="AB11:AB28" si="6">SUM(Y11:AA11)</f>
        <v>4</v>
      </c>
      <c r="AC11" s="720" t="s">
        <v>17</v>
      </c>
      <c r="AD11" s="720"/>
      <c r="AF11" s="363">
        <f t="shared" ref="AF11:AG29" si="7">SUM(G11,N11)</f>
        <v>0</v>
      </c>
      <c r="AG11" s="363">
        <f t="shared" si="7"/>
        <v>34</v>
      </c>
      <c r="AH11" s="363">
        <f t="shared" ref="AH11:AH29" si="8">SUM(AF11:AG11)</f>
        <v>34</v>
      </c>
    </row>
    <row r="12" spans="1:34" ht="20.25">
      <c r="A12" s="769" t="s">
        <v>18</v>
      </c>
      <c r="B12" s="769"/>
      <c r="C12" s="441">
        <v>0</v>
      </c>
      <c r="D12" s="441">
        <v>0</v>
      </c>
      <c r="E12" s="441">
        <v>0</v>
      </c>
      <c r="F12" s="441">
        <f t="shared" si="0"/>
        <v>0</v>
      </c>
      <c r="G12" s="441">
        <v>30</v>
      </c>
      <c r="H12" s="441">
        <v>19</v>
      </c>
      <c r="I12" s="441">
        <f t="shared" si="1"/>
        <v>49</v>
      </c>
      <c r="J12" s="441">
        <v>0</v>
      </c>
      <c r="K12" s="441">
        <v>0</v>
      </c>
      <c r="L12" s="441">
        <v>0</v>
      </c>
      <c r="M12" s="441">
        <v>0</v>
      </c>
      <c r="N12" s="441">
        <f t="shared" si="2"/>
        <v>0</v>
      </c>
      <c r="O12" s="441">
        <f t="shared" si="2"/>
        <v>0</v>
      </c>
      <c r="P12" s="441">
        <f t="shared" si="3"/>
        <v>0</v>
      </c>
      <c r="Q12" s="441">
        <v>70</v>
      </c>
      <c r="R12" s="441">
        <v>51</v>
      </c>
      <c r="S12" s="441">
        <f t="shared" si="4"/>
        <v>121</v>
      </c>
      <c r="T12" s="441">
        <v>10</v>
      </c>
      <c r="U12" s="403">
        <v>16</v>
      </c>
      <c r="V12" s="441">
        <f t="shared" si="5"/>
        <v>26</v>
      </c>
      <c r="W12" s="377"/>
      <c r="X12" s="377"/>
      <c r="Y12" s="441">
        <v>3</v>
      </c>
      <c r="Z12" s="441">
        <v>3</v>
      </c>
      <c r="AA12" s="441">
        <v>0</v>
      </c>
      <c r="AB12" s="441">
        <f t="shared" si="6"/>
        <v>6</v>
      </c>
      <c r="AC12" s="720" t="s">
        <v>19</v>
      </c>
      <c r="AD12" s="720"/>
      <c r="AF12" s="363">
        <f t="shared" si="7"/>
        <v>30</v>
      </c>
      <c r="AG12" s="363">
        <f t="shared" si="7"/>
        <v>19</v>
      </c>
      <c r="AH12" s="363">
        <f t="shared" si="8"/>
        <v>49</v>
      </c>
    </row>
    <row r="13" spans="1:34" ht="59.25">
      <c r="A13" s="770" t="s">
        <v>20</v>
      </c>
      <c r="B13" s="391" t="s">
        <v>769</v>
      </c>
      <c r="C13" s="441">
        <v>1</v>
      </c>
      <c r="D13" s="441">
        <v>2</v>
      </c>
      <c r="E13" s="441">
        <v>0</v>
      </c>
      <c r="F13" s="441">
        <f t="shared" si="0"/>
        <v>3</v>
      </c>
      <c r="G13" s="441">
        <v>107</v>
      </c>
      <c r="H13" s="441">
        <v>81</v>
      </c>
      <c r="I13" s="441">
        <f t="shared" si="1"/>
        <v>188</v>
      </c>
      <c r="J13" s="441">
        <v>0</v>
      </c>
      <c r="K13" s="441">
        <v>36</v>
      </c>
      <c r="L13" s="441">
        <v>0</v>
      </c>
      <c r="M13" s="441">
        <v>36</v>
      </c>
      <c r="N13" s="441">
        <f t="shared" si="2"/>
        <v>0</v>
      </c>
      <c r="O13" s="441">
        <f t="shared" si="2"/>
        <v>72</v>
      </c>
      <c r="P13" s="441">
        <f t="shared" si="3"/>
        <v>72</v>
      </c>
      <c r="Q13" s="441">
        <v>229</v>
      </c>
      <c r="R13" s="441">
        <v>455</v>
      </c>
      <c r="S13" s="441">
        <f t="shared" si="4"/>
        <v>684</v>
      </c>
      <c r="T13" s="441">
        <v>24</v>
      </c>
      <c r="U13" s="441">
        <v>71</v>
      </c>
      <c r="V13" s="441">
        <f t="shared" si="5"/>
        <v>95</v>
      </c>
      <c r="W13" s="442"/>
      <c r="X13" s="403"/>
      <c r="Y13" s="441">
        <v>11</v>
      </c>
      <c r="Z13" s="441">
        <v>23</v>
      </c>
      <c r="AA13" s="441">
        <v>0</v>
      </c>
      <c r="AB13" s="441">
        <f t="shared" si="6"/>
        <v>34</v>
      </c>
      <c r="AC13" s="392" t="s">
        <v>44</v>
      </c>
      <c r="AD13" s="722" t="s">
        <v>455</v>
      </c>
      <c r="AF13" s="363">
        <f t="shared" si="7"/>
        <v>107</v>
      </c>
      <c r="AG13" s="363">
        <f t="shared" si="7"/>
        <v>153</v>
      </c>
      <c r="AH13" s="363">
        <f t="shared" si="8"/>
        <v>260</v>
      </c>
    </row>
    <row r="14" spans="1:34" ht="20.25">
      <c r="A14" s="770"/>
      <c r="B14" s="391" t="s">
        <v>770</v>
      </c>
      <c r="C14" s="441">
        <v>1</v>
      </c>
      <c r="D14" s="441">
        <v>1</v>
      </c>
      <c r="E14" s="441">
        <v>0</v>
      </c>
      <c r="F14" s="441">
        <f t="shared" si="0"/>
        <v>2</v>
      </c>
      <c r="G14" s="441">
        <v>35</v>
      </c>
      <c r="H14" s="441">
        <v>107</v>
      </c>
      <c r="I14" s="441">
        <f t="shared" si="1"/>
        <v>142</v>
      </c>
      <c r="J14" s="441">
        <v>30</v>
      </c>
      <c r="K14" s="441">
        <v>32</v>
      </c>
      <c r="L14" s="441">
        <v>30</v>
      </c>
      <c r="M14" s="441">
        <v>16</v>
      </c>
      <c r="N14" s="441">
        <f t="shared" si="2"/>
        <v>60</v>
      </c>
      <c r="O14" s="441">
        <f t="shared" si="2"/>
        <v>48</v>
      </c>
      <c r="P14" s="441">
        <f t="shared" si="3"/>
        <v>108</v>
      </c>
      <c r="Q14" s="441">
        <v>295</v>
      </c>
      <c r="R14" s="441">
        <v>476</v>
      </c>
      <c r="S14" s="441">
        <f t="shared" si="4"/>
        <v>771</v>
      </c>
      <c r="T14" s="441">
        <v>26</v>
      </c>
      <c r="U14" s="441">
        <v>61</v>
      </c>
      <c r="V14" s="441">
        <f t="shared" si="5"/>
        <v>87</v>
      </c>
      <c r="W14" s="442"/>
      <c r="X14" s="403"/>
      <c r="Y14" s="441">
        <v>9</v>
      </c>
      <c r="Z14" s="441">
        <v>17</v>
      </c>
      <c r="AA14" s="441">
        <v>0</v>
      </c>
      <c r="AB14" s="441">
        <f t="shared" si="6"/>
        <v>26</v>
      </c>
      <c r="AC14" s="392" t="s">
        <v>45</v>
      </c>
      <c r="AD14" s="723"/>
      <c r="AF14" s="363">
        <f t="shared" si="7"/>
        <v>95</v>
      </c>
      <c r="AG14" s="363">
        <f t="shared" si="7"/>
        <v>155</v>
      </c>
      <c r="AH14" s="363">
        <f t="shared" si="8"/>
        <v>250</v>
      </c>
    </row>
    <row r="15" spans="1:34" ht="20.25">
      <c r="A15" s="770"/>
      <c r="B15" s="391" t="s">
        <v>771</v>
      </c>
      <c r="C15" s="441">
        <v>2</v>
      </c>
      <c r="D15" s="441">
        <v>0</v>
      </c>
      <c r="E15" s="441">
        <v>0</v>
      </c>
      <c r="F15" s="441">
        <f t="shared" si="0"/>
        <v>2</v>
      </c>
      <c r="G15" s="441">
        <v>113</v>
      </c>
      <c r="H15" s="441">
        <v>0</v>
      </c>
      <c r="I15" s="441">
        <f t="shared" si="1"/>
        <v>113</v>
      </c>
      <c r="J15" s="441">
        <v>23</v>
      </c>
      <c r="K15" s="441">
        <v>0</v>
      </c>
      <c r="L15" s="441">
        <v>0</v>
      </c>
      <c r="M15" s="441">
        <v>0</v>
      </c>
      <c r="N15" s="441">
        <f t="shared" si="2"/>
        <v>23</v>
      </c>
      <c r="O15" s="441">
        <f t="shared" si="2"/>
        <v>0</v>
      </c>
      <c r="P15" s="441">
        <f t="shared" si="3"/>
        <v>23</v>
      </c>
      <c r="Q15" s="441">
        <v>458</v>
      </c>
      <c r="R15" s="441">
        <v>0</v>
      </c>
      <c r="S15" s="441">
        <f t="shared" si="4"/>
        <v>458</v>
      </c>
      <c r="T15" s="441">
        <v>58</v>
      </c>
      <c r="U15" s="441">
        <v>16</v>
      </c>
      <c r="V15" s="441">
        <f t="shared" si="5"/>
        <v>74</v>
      </c>
      <c r="W15" s="442"/>
      <c r="X15" s="403"/>
      <c r="Y15" s="441">
        <v>18</v>
      </c>
      <c r="Z15" s="441">
        <v>0</v>
      </c>
      <c r="AA15" s="441">
        <v>0</v>
      </c>
      <c r="AB15" s="441">
        <f t="shared" si="6"/>
        <v>18</v>
      </c>
      <c r="AC15" s="392" t="s">
        <v>46</v>
      </c>
      <c r="AD15" s="723"/>
      <c r="AF15" s="363">
        <f t="shared" si="7"/>
        <v>136</v>
      </c>
      <c r="AG15" s="363">
        <f t="shared" si="7"/>
        <v>0</v>
      </c>
      <c r="AH15" s="363">
        <f t="shared" si="8"/>
        <v>136</v>
      </c>
    </row>
    <row r="16" spans="1:34" ht="20.25">
      <c r="A16" s="770"/>
      <c r="B16" s="391" t="s">
        <v>457</v>
      </c>
      <c r="C16" s="441">
        <v>0</v>
      </c>
      <c r="D16" s="441">
        <v>0</v>
      </c>
      <c r="E16" s="441">
        <v>0</v>
      </c>
      <c r="F16" s="441">
        <f t="shared" si="0"/>
        <v>0</v>
      </c>
      <c r="G16" s="441">
        <v>0</v>
      </c>
      <c r="H16" s="441">
        <v>0</v>
      </c>
      <c r="I16" s="441">
        <f t="shared" si="1"/>
        <v>0</v>
      </c>
      <c r="J16" s="441">
        <v>0</v>
      </c>
      <c r="K16" s="441">
        <v>0</v>
      </c>
      <c r="L16" s="441">
        <v>0</v>
      </c>
      <c r="M16" s="441">
        <v>0</v>
      </c>
      <c r="N16" s="441">
        <f t="shared" si="2"/>
        <v>0</v>
      </c>
      <c r="O16" s="441">
        <f t="shared" si="2"/>
        <v>0</v>
      </c>
      <c r="P16" s="441">
        <f t="shared" si="3"/>
        <v>0</v>
      </c>
      <c r="Q16" s="441">
        <v>0</v>
      </c>
      <c r="R16" s="441">
        <v>0</v>
      </c>
      <c r="S16" s="441">
        <f t="shared" si="4"/>
        <v>0</v>
      </c>
      <c r="T16" s="441">
        <v>0</v>
      </c>
      <c r="U16" s="441">
        <v>0</v>
      </c>
      <c r="V16" s="441">
        <f t="shared" si="5"/>
        <v>0</v>
      </c>
      <c r="W16" s="442"/>
      <c r="X16" s="403"/>
      <c r="Y16" s="441">
        <v>0</v>
      </c>
      <c r="Z16" s="441">
        <v>0</v>
      </c>
      <c r="AA16" s="441">
        <v>0</v>
      </c>
      <c r="AB16" s="441">
        <f t="shared" si="6"/>
        <v>0</v>
      </c>
      <c r="AC16" s="392" t="s">
        <v>47</v>
      </c>
      <c r="AD16" s="723"/>
      <c r="AF16" s="363">
        <f t="shared" si="7"/>
        <v>0</v>
      </c>
      <c r="AG16" s="363">
        <f t="shared" si="7"/>
        <v>0</v>
      </c>
      <c r="AH16" s="363">
        <f t="shared" si="8"/>
        <v>0</v>
      </c>
    </row>
    <row r="17" spans="1:34" ht="20.25">
      <c r="A17" s="770"/>
      <c r="B17" s="391" t="s">
        <v>458</v>
      </c>
      <c r="C17" s="441">
        <v>0</v>
      </c>
      <c r="D17" s="441">
        <v>0</v>
      </c>
      <c r="E17" s="441">
        <v>0</v>
      </c>
      <c r="F17" s="441">
        <f t="shared" si="0"/>
        <v>0</v>
      </c>
      <c r="G17" s="441">
        <v>44</v>
      </c>
      <c r="H17" s="441">
        <v>12</v>
      </c>
      <c r="I17" s="441">
        <f t="shared" si="1"/>
        <v>56</v>
      </c>
      <c r="J17" s="441">
        <v>0</v>
      </c>
      <c r="K17" s="441">
        <v>0</v>
      </c>
      <c r="L17" s="441">
        <v>0</v>
      </c>
      <c r="M17" s="441">
        <v>0</v>
      </c>
      <c r="N17" s="441">
        <f t="shared" si="2"/>
        <v>0</v>
      </c>
      <c r="O17" s="441">
        <f t="shared" si="2"/>
        <v>0</v>
      </c>
      <c r="P17" s="441">
        <f t="shared" si="3"/>
        <v>0</v>
      </c>
      <c r="Q17" s="441">
        <v>123</v>
      </c>
      <c r="R17" s="441">
        <v>39</v>
      </c>
      <c r="S17" s="441">
        <f t="shared" si="4"/>
        <v>162</v>
      </c>
      <c r="T17" s="441">
        <v>16</v>
      </c>
      <c r="U17" s="441">
        <v>23</v>
      </c>
      <c r="V17" s="441">
        <f t="shared" si="5"/>
        <v>39</v>
      </c>
      <c r="W17" s="442"/>
      <c r="X17" s="403"/>
      <c r="Y17" s="441">
        <v>6</v>
      </c>
      <c r="Z17" s="441">
        <v>3</v>
      </c>
      <c r="AA17" s="441">
        <v>0</v>
      </c>
      <c r="AB17" s="441">
        <f t="shared" si="6"/>
        <v>9</v>
      </c>
      <c r="AC17" s="392" t="s">
        <v>48</v>
      </c>
      <c r="AD17" s="723"/>
      <c r="AF17" s="363">
        <f t="shared" si="7"/>
        <v>44</v>
      </c>
      <c r="AG17" s="363">
        <f t="shared" si="7"/>
        <v>12</v>
      </c>
      <c r="AH17" s="363">
        <f t="shared" si="8"/>
        <v>56</v>
      </c>
    </row>
    <row r="18" spans="1:34" ht="20.25">
      <c r="A18" s="770"/>
      <c r="B18" s="391" t="s">
        <v>459</v>
      </c>
      <c r="C18" s="441">
        <v>2</v>
      </c>
      <c r="D18" s="441">
        <v>2</v>
      </c>
      <c r="E18" s="441">
        <v>0</v>
      </c>
      <c r="F18" s="441">
        <f t="shared" si="0"/>
        <v>4</v>
      </c>
      <c r="G18" s="441">
        <v>107</v>
      </c>
      <c r="H18" s="441">
        <v>116</v>
      </c>
      <c r="I18" s="441">
        <f t="shared" si="1"/>
        <v>223</v>
      </c>
      <c r="J18" s="441">
        <v>15</v>
      </c>
      <c r="K18" s="441">
        <v>37</v>
      </c>
      <c r="L18" s="441">
        <v>14</v>
      </c>
      <c r="M18" s="441">
        <v>15</v>
      </c>
      <c r="N18" s="441">
        <f t="shared" si="2"/>
        <v>29</v>
      </c>
      <c r="O18" s="441">
        <f t="shared" si="2"/>
        <v>52</v>
      </c>
      <c r="P18" s="441">
        <f t="shared" si="3"/>
        <v>81</v>
      </c>
      <c r="Q18" s="441">
        <v>434</v>
      </c>
      <c r="R18" s="441">
        <v>465</v>
      </c>
      <c r="S18" s="441">
        <f t="shared" si="4"/>
        <v>899</v>
      </c>
      <c r="T18" s="441">
        <v>40</v>
      </c>
      <c r="U18" s="441">
        <v>62</v>
      </c>
      <c r="V18" s="441">
        <f t="shared" si="5"/>
        <v>102</v>
      </c>
      <c r="W18" s="442"/>
      <c r="X18" s="403"/>
      <c r="Y18" s="441">
        <v>16</v>
      </c>
      <c r="Z18" s="441">
        <v>19</v>
      </c>
      <c r="AA18" s="441">
        <v>0</v>
      </c>
      <c r="AB18" s="441">
        <f t="shared" si="6"/>
        <v>35</v>
      </c>
      <c r="AC18" s="392" t="s">
        <v>49</v>
      </c>
      <c r="AD18" s="724"/>
      <c r="AF18" s="363">
        <f t="shared" si="7"/>
        <v>136</v>
      </c>
      <c r="AG18" s="363">
        <f t="shared" si="7"/>
        <v>168</v>
      </c>
      <c r="AH18" s="363">
        <f t="shared" si="8"/>
        <v>304</v>
      </c>
    </row>
    <row r="19" spans="1:34" ht="20.25">
      <c r="A19" s="771" t="s">
        <v>483</v>
      </c>
      <c r="B19" s="771"/>
      <c r="C19" s="441">
        <v>0</v>
      </c>
      <c r="D19" s="441">
        <v>0</v>
      </c>
      <c r="E19" s="441">
        <v>0</v>
      </c>
      <c r="F19" s="441">
        <f t="shared" si="0"/>
        <v>0</v>
      </c>
      <c r="G19" s="441">
        <v>0</v>
      </c>
      <c r="H19" s="441">
        <v>0</v>
      </c>
      <c r="I19" s="441">
        <f t="shared" si="1"/>
        <v>0</v>
      </c>
      <c r="J19" s="441">
        <v>0</v>
      </c>
      <c r="K19" s="441">
        <v>0</v>
      </c>
      <c r="L19" s="441">
        <v>0</v>
      </c>
      <c r="M19" s="441">
        <v>0</v>
      </c>
      <c r="N19" s="441">
        <f t="shared" si="2"/>
        <v>0</v>
      </c>
      <c r="O19" s="441">
        <f t="shared" si="2"/>
        <v>0</v>
      </c>
      <c r="P19" s="441">
        <f t="shared" si="3"/>
        <v>0</v>
      </c>
      <c r="Q19" s="441">
        <v>0</v>
      </c>
      <c r="R19" s="441">
        <v>0</v>
      </c>
      <c r="S19" s="441">
        <f t="shared" si="4"/>
        <v>0</v>
      </c>
      <c r="T19" s="441">
        <v>0</v>
      </c>
      <c r="U19" s="441">
        <v>0</v>
      </c>
      <c r="V19" s="441">
        <f t="shared" si="5"/>
        <v>0</v>
      </c>
      <c r="W19" s="442"/>
      <c r="X19" s="403"/>
      <c r="Y19" s="441">
        <v>0</v>
      </c>
      <c r="Z19" s="441">
        <v>0</v>
      </c>
      <c r="AA19" s="441">
        <v>0</v>
      </c>
      <c r="AB19" s="441">
        <f t="shared" si="6"/>
        <v>0</v>
      </c>
      <c r="AC19" s="720" t="s">
        <v>772</v>
      </c>
      <c r="AD19" s="720"/>
      <c r="AF19" s="363">
        <f t="shared" si="7"/>
        <v>0</v>
      </c>
      <c r="AG19" s="363">
        <f t="shared" si="7"/>
        <v>0</v>
      </c>
      <c r="AH19" s="363">
        <f t="shared" si="8"/>
        <v>0</v>
      </c>
    </row>
    <row r="20" spans="1:34" ht="20.25">
      <c r="A20" s="769" t="s">
        <v>22</v>
      </c>
      <c r="B20" s="769"/>
      <c r="C20" s="441">
        <v>3</v>
      </c>
      <c r="D20" s="441">
        <v>0</v>
      </c>
      <c r="E20" s="441">
        <v>0</v>
      </c>
      <c r="F20" s="441">
        <f t="shared" si="0"/>
        <v>3</v>
      </c>
      <c r="G20" s="441">
        <v>97</v>
      </c>
      <c r="H20" s="441">
        <v>50</v>
      </c>
      <c r="I20" s="441">
        <f t="shared" si="1"/>
        <v>147</v>
      </c>
      <c r="J20" s="441">
        <v>42</v>
      </c>
      <c r="K20" s="441">
        <v>0</v>
      </c>
      <c r="L20" s="441">
        <v>22</v>
      </c>
      <c r="M20" s="441">
        <v>0</v>
      </c>
      <c r="N20" s="441">
        <f t="shared" si="2"/>
        <v>64</v>
      </c>
      <c r="O20" s="441">
        <f t="shared" si="2"/>
        <v>0</v>
      </c>
      <c r="P20" s="441">
        <f t="shared" si="3"/>
        <v>64</v>
      </c>
      <c r="Q20" s="441">
        <v>572</v>
      </c>
      <c r="R20" s="441">
        <v>118</v>
      </c>
      <c r="S20" s="441">
        <f t="shared" si="4"/>
        <v>690</v>
      </c>
      <c r="T20" s="441">
        <v>76</v>
      </c>
      <c r="U20" s="441">
        <v>34</v>
      </c>
      <c r="V20" s="441">
        <f t="shared" si="5"/>
        <v>110</v>
      </c>
      <c r="W20" s="772"/>
      <c r="X20" s="772"/>
      <c r="Y20" s="441">
        <v>25</v>
      </c>
      <c r="Z20" s="441">
        <v>3</v>
      </c>
      <c r="AA20" s="441">
        <v>0</v>
      </c>
      <c r="AB20" s="441">
        <f t="shared" si="6"/>
        <v>28</v>
      </c>
      <c r="AC20" s="720" t="s">
        <v>50</v>
      </c>
      <c r="AD20" s="720"/>
      <c r="AF20" s="363">
        <f t="shared" si="7"/>
        <v>161</v>
      </c>
      <c r="AG20" s="363">
        <f t="shared" si="7"/>
        <v>50</v>
      </c>
      <c r="AH20" s="363">
        <f t="shared" si="8"/>
        <v>211</v>
      </c>
    </row>
    <row r="21" spans="1:34" ht="20.25">
      <c r="A21" s="769" t="s">
        <v>23</v>
      </c>
      <c r="B21" s="769"/>
      <c r="C21" s="441">
        <v>1</v>
      </c>
      <c r="D21" s="441">
        <v>1</v>
      </c>
      <c r="E21" s="441">
        <v>0</v>
      </c>
      <c r="F21" s="441">
        <f t="shared" si="0"/>
        <v>2</v>
      </c>
      <c r="G21" s="441">
        <v>58</v>
      </c>
      <c r="H21" s="441">
        <v>32</v>
      </c>
      <c r="I21" s="441">
        <f t="shared" si="1"/>
        <v>90</v>
      </c>
      <c r="J21" s="441">
        <v>59</v>
      </c>
      <c r="K21" s="441">
        <v>27</v>
      </c>
      <c r="L21" s="441">
        <v>0</v>
      </c>
      <c r="M21" s="441">
        <v>0</v>
      </c>
      <c r="N21" s="441">
        <f t="shared" si="2"/>
        <v>59</v>
      </c>
      <c r="O21" s="441">
        <f t="shared" si="2"/>
        <v>27</v>
      </c>
      <c r="P21" s="441">
        <f t="shared" si="3"/>
        <v>86</v>
      </c>
      <c r="Q21" s="441">
        <v>343</v>
      </c>
      <c r="R21" s="441">
        <v>185</v>
      </c>
      <c r="S21" s="441">
        <f t="shared" si="4"/>
        <v>528</v>
      </c>
      <c r="T21" s="441">
        <v>28</v>
      </c>
      <c r="U21" s="441">
        <v>46</v>
      </c>
      <c r="V21" s="441">
        <f t="shared" si="5"/>
        <v>74</v>
      </c>
      <c r="W21" s="772"/>
      <c r="X21" s="772"/>
      <c r="Y21" s="441">
        <v>12</v>
      </c>
      <c r="Z21" s="441">
        <v>7</v>
      </c>
      <c r="AA21" s="441">
        <v>0</v>
      </c>
      <c r="AB21" s="441">
        <f t="shared" si="6"/>
        <v>19</v>
      </c>
      <c r="AC21" s="720" t="s">
        <v>24</v>
      </c>
      <c r="AD21" s="720"/>
      <c r="AF21" s="363">
        <f t="shared" si="7"/>
        <v>117</v>
      </c>
      <c r="AG21" s="363">
        <f t="shared" si="7"/>
        <v>59</v>
      </c>
      <c r="AH21" s="363">
        <f t="shared" si="8"/>
        <v>176</v>
      </c>
    </row>
    <row r="22" spans="1:34" ht="20.25">
      <c r="A22" s="769" t="s">
        <v>25</v>
      </c>
      <c r="B22" s="769"/>
      <c r="C22" s="441">
        <v>2</v>
      </c>
      <c r="D22" s="441">
        <v>2</v>
      </c>
      <c r="E22" s="441">
        <v>0</v>
      </c>
      <c r="F22" s="441">
        <f t="shared" si="0"/>
        <v>4</v>
      </c>
      <c r="G22" s="441">
        <v>139</v>
      </c>
      <c r="H22" s="441">
        <v>146</v>
      </c>
      <c r="I22" s="441">
        <f t="shared" si="1"/>
        <v>285</v>
      </c>
      <c r="J22" s="441">
        <v>123</v>
      </c>
      <c r="K22" s="441">
        <v>129</v>
      </c>
      <c r="L22" s="441">
        <v>0</v>
      </c>
      <c r="M22" s="441">
        <v>0</v>
      </c>
      <c r="N22" s="441">
        <f t="shared" si="2"/>
        <v>123</v>
      </c>
      <c r="O22" s="441">
        <f t="shared" si="2"/>
        <v>129</v>
      </c>
      <c r="P22" s="441">
        <f t="shared" si="3"/>
        <v>252</v>
      </c>
      <c r="Q22" s="441">
        <v>680</v>
      </c>
      <c r="R22" s="441">
        <v>650</v>
      </c>
      <c r="S22" s="441">
        <f t="shared" si="4"/>
        <v>1330</v>
      </c>
      <c r="T22" s="441">
        <v>65</v>
      </c>
      <c r="U22" s="441">
        <v>71</v>
      </c>
      <c r="V22" s="441">
        <f t="shared" si="5"/>
        <v>136</v>
      </c>
      <c r="W22" s="772"/>
      <c r="X22" s="772"/>
      <c r="Y22" s="441">
        <v>22</v>
      </c>
      <c r="Z22" s="441">
        <v>21</v>
      </c>
      <c r="AA22" s="441">
        <v>0</v>
      </c>
      <c r="AB22" s="441">
        <f t="shared" si="6"/>
        <v>43</v>
      </c>
      <c r="AC22" s="720" t="s">
        <v>51</v>
      </c>
      <c r="AD22" s="720"/>
      <c r="AF22" s="363">
        <f t="shared" si="7"/>
        <v>262</v>
      </c>
      <c r="AG22" s="363">
        <f t="shared" si="7"/>
        <v>275</v>
      </c>
      <c r="AH22" s="363">
        <f t="shared" si="8"/>
        <v>537</v>
      </c>
    </row>
    <row r="23" spans="1:34" ht="20.25">
      <c r="A23" s="769" t="s">
        <v>65</v>
      </c>
      <c r="B23" s="769"/>
      <c r="C23" s="441">
        <v>5</v>
      </c>
      <c r="D23" s="441">
        <v>2</v>
      </c>
      <c r="E23" s="441">
        <v>0</v>
      </c>
      <c r="F23" s="441">
        <f t="shared" si="0"/>
        <v>7</v>
      </c>
      <c r="G23" s="441">
        <v>392</v>
      </c>
      <c r="H23" s="441">
        <v>63</v>
      </c>
      <c r="I23" s="441">
        <f t="shared" si="1"/>
        <v>455</v>
      </c>
      <c r="J23" s="441">
        <v>120</v>
      </c>
      <c r="K23" s="441">
        <v>50</v>
      </c>
      <c r="L23" s="441">
        <v>34</v>
      </c>
      <c r="M23" s="441">
        <v>28</v>
      </c>
      <c r="N23" s="441">
        <f t="shared" si="2"/>
        <v>154</v>
      </c>
      <c r="O23" s="441">
        <f t="shared" si="2"/>
        <v>78</v>
      </c>
      <c r="P23" s="441">
        <f t="shared" si="3"/>
        <v>232</v>
      </c>
      <c r="Q23" s="441">
        <v>1583</v>
      </c>
      <c r="R23" s="441">
        <v>446</v>
      </c>
      <c r="S23" s="441">
        <f t="shared" si="4"/>
        <v>2029</v>
      </c>
      <c r="T23" s="441">
        <v>99</v>
      </c>
      <c r="U23" s="441">
        <v>112</v>
      </c>
      <c r="V23" s="441">
        <f t="shared" si="5"/>
        <v>211</v>
      </c>
      <c r="W23" s="772"/>
      <c r="X23" s="772"/>
      <c r="Y23" s="441">
        <v>49</v>
      </c>
      <c r="Z23" s="441">
        <v>18</v>
      </c>
      <c r="AA23" s="441">
        <v>0</v>
      </c>
      <c r="AB23" s="441">
        <f t="shared" si="6"/>
        <v>67</v>
      </c>
      <c r="AC23" s="720" t="s">
        <v>52</v>
      </c>
      <c r="AD23" s="720"/>
      <c r="AF23" s="363">
        <f t="shared" si="7"/>
        <v>546</v>
      </c>
      <c r="AG23" s="363">
        <f t="shared" si="7"/>
        <v>141</v>
      </c>
      <c r="AH23" s="363">
        <f t="shared" si="8"/>
        <v>687</v>
      </c>
    </row>
    <row r="24" spans="1:34" ht="20.25">
      <c r="A24" s="769" t="s">
        <v>27</v>
      </c>
      <c r="B24" s="769"/>
      <c r="C24" s="441">
        <v>2</v>
      </c>
      <c r="D24" s="441">
        <v>2</v>
      </c>
      <c r="E24" s="441">
        <v>0</v>
      </c>
      <c r="F24" s="441">
        <f t="shared" si="0"/>
        <v>4</v>
      </c>
      <c r="G24" s="441">
        <v>165</v>
      </c>
      <c r="H24" s="441">
        <v>152</v>
      </c>
      <c r="I24" s="441">
        <f t="shared" si="1"/>
        <v>317</v>
      </c>
      <c r="J24" s="441">
        <v>0</v>
      </c>
      <c r="K24" s="441">
        <v>37</v>
      </c>
      <c r="L24" s="441">
        <v>41</v>
      </c>
      <c r="M24" s="441">
        <v>18</v>
      </c>
      <c r="N24" s="441">
        <f t="shared" si="2"/>
        <v>41</v>
      </c>
      <c r="O24" s="441">
        <f t="shared" si="2"/>
        <v>55</v>
      </c>
      <c r="P24" s="441">
        <f t="shared" si="3"/>
        <v>96</v>
      </c>
      <c r="Q24" s="441">
        <v>660</v>
      </c>
      <c r="R24" s="441">
        <v>728</v>
      </c>
      <c r="S24" s="441">
        <f t="shared" si="4"/>
        <v>1388</v>
      </c>
      <c r="T24" s="441">
        <v>28</v>
      </c>
      <c r="U24" s="441">
        <v>42</v>
      </c>
      <c r="V24" s="441">
        <f t="shared" si="5"/>
        <v>70</v>
      </c>
      <c r="W24" s="772"/>
      <c r="X24" s="772"/>
      <c r="Y24" s="441">
        <v>22</v>
      </c>
      <c r="Z24" s="441">
        <v>29</v>
      </c>
      <c r="AA24" s="441">
        <v>0</v>
      </c>
      <c r="AB24" s="441">
        <f t="shared" si="6"/>
        <v>51</v>
      </c>
      <c r="AC24" s="720" t="s">
        <v>28</v>
      </c>
      <c r="AD24" s="720"/>
      <c r="AF24" s="363">
        <f t="shared" si="7"/>
        <v>206</v>
      </c>
      <c r="AG24" s="363">
        <f t="shared" si="7"/>
        <v>207</v>
      </c>
      <c r="AH24" s="363">
        <f t="shared" si="8"/>
        <v>413</v>
      </c>
    </row>
    <row r="25" spans="1:34" ht="20.25">
      <c r="A25" s="769" t="s">
        <v>29</v>
      </c>
      <c r="B25" s="769"/>
      <c r="C25" s="441">
        <v>1</v>
      </c>
      <c r="D25" s="441">
        <v>1</v>
      </c>
      <c r="E25" s="441">
        <v>0</v>
      </c>
      <c r="F25" s="441">
        <f t="shared" si="0"/>
        <v>2</v>
      </c>
      <c r="G25" s="441">
        <v>29</v>
      </c>
      <c r="H25" s="441">
        <v>25</v>
      </c>
      <c r="I25" s="441">
        <f t="shared" si="1"/>
        <v>54</v>
      </c>
      <c r="J25" s="441">
        <v>7</v>
      </c>
      <c r="K25" s="441">
        <v>0</v>
      </c>
      <c r="L25" s="441">
        <v>0</v>
      </c>
      <c r="M25" s="441">
        <v>9</v>
      </c>
      <c r="N25" s="441">
        <f t="shared" si="2"/>
        <v>7</v>
      </c>
      <c r="O25" s="441">
        <f t="shared" si="2"/>
        <v>9</v>
      </c>
      <c r="P25" s="441">
        <f t="shared" si="3"/>
        <v>16</v>
      </c>
      <c r="Q25" s="441">
        <v>144</v>
      </c>
      <c r="R25" s="441">
        <v>93</v>
      </c>
      <c r="S25" s="441">
        <f t="shared" si="4"/>
        <v>237</v>
      </c>
      <c r="T25" s="441">
        <v>25</v>
      </c>
      <c r="U25" s="441">
        <v>28</v>
      </c>
      <c r="V25" s="441">
        <f t="shared" si="5"/>
        <v>53</v>
      </c>
      <c r="W25" s="772"/>
      <c r="X25" s="772"/>
      <c r="Y25" s="441">
        <v>8</v>
      </c>
      <c r="Z25" s="441">
        <v>6</v>
      </c>
      <c r="AA25" s="441">
        <v>0</v>
      </c>
      <c r="AB25" s="441">
        <f t="shared" si="6"/>
        <v>14</v>
      </c>
      <c r="AC25" s="720" t="s">
        <v>30</v>
      </c>
      <c r="AD25" s="720"/>
      <c r="AF25" s="363">
        <f t="shared" si="7"/>
        <v>36</v>
      </c>
      <c r="AG25" s="363">
        <f t="shared" si="7"/>
        <v>34</v>
      </c>
      <c r="AH25" s="363">
        <f t="shared" si="8"/>
        <v>70</v>
      </c>
    </row>
    <row r="26" spans="1:34" ht="20.25">
      <c r="A26" s="769" t="s">
        <v>31</v>
      </c>
      <c r="B26" s="769"/>
      <c r="C26" s="441">
        <v>1</v>
      </c>
      <c r="D26" s="441">
        <v>1</v>
      </c>
      <c r="E26" s="441">
        <v>0</v>
      </c>
      <c r="F26" s="441">
        <f t="shared" si="0"/>
        <v>2</v>
      </c>
      <c r="G26" s="441">
        <v>20</v>
      </c>
      <c r="H26" s="441">
        <v>95</v>
      </c>
      <c r="I26" s="441">
        <f t="shared" si="1"/>
        <v>115</v>
      </c>
      <c r="J26" s="441">
        <v>22</v>
      </c>
      <c r="K26" s="441">
        <v>90</v>
      </c>
      <c r="L26" s="441">
        <v>20</v>
      </c>
      <c r="M26" s="441">
        <v>0</v>
      </c>
      <c r="N26" s="441">
        <f t="shared" si="2"/>
        <v>42</v>
      </c>
      <c r="O26" s="441">
        <f t="shared" si="2"/>
        <v>90</v>
      </c>
      <c r="P26" s="441">
        <f t="shared" si="3"/>
        <v>132</v>
      </c>
      <c r="Q26" s="441">
        <v>207</v>
      </c>
      <c r="R26" s="441">
        <v>517</v>
      </c>
      <c r="S26" s="441">
        <f t="shared" si="4"/>
        <v>724</v>
      </c>
      <c r="T26" s="441">
        <v>25</v>
      </c>
      <c r="U26" s="441">
        <v>36</v>
      </c>
      <c r="V26" s="441">
        <f t="shared" si="5"/>
        <v>61</v>
      </c>
      <c r="W26" s="772"/>
      <c r="X26" s="772"/>
      <c r="Y26" s="441">
        <v>11</v>
      </c>
      <c r="Z26" s="441">
        <v>16</v>
      </c>
      <c r="AA26" s="441">
        <v>0</v>
      </c>
      <c r="AB26" s="441">
        <f t="shared" si="6"/>
        <v>27</v>
      </c>
      <c r="AC26" s="720" t="s">
        <v>32</v>
      </c>
      <c r="AD26" s="720"/>
      <c r="AF26" s="363">
        <f t="shared" si="7"/>
        <v>62</v>
      </c>
      <c r="AG26" s="363">
        <f t="shared" si="7"/>
        <v>185</v>
      </c>
      <c r="AH26" s="363">
        <f t="shared" si="8"/>
        <v>247</v>
      </c>
    </row>
    <row r="27" spans="1:34" ht="20.25">
      <c r="A27" s="769" t="s">
        <v>33</v>
      </c>
      <c r="B27" s="769"/>
      <c r="C27" s="441">
        <v>1</v>
      </c>
      <c r="D27" s="441">
        <v>2</v>
      </c>
      <c r="E27" s="441">
        <v>0</v>
      </c>
      <c r="F27" s="441">
        <f t="shared" si="0"/>
        <v>3</v>
      </c>
      <c r="G27" s="441">
        <v>155</v>
      </c>
      <c r="H27" s="441">
        <v>114</v>
      </c>
      <c r="I27" s="441">
        <f t="shared" si="1"/>
        <v>269</v>
      </c>
      <c r="J27" s="441">
        <v>0</v>
      </c>
      <c r="K27" s="441">
        <v>0</v>
      </c>
      <c r="L27" s="441">
        <v>0</v>
      </c>
      <c r="M27" s="441">
        <v>0</v>
      </c>
      <c r="N27" s="441">
        <f t="shared" si="2"/>
        <v>0</v>
      </c>
      <c r="O27" s="441">
        <f t="shared" si="2"/>
        <v>0</v>
      </c>
      <c r="P27" s="441">
        <f t="shared" si="3"/>
        <v>0</v>
      </c>
      <c r="Q27" s="441">
        <v>316</v>
      </c>
      <c r="R27" s="441">
        <v>350</v>
      </c>
      <c r="S27" s="441">
        <f t="shared" si="4"/>
        <v>666</v>
      </c>
      <c r="T27" s="441">
        <v>17</v>
      </c>
      <c r="U27" s="441">
        <v>33</v>
      </c>
      <c r="V27" s="441">
        <f t="shared" si="5"/>
        <v>50</v>
      </c>
      <c r="W27" s="772"/>
      <c r="X27" s="772"/>
      <c r="Y27" s="441">
        <v>9</v>
      </c>
      <c r="Z27" s="441">
        <v>11</v>
      </c>
      <c r="AA27" s="441">
        <v>0</v>
      </c>
      <c r="AB27" s="441">
        <f t="shared" si="6"/>
        <v>20</v>
      </c>
      <c r="AC27" s="720" t="s">
        <v>34</v>
      </c>
      <c r="AD27" s="720"/>
      <c r="AF27" s="363">
        <f t="shared" si="7"/>
        <v>155</v>
      </c>
      <c r="AG27" s="363">
        <f t="shared" si="7"/>
        <v>114</v>
      </c>
      <c r="AH27" s="363">
        <f t="shared" si="8"/>
        <v>269</v>
      </c>
    </row>
    <row r="28" spans="1:34" ht="20.25">
      <c r="A28" s="773" t="s">
        <v>35</v>
      </c>
      <c r="B28" s="773"/>
      <c r="C28" s="443">
        <v>1</v>
      </c>
      <c r="D28" s="443">
        <v>0</v>
      </c>
      <c r="E28" s="443">
        <v>0</v>
      </c>
      <c r="F28" s="441">
        <f t="shared" si="0"/>
        <v>1</v>
      </c>
      <c r="G28" s="443">
        <v>84</v>
      </c>
      <c r="H28" s="443">
        <v>46</v>
      </c>
      <c r="I28" s="441">
        <f t="shared" si="1"/>
        <v>130</v>
      </c>
      <c r="J28" s="443">
        <v>16</v>
      </c>
      <c r="K28" s="443">
        <v>0</v>
      </c>
      <c r="L28" s="443">
        <v>0</v>
      </c>
      <c r="M28" s="443">
        <v>0</v>
      </c>
      <c r="N28" s="441">
        <f t="shared" si="2"/>
        <v>16</v>
      </c>
      <c r="O28" s="441">
        <f t="shared" si="2"/>
        <v>0</v>
      </c>
      <c r="P28" s="441">
        <f t="shared" si="3"/>
        <v>16</v>
      </c>
      <c r="Q28" s="443">
        <v>187</v>
      </c>
      <c r="R28" s="443">
        <v>107</v>
      </c>
      <c r="S28" s="441">
        <f t="shared" si="4"/>
        <v>294</v>
      </c>
      <c r="T28" s="443">
        <v>16</v>
      </c>
      <c r="U28" s="441">
        <v>18</v>
      </c>
      <c r="V28" s="441">
        <f t="shared" si="5"/>
        <v>34</v>
      </c>
      <c r="W28" s="774"/>
      <c r="X28" s="774"/>
      <c r="Y28" s="443">
        <v>7</v>
      </c>
      <c r="Z28" s="443">
        <v>4</v>
      </c>
      <c r="AA28" s="443">
        <v>0</v>
      </c>
      <c r="AB28" s="441">
        <f t="shared" si="6"/>
        <v>11</v>
      </c>
      <c r="AC28" s="729" t="s">
        <v>53</v>
      </c>
      <c r="AD28" s="729"/>
      <c r="AF28" s="363">
        <f t="shared" si="7"/>
        <v>100</v>
      </c>
      <c r="AG28" s="363">
        <f t="shared" si="7"/>
        <v>46</v>
      </c>
      <c r="AH28" s="363">
        <f t="shared" si="8"/>
        <v>146</v>
      </c>
    </row>
    <row r="29" spans="1:34" ht="20.25">
      <c r="A29" s="704" t="s">
        <v>8</v>
      </c>
      <c r="B29" s="704"/>
      <c r="C29" s="444">
        <f>SUM(C10:C28)</f>
        <v>24</v>
      </c>
      <c r="D29" s="444">
        <f t="shared" ref="D29:AB29" si="9">SUM(D10:D28)</f>
        <v>17</v>
      </c>
      <c r="E29" s="444">
        <f t="shared" si="9"/>
        <v>0</v>
      </c>
      <c r="F29" s="444">
        <f t="shared" si="9"/>
        <v>41</v>
      </c>
      <c r="G29" s="444">
        <f t="shared" si="9"/>
        <v>1595</v>
      </c>
      <c r="H29" s="444">
        <f t="shared" si="9"/>
        <v>1107</v>
      </c>
      <c r="I29" s="444">
        <f t="shared" si="9"/>
        <v>2702</v>
      </c>
      <c r="J29" s="444">
        <f t="shared" si="9"/>
        <v>457</v>
      </c>
      <c r="K29" s="444">
        <f t="shared" si="9"/>
        <v>438</v>
      </c>
      <c r="L29" s="444">
        <f t="shared" si="9"/>
        <v>161</v>
      </c>
      <c r="M29" s="444">
        <f t="shared" si="9"/>
        <v>122</v>
      </c>
      <c r="N29" s="444">
        <f t="shared" si="9"/>
        <v>618</v>
      </c>
      <c r="O29" s="444">
        <f t="shared" si="9"/>
        <v>560</v>
      </c>
      <c r="P29" s="444">
        <f t="shared" si="9"/>
        <v>1178</v>
      </c>
      <c r="Q29" s="444">
        <f t="shared" si="9"/>
        <v>6411</v>
      </c>
      <c r="R29" s="444">
        <f t="shared" si="9"/>
        <v>4845</v>
      </c>
      <c r="S29" s="444">
        <f t="shared" si="9"/>
        <v>11256</v>
      </c>
      <c r="T29" s="444">
        <f t="shared" si="9"/>
        <v>564</v>
      </c>
      <c r="U29" s="444">
        <f t="shared" si="9"/>
        <v>709</v>
      </c>
      <c r="V29" s="444">
        <f t="shared" si="9"/>
        <v>1273</v>
      </c>
      <c r="W29" s="371">
        <f t="shared" si="9"/>
        <v>0</v>
      </c>
      <c r="X29" s="371">
        <f t="shared" si="9"/>
        <v>0</v>
      </c>
      <c r="Y29" s="444">
        <f t="shared" si="9"/>
        <v>233</v>
      </c>
      <c r="Z29" s="444">
        <f t="shared" si="9"/>
        <v>188</v>
      </c>
      <c r="AA29" s="444">
        <f t="shared" si="9"/>
        <v>0</v>
      </c>
      <c r="AB29" s="444">
        <f t="shared" si="9"/>
        <v>421</v>
      </c>
      <c r="AC29" s="705" t="s">
        <v>456</v>
      </c>
      <c r="AD29" s="705"/>
      <c r="AF29" s="363">
        <f t="shared" si="7"/>
        <v>2213</v>
      </c>
      <c r="AG29" s="363">
        <f t="shared" si="7"/>
        <v>1667</v>
      </c>
      <c r="AH29" s="363">
        <f t="shared" si="8"/>
        <v>3880</v>
      </c>
    </row>
    <row r="30" spans="1:34" ht="20.25">
      <c r="A30" s="374"/>
      <c r="B30" s="374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376"/>
      <c r="X30" s="376"/>
      <c r="Y30" s="445"/>
      <c r="Z30" s="445"/>
      <c r="AA30" s="445"/>
      <c r="AB30" s="445"/>
      <c r="AC30" s="376"/>
      <c r="AD30" s="376"/>
    </row>
    <row r="31" spans="1:34" ht="20.25">
      <c r="A31" s="374"/>
      <c r="B31" s="374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376"/>
      <c r="X31" s="376"/>
      <c r="Y31" s="445"/>
      <c r="Z31" s="445"/>
      <c r="AA31" s="445"/>
      <c r="AB31" s="445"/>
      <c r="AC31" s="376"/>
      <c r="AD31" s="376"/>
    </row>
    <row r="32" spans="1:34" ht="20.25">
      <c r="A32" s="706"/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376"/>
      <c r="X32" s="376"/>
      <c r="Y32" s="376"/>
      <c r="Z32" s="376"/>
      <c r="AA32" s="376"/>
      <c r="AB32" s="376"/>
      <c r="AC32" s="376"/>
      <c r="AD32" s="376"/>
    </row>
    <row r="33" spans="1:30" ht="20.25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6"/>
      <c r="X33" s="376"/>
      <c r="Y33" s="378"/>
      <c r="Z33" s="378"/>
      <c r="AA33" s="378"/>
      <c r="AB33" s="378"/>
      <c r="AC33" s="376"/>
      <c r="AD33" s="37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G29"/>
  <sheetViews>
    <sheetView rightToLeft="1" workbookViewId="0"/>
  </sheetViews>
  <sheetFormatPr defaultRowHeight="14.25"/>
  <sheetData>
    <row r="1" spans="1:33" ht="180">
      <c r="A1" s="681" t="s">
        <v>883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80"/>
      <c r="AE1" s="380"/>
    </row>
    <row r="2" spans="1:33" ht="270">
      <c r="A2" s="682" t="s">
        <v>884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  <c r="AE2" s="380"/>
    </row>
    <row r="3" spans="1:33" ht="36">
      <c r="A3" s="711" t="s">
        <v>885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0" t="s">
        <v>886</v>
      </c>
      <c r="P3" s="710"/>
      <c r="Q3" s="712" t="s">
        <v>887</v>
      </c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0" t="s">
        <v>888</v>
      </c>
      <c r="AE3" s="710"/>
    </row>
    <row r="4" spans="1:33" ht="20.25">
      <c r="A4" s="713" t="s">
        <v>0</v>
      </c>
      <c r="B4" s="713"/>
      <c r="C4" s="713" t="s">
        <v>68</v>
      </c>
      <c r="D4" s="713"/>
      <c r="E4" s="713" t="s">
        <v>69</v>
      </c>
      <c r="F4" s="713"/>
      <c r="G4" s="713" t="s">
        <v>70</v>
      </c>
      <c r="H4" s="713"/>
      <c r="I4" s="713" t="s">
        <v>71</v>
      </c>
      <c r="J4" s="713"/>
      <c r="K4" s="713" t="s">
        <v>72</v>
      </c>
      <c r="L4" s="713"/>
      <c r="M4" s="713" t="s">
        <v>73</v>
      </c>
      <c r="N4" s="713"/>
      <c r="O4" s="713" t="s">
        <v>683</v>
      </c>
      <c r="P4" s="713"/>
      <c r="Q4" s="713" t="s">
        <v>0</v>
      </c>
      <c r="R4" s="713"/>
      <c r="S4" s="713" t="s">
        <v>74</v>
      </c>
      <c r="T4" s="713"/>
      <c r="U4" s="713" t="s">
        <v>75</v>
      </c>
      <c r="V4" s="713"/>
      <c r="W4" s="713" t="s">
        <v>76</v>
      </c>
      <c r="X4" s="713"/>
      <c r="Y4" s="713" t="s">
        <v>77</v>
      </c>
      <c r="Z4" s="713"/>
      <c r="AA4" s="713" t="s">
        <v>8</v>
      </c>
      <c r="AB4" s="713"/>
      <c r="AC4" s="713"/>
      <c r="AD4" s="713" t="s">
        <v>683</v>
      </c>
      <c r="AE4" s="713"/>
    </row>
    <row r="5" spans="1:33" ht="20.25">
      <c r="A5" s="714"/>
      <c r="B5" s="714"/>
      <c r="C5" s="714" t="s">
        <v>78</v>
      </c>
      <c r="D5" s="714"/>
      <c r="E5" s="714" t="s">
        <v>90</v>
      </c>
      <c r="F5" s="714"/>
      <c r="G5" s="714" t="s">
        <v>91</v>
      </c>
      <c r="H5" s="714"/>
      <c r="I5" s="714" t="s">
        <v>92</v>
      </c>
      <c r="J5" s="714"/>
      <c r="K5" s="714" t="s">
        <v>93</v>
      </c>
      <c r="L5" s="714"/>
      <c r="M5" s="714" t="s">
        <v>96</v>
      </c>
      <c r="N5" s="714"/>
      <c r="O5" s="714"/>
      <c r="P5" s="714"/>
      <c r="Q5" s="714"/>
      <c r="R5" s="714"/>
      <c r="S5" s="714" t="s">
        <v>84</v>
      </c>
      <c r="T5" s="714"/>
      <c r="U5" s="714" t="s">
        <v>85</v>
      </c>
      <c r="V5" s="714"/>
      <c r="W5" s="714" t="s">
        <v>86</v>
      </c>
      <c r="X5" s="714"/>
      <c r="Y5" s="714" t="s">
        <v>87</v>
      </c>
      <c r="Z5" s="714"/>
      <c r="AA5" s="714" t="s">
        <v>12</v>
      </c>
      <c r="AB5" s="714"/>
      <c r="AC5" s="714"/>
      <c r="AD5" s="714"/>
      <c r="AE5" s="714"/>
    </row>
    <row r="6" spans="1:33" ht="20.25">
      <c r="A6" s="714"/>
      <c r="B6" s="714"/>
      <c r="C6" s="382" t="s">
        <v>88</v>
      </c>
      <c r="D6" s="382" t="s">
        <v>43</v>
      </c>
      <c r="E6" s="382" t="s">
        <v>88</v>
      </c>
      <c r="F6" s="382" t="s">
        <v>43</v>
      </c>
      <c r="G6" s="382" t="s">
        <v>88</v>
      </c>
      <c r="H6" s="382" t="s">
        <v>43</v>
      </c>
      <c r="I6" s="382" t="s">
        <v>88</v>
      </c>
      <c r="J6" s="382" t="s">
        <v>43</v>
      </c>
      <c r="K6" s="382" t="s">
        <v>88</v>
      </c>
      <c r="L6" s="382" t="s">
        <v>43</v>
      </c>
      <c r="M6" s="382" t="s">
        <v>88</v>
      </c>
      <c r="N6" s="382" t="s">
        <v>43</v>
      </c>
      <c r="O6" s="714"/>
      <c r="P6" s="714"/>
      <c r="Q6" s="714"/>
      <c r="R6" s="714"/>
      <c r="S6" s="383" t="s">
        <v>88</v>
      </c>
      <c r="T6" s="382" t="s">
        <v>43</v>
      </c>
      <c r="U6" s="382" t="s">
        <v>88</v>
      </c>
      <c r="V6" s="382" t="s">
        <v>43</v>
      </c>
      <c r="W6" s="382" t="s">
        <v>88</v>
      </c>
      <c r="X6" s="382" t="s">
        <v>43</v>
      </c>
      <c r="Y6" s="382" t="s">
        <v>88</v>
      </c>
      <c r="Z6" s="382" t="s">
        <v>43</v>
      </c>
      <c r="AA6" s="382" t="s">
        <v>88</v>
      </c>
      <c r="AB6" s="382" t="s">
        <v>43</v>
      </c>
      <c r="AC6" s="382" t="s">
        <v>94</v>
      </c>
      <c r="AD6" s="714"/>
      <c r="AE6" s="714"/>
    </row>
    <row r="7" spans="1:33" ht="20.25">
      <c r="A7" s="715"/>
      <c r="B7" s="715"/>
      <c r="C7" s="384" t="s">
        <v>9</v>
      </c>
      <c r="D7" s="384" t="s">
        <v>10</v>
      </c>
      <c r="E7" s="384" t="s">
        <v>9</v>
      </c>
      <c r="F7" s="384" t="s">
        <v>10</v>
      </c>
      <c r="G7" s="384" t="s">
        <v>9</v>
      </c>
      <c r="H7" s="384" t="s">
        <v>10</v>
      </c>
      <c r="I7" s="384" t="s">
        <v>9</v>
      </c>
      <c r="J7" s="384" t="s">
        <v>10</v>
      </c>
      <c r="K7" s="384" t="s">
        <v>9</v>
      </c>
      <c r="L7" s="384" t="s">
        <v>10</v>
      </c>
      <c r="M7" s="384" t="s">
        <v>9</v>
      </c>
      <c r="N7" s="384" t="s">
        <v>10</v>
      </c>
      <c r="O7" s="715"/>
      <c r="P7" s="715"/>
      <c r="Q7" s="715"/>
      <c r="R7" s="715"/>
      <c r="S7" s="384" t="s">
        <v>9</v>
      </c>
      <c r="T7" s="384" t="s">
        <v>10</v>
      </c>
      <c r="U7" s="384" t="s">
        <v>9</v>
      </c>
      <c r="V7" s="384" t="s">
        <v>10</v>
      </c>
      <c r="W7" s="384" t="s">
        <v>9</v>
      </c>
      <c r="X7" s="384" t="s">
        <v>10</v>
      </c>
      <c r="Y7" s="384" t="s">
        <v>9</v>
      </c>
      <c r="Z7" s="384" t="s">
        <v>10</v>
      </c>
      <c r="AA7" s="384" t="s">
        <v>9</v>
      </c>
      <c r="AB7" s="384" t="s">
        <v>10</v>
      </c>
      <c r="AC7" s="384" t="s">
        <v>12</v>
      </c>
      <c r="AD7" s="715"/>
      <c r="AE7" s="715"/>
    </row>
    <row r="8" spans="1:33" ht="20.25">
      <c r="A8" s="717" t="s">
        <v>14</v>
      </c>
      <c r="B8" s="717"/>
      <c r="C8" s="386">
        <v>9</v>
      </c>
      <c r="D8" s="386">
        <v>12</v>
      </c>
      <c r="E8" s="386">
        <v>9</v>
      </c>
      <c r="F8" s="386">
        <v>8</v>
      </c>
      <c r="G8" s="386">
        <v>15</v>
      </c>
      <c r="H8" s="386">
        <v>26</v>
      </c>
      <c r="I8" s="386">
        <v>23</v>
      </c>
      <c r="J8" s="386">
        <v>9</v>
      </c>
      <c r="K8" s="386">
        <v>35</v>
      </c>
      <c r="L8" s="387">
        <v>12</v>
      </c>
      <c r="M8" s="386">
        <v>18</v>
      </c>
      <c r="N8" s="386">
        <v>1</v>
      </c>
      <c r="O8" s="716" t="s">
        <v>15</v>
      </c>
      <c r="P8" s="716"/>
      <c r="Q8" s="717" t="s">
        <v>14</v>
      </c>
      <c r="R8" s="717"/>
      <c r="S8" s="386">
        <v>1</v>
      </c>
      <c r="T8" s="386">
        <v>2</v>
      </c>
      <c r="U8" s="386">
        <v>0</v>
      </c>
      <c r="V8" s="386">
        <v>0</v>
      </c>
      <c r="W8" s="386">
        <v>0</v>
      </c>
      <c r="X8" s="386">
        <v>0</v>
      </c>
      <c r="Y8" s="386">
        <v>0</v>
      </c>
      <c r="Z8" s="386">
        <v>0</v>
      </c>
      <c r="AA8" s="387">
        <f>SUM(C8,E8,G8,I8,K8,M8,S8,U8,W8,Y8)</f>
        <v>110</v>
      </c>
      <c r="AB8" s="387">
        <f>SUM(D8,F8,H8,J8,L8,N8,T8,V8,X8,Z8)</f>
        <v>70</v>
      </c>
      <c r="AC8" s="386">
        <f>SUM(AA8:AB8)</f>
        <v>180</v>
      </c>
      <c r="AD8" s="716" t="s">
        <v>15</v>
      </c>
      <c r="AE8" s="716"/>
    </row>
    <row r="9" spans="1:33" ht="20.25">
      <c r="A9" s="719" t="s">
        <v>16</v>
      </c>
      <c r="B9" s="719"/>
      <c r="C9" s="390">
        <v>0</v>
      </c>
      <c r="D9" s="390">
        <v>3</v>
      </c>
      <c r="E9" s="390">
        <v>0</v>
      </c>
      <c r="F9" s="390">
        <v>32</v>
      </c>
      <c r="G9" s="390">
        <v>0</v>
      </c>
      <c r="H9" s="390">
        <v>35</v>
      </c>
      <c r="I9" s="390">
        <v>0</v>
      </c>
      <c r="J9" s="390">
        <v>14</v>
      </c>
      <c r="K9" s="390">
        <v>0</v>
      </c>
      <c r="L9" s="361">
        <v>11</v>
      </c>
      <c r="M9" s="390">
        <v>0</v>
      </c>
      <c r="N9" s="390">
        <v>0</v>
      </c>
      <c r="O9" s="720" t="s">
        <v>17</v>
      </c>
      <c r="P9" s="720"/>
      <c r="Q9" s="719" t="s">
        <v>16</v>
      </c>
      <c r="R9" s="719"/>
      <c r="S9" s="390">
        <v>0</v>
      </c>
      <c r="T9" s="390">
        <v>0</v>
      </c>
      <c r="U9" s="390">
        <v>0</v>
      </c>
      <c r="V9" s="390">
        <v>0</v>
      </c>
      <c r="W9" s="390">
        <v>0</v>
      </c>
      <c r="X9" s="390">
        <v>0</v>
      </c>
      <c r="Y9" s="390">
        <v>0</v>
      </c>
      <c r="Z9" s="390">
        <v>0</v>
      </c>
      <c r="AA9" s="387">
        <f t="shared" ref="AA9:AB26" si="0">SUM(C9,E9,G9,I9,K9,M9,S9,U9,W9,Y9)</f>
        <v>0</v>
      </c>
      <c r="AB9" s="387">
        <f t="shared" si="0"/>
        <v>95</v>
      </c>
      <c r="AC9" s="386">
        <f t="shared" ref="AC9:AC26" si="1">SUM(AA9:AB9)</f>
        <v>95</v>
      </c>
      <c r="AD9" s="720" t="s">
        <v>17</v>
      </c>
      <c r="AE9" s="720"/>
    </row>
    <row r="10" spans="1:33" ht="20.25">
      <c r="A10" s="719" t="s">
        <v>18</v>
      </c>
      <c r="B10" s="719"/>
      <c r="C10" s="390">
        <v>20</v>
      </c>
      <c r="D10" s="390">
        <v>2</v>
      </c>
      <c r="E10" s="390">
        <v>13</v>
      </c>
      <c r="F10" s="390">
        <v>8</v>
      </c>
      <c r="G10" s="390">
        <v>7</v>
      </c>
      <c r="H10" s="390">
        <v>11</v>
      </c>
      <c r="I10" s="390">
        <v>18</v>
      </c>
      <c r="J10" s="390">
        <v>15</v>
      </c>
      <c r="K10" s="390">
        <v>8</v>
      </c>
      <c r="L10" s="361">
        <v>8</v>
      </c>
      <c r="M10" s="390">
        <v>4</v>
      </c>
      <c r="N10" s="390">
        <v>7</v>
      </c>
      <c r="O10" s="720" t="s">
        <v>19</v>
      </c>
      <c r="P10" s="720"/>
      <c r="Q10" s="719" t="s">
        <v>18</v>
      </c>
      <c r="R10" s="719"/>
      <c r="S10" s="390">
        <v>0</v>
      </c>
      <c r="T10" s="390">
        <v>0</v>
      </c>
      <c r="U10" s="390">
        <v>0</v>
      </c>
      <c r="V10" s="390">
        <v>0</v>
      </c>
      <c r="W10" s="390">
        <v>0</v>
      </c>
      <c r="X10" s="390">
        <v>0</v>
      </c>
      <c r="Y10" s="390">
        <v>0</v>
      </c>
      <c r="Z10" s="390">
        <v>0</v>
      </c>
      <c r="AA10" s="387">
        <f t="shared" si="0"/>
        <v>70</v>
      </c>
      <c r="AB10" s="387">
        <f t="shared" si="0"/>
        <v>51</v>
      </c>
      <c r="AC10" s="386">
        <f t="shared" si="1"/>
        <v>121</v>
      </c>
      <c r="AD10" s="720" t="s">
        <v>19</v>
      </c>
      <c r="AE10" s="720"/>
    </row>
    <row r="11" spans="1:33" ht="59.25">
      <c r="A11" s="775" t="s">
        <v>20</v>
      </c>
      <c r="B11" s="391" t="s">
        <v>769</v>
      </c>
      <c r="C11" s="390">
        <v>97</v>
      </c>
      <c r="D11" s="390">
        <v>67</v>
      </c>
      <c r="E11" s="390">
        <v>54</v>
      </c>
      <c r="F11" s="390">
        <v>79</v>
      </c>
      <c r="G11" s="390">
        <v>61</v>
      </c>
      <c r="H11" s="390">
        <v>85</v>
      </c>
      <c r="I11" s="390">
        <v>11</v>
      </c>
      <c r="J11" s="390">
        <v>68</v>
      </c>
      <c r="K11" s="390">
        <v>4</v>
      </c>
      <c r="L11" s="361">
        <v>67</v>
      </c>
      <c r="M11" s="390">
        <v>2</v>
      </c>
      <c r="N11" s="390">
        <v>70</v>
      </c>
      <c r="O11" s="392" t="s">
        <v>44</v>
      </c>
      <c r="P11" s="722" t="s">
        <v>455</v>
      </c>
      <c r="Q11" s="776" t="s">
        <v>20</v>
      </c>
      <c r="R11" s="391" t="s">
        <v>769</v>
      </c>
      <c r="S11" s="390">
        <v>0</v>
      </c>
      <c r="T11" s="390">
        <v>16</v>
      </c>
      <c r="U11" s="390">
        <v>0</v>
      </c>
      <c r="V11" s="390">
        <v>3</v>
      </c>
      <c r="W11" s="390">
        <v>0</v>
      </c>
      <c r="X11" s="390">
        <v>0</v>
      </c>
      <c r="Y11" s="390">
        <v>0</v>
      </c>
      <c r="Z11" s="390">
        <v>0</v>
      </c>
      <c r="AA11" s="387">
        <f t="shared" si="0"/>
        <v>229</v>
      </c>
      <c r="AB11" s="387">
        <f t="shared" si="0"/>
        <v>455</v>
      </c>
      <c r="AC11" s="386">
        <f t="shared" si="1"/>
        <v>684</v>
      </c>
      <c r="AD11" s="392" t="s">
        <v>44</v>
      </c>
      <c r="AE11" s="722" t="s">
        <v>455</v>
      </c>
    </row>
    <row r="12" spans="1:33" ht="20.25">
      <c r="A12" s="775"/>
      <c r="B12" s="391" t="s">
        <v>770</v>
      </c>
      <c r="C12" s="390">
        <v>17</v>
      </c>
      <c r="D12" s="390">
        <v>103</v>
      </c>
      <c r="E12" s="390">
        <v>33</v>
      </c>
      <c r="F12" s="390">
        <v>105</v>
      </c>
      <c r="G12" s="390">
        <v>32</v>
      </c>
      <c r="H12" s="390">
        <v>95</v>
      </c>
      <c r="I12" s="390">
        <v>53</v>
      </c>
      <c r="J12" s="390">
        <v>53</v>
      </c>
      <c r="K12" s="390">
        <v>57</v>
      </c>
      <c r="L12" s="361">
        <v>56</v>
      </c>
      <c r="M12" s="390">
        <v>67</v>
      </c>
      <c r="N12" s="390">
        <v>40</v>
      </c>
      <c r="O12" s="392" t="s">
        <v>45</v>
      </c>
      <c r="P12" s="723"/>
      <c r="Q12" s="777"/>
      <c r="R12" s="391" t="s">
        <v>770</v>
      </c>
      <c r="S12" s="390">
        <v>36</v>
      </c>
      <c r="T12" s="390">
        <v>13</v>
      </c>
      <c r="U12" s="390">
        <v>0</v>
      </c>
      <c r="V12" s="390">
        <v>6</v>
      </c>
      <c r="W12" s="390">
        <v>0</v>
      </c>
      <c r="X12" s="390">
        <v>4</v>
      </c>
      <c r="Y12" s="390">
        <v>0</v>
      </c>
      <c r="Z12" s="390">
        <v>1</v>
      </c>
      <c r="AA12" s="387">
        <f t="shared" si="0"/>
        <v>295</v>
      </c>
      <c r="AB12" s="387">
        <f t="shared" si="0"/>
        <v>476</v>
      </c>
      <c r="AC12" s="386">
        <f t="shared" si="1"/>
        <v>771</v>
      </c>
      <c r="AD12" s="392" t="s">
        <v>45</v>
      </c>
      <c r="AE12" s="723"/>
    </row>
    <row r="13" spans="1:33" ht="20.25">
      <c r="A13" s="775"/>
      <c r="B13" s="391" t="s">
        <v>771</v>
      </c>
      <c r="C13" s="390">
        <v>107</v>
      </c>
      <c r="D13" s="390">
        <v>0</v>
      </c>
      <c r="E13" s="390">
        <v>122</v>
      </c>
      <c r="F13" s="390">
        <v>0</v>
      </c>
      <c r="G13" s="390">
        <v>93</v>
      </c>
      <c r="H13" s="390">
        <v>0</v>
      </c>
      <c r="I13" s="390">
        <v>77</v>
      </c>
      <c r="J13" s="390">
        <v>0</v>
      </c>
      <c r="K13" s="390">
        <v>29</v>
      </c>
      <c r="L13" s="361">
        <v>0</v>
      </c>
      <c r="M13" s="390">
        <v>23</v>
      </c>
      <c r="N13" s="390">
        <v>0</v>
      </c>
      <c r="O13" s="392" t="s">
        <v>46</v>
      </c>
      <c r="P13" s="723"/>
      <c r="Q13" s="777"/>
      <c r="R13" s="391" t="s">
        <v>771</v>
      </c>
      <c r="S13" s="390">
        <v>2</v>
      </c>
      <c r="T13" s="390">
        <v>0</v>
      </c>
      <c r="U13" s="390">
        <v>5</v>
      </c>
      <c r="V13" s="390">
        <v>0</v>
      </c>
      <c r="W13" s="390">
        <v>0</v>
      </c>
      <c r="X13" s="390">
        <v>0</v>
      </c>
      <c r="Y13" s="390">
        <v>0</v>
      </c>
      <c r="Z13" s="390">
        <v>0</v>
      </c>
      <c r="AA13" s="387">
        <f t="shared" si="0"/>
        <v>458</v>
      </c>
      <c r="AB13" s="387">
        <f t="shared" si="0"/>
        <v>0</v>
      </c>
      <c r="AC13" s="386">
        <f t="shared" si="1"/>
        <v>458</v>
      </c>
      <c r="AD13" s="392" t="s">
        <v>46</v>
      </c>
      <c r="AE13" s="723"/>
    </row>
    <row r="14" spans="1:33" ht="20.25">
      <c r="A14" s="775"/>
      <c r="B14" s="391" t="s">
        <v>457</v>
      </c>
      <c r="C14" s="390">
        <v>0</v>
      </c>
      <c r="D14" s="390">
        <v>0</v>
      </c>
      <c r="E14" s="390">
        <v>0</v>
      </c>
      <c r="F14" s="390">
        <v>0</v>
      </c>
      <c r="G14" s="390">
        <v>0</v>
      </c>
      <c r="H14" s="390">
        <v>0</v>
      </c>
      <c r="I14" s="390">
        <v>0</v>
      </c>
      <c r="J14" s="390">
        <v>0</v>
      </c>
      <c r="K14" s="390">
        <v>0</v>
      </c>
      <c r="L14" s="361">
        <v>0</v>
      </c>
      <c r="M14" s="390">
        <v>0</v>
      </c>
      <c r="N14" s="390">
        <v>0</v>
      </c>
      <c r="O14" s="392" t="s">
        <v>47</v>
      </c>
      <c r="P14" s="723"/>
      <c r="Q14" s="777"/>
      <c r="R14" s="391" t="s">
        <v>457</v>
      </c>
      <c r="S14" s="390">
        <v>0</v>
      </c>
      <c r="T14" s="390">
        <v>0</v>
      </c>
      <c r="U14" s="390">
        <v>0</v>
      </c>
      <c r="V14" s="390">
        <v>0</v>
      </c>
      <c r="W14" s="390">
        <v>0</v>
      </c>
      <c r="X14" s="390">
        <v>0</v>
      </c>
      <c r="Y14" s="390">
        <v>0</v>
      </c>
      <c r="Z14" s="390">
        <v>0</v>
      </c>
      <c r="AA14" s="387">
        <f t="shared" si="0"/>
        <v>0</v>
      </c>
      <c r="AB14" s="387">
        <f t="shared" si="0"/>
        <v>0</v>
      </c>
      <c r="AC14" s="386">
        <f t="shared" si="1"/>
        <v>0</v>
      </c>
      <c r="AD14" s="392" t="s">
        <v>47</v>
      </c>
      <c r="AE14" s="723"/>
      <c r="AF14" s="428"/>
      <c r="AG14" s="428"/>
    </row>
    <row r="15" spans="1:33" ht="20.25">
      <c r="A15" s="775"/>
      <c r="B15" s="391" t="s">
        <v>458</v>
      </c>
      <c r="C15" s="390">
        <v>40</v>
      </c>
      <c r="D15" s="390">
        <v>7</v>
      </c>
      <c r="E15" s="390">
        <v>41</v>
      </c>
      <c r="F15" s="390">
        <v>10</v>
      </c>
      <c r="G15" s="390">
        <v>40</v>
      </c>
      <c r="H15" s="390">
        <v>12</v>
      </c>
      <c r="I15" s="390">
        <v>2</v>
      </c>
      <c r="J15" s="390">
        <v>4</v>
      </c>
      <c r="K15" s="390">
        <v>0</v>
      </c>
      <c r="L15" s="361">
        <v>3</v>
      </c>
      <c r="M15" s="390">
        <v>0</v>
      </c>
      <c r="N15" s="390">
        <v>3</v>
      </c>
      <c r="O15" s="392" t="s">
        <v>48</v>
      </c>
      <c r="P15" s="723"/>
      <c r="Q15" s="777"/>
      <c r="R15" s="391" t="s">
        <v>458</v>
      </c>
      <c r="S15" s="390">
        <v>0</v>
      </c>
      <c r="T15" s="390">
        <v>0</v>
      </c>
      <c r="U15" s="390">
        <v>0</v>
      </c>
      <c r="V15" s="390">
        <v>0</v>
      </c>
      <c r="W15" s="390">
        <v>0</v>
      </c>
      <c r="X15" s="390">
        <v>0</v>
      </c>
      <c r="Y15" s="390">
        <v>0</v>
      </c>
      <c r="Z15" s="390">
        <v>0</v>
      </c>
      <c r="AA15" s="387">
        <f t="shared" si="0"/>
        <v>123</v>
      </c>
      <c r="AB15" s="387">
        <f t="shared" si="0"/>
        <v>39</v>
      </c>
      <c r="AC15" s="386">
        <f t="shared" si="1"/>
        <v>162</v>
      </c>
      <c r="AD15" s="392" t="s">
        <v>48</v>
      </c>
      <c r="AE15" s="723"/>
      <c r="AF15" s="428"/>
      <c r="AG15" s="428"/>
    </row>
    <row r="16" spans="1:33" ht="20.25">
      <c r="A16" s="775"/>
      <c r="B16" s="391" t="s">
        <v>459</v>
      </c>
      <c r="C16" s="390">
        <v>21</v>
      </c>
      <c r="D16" s="390">
        <v>108</v>
      </c>
      <c r="E16" s="390">
        <v>115</v>
      </c>
      <c r="F16" s="390">
        <v>106</v>
      </c>
      <c r="G16" s="390">
        <v>119</v>
      </c>
      <c r="H16" s="390">
        <v>96</v>
      </c>
      <c r="I16" s="390">
        <v>102</v>
      </c>
      <c r="J16" s="390">
        <v>65</v>
      </c>
      <c r="K16" s="390">
        <v>29</v>
      </c>
      <c r="L16" s="361">
        <v>42</v>
      </c>
      <c r="M16" s="390">
        <v>34</v>
      </c>
      <c r="N16" s="390">
        <v>32</v>
      </c>
      <c r="O16" s="392" t="s">
        <v>49</v>
      </c>
      <c r="P16" s="724"/>
      <c r="Q16" s="778"/>
      <c r="R16" s="391" t="s">
        <v>459</v>
      </c>
      <c r="S16" s="390">
        <v>14</v>
      </c>
      <c r="T16" s="390">
        <v>7</v>
      </c>
      <c r="U16" s="390">
        <v>0</v>
      </c>
      <c r="V16" s="390">
        <v>4</v>
      </c>
      <c r="W16" s="390">
        <v>0</v>
      </c>
      <c r="X16" s="390">
        <v>5</v>
      </c>
      <c r="Y16" s="390">
        <v>0</v>
      </c>
      <c r="Z16" s="390">
        <v>0</v>
      </c>
      <c r="AA16" s="387">
        <f t="shared" si="0"/>
        <v>434</v>
      </c>
      <c r="AB16" s="387">
        <f t="shared" si="0"/>
        <v>465</v>
      </c>
      <c r="AC16" s="386">
        <f t="shared" si="1"/>
        <v>899</v>
      </c>
      <c r="AD16" s="392" t="s">
        <v>49</v>
      </c>
      <c r="AE16" s="724"/>
      <c r="AF16" s="428"/>
      <c r="AG16" s="428"/>
    </row>
    <row r="17" spans="1:33" ht="20.25">
      <c r="A17" s="446" t="s">
        <v>483</v>
      </c>
      <c r="B17" s="391"/>
      <c r="C17" s="390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v>0</v>
      </c>
      <c r="K17" s="390">
        <v>0</v>
      </c>
      <c r="L17" s="361">
        <v>0</v>
      </c>
      <c r="M17" s="390">
        <v>0</v>
      </c>
      <c r="N17" s="390">
        <v>0</v>
      </c>
      <c r="O17" s="720" t="s">
        <v>772</v>
      </c>
      <c r="P17" s="720"/>
      <c r="Q17" s="446" t="s">
        <v>483</v>
      </c>
      <c r="R17" s="391"/>
      <c r="S17" s="390">
        <v>0</v>
      </c>
      <c r="T17" s="390">
        <v>0</v>
      </c>
      <c r="U17" s="390">
        <v>0</v>
      </c>
      <c r="V17" s="390">
        <v>0</v>
      </c>
      <c r="W17" s="390">
        <v>0</v>
      </c>
      <c r="X17" s="390">
        <v>0</v>
      </c>
      <c r="Y17" s="390">
        <v>0</v>
      </c>
      <c r="Z17" s="390">
        <v>0</v>
      </c>
      <c r="AA17" s="387">
        <f t="shared" si="0"/>
        <v>0</v>
      </c>
      <c r="AB17" s="387">
        <f t="shared" si="0"/>
        <v>0</v>
      </c>
      <c r="AC17" s="386">
        <f t="shared" si="1"/>
        <v>0</v>
      </c>
      <c r="AD17" s="447"/>
      <c r="AE17" s="447" t="s">
        <v>772</v>
      </c>
      <c r="AF17" s="406"/>
      <c r="AG17" s="428"/>
    </row>
    <row r="18" spans="1:33" ht="20.25">
      <c r="A18" s="719" t="s">
        <v>22</v>
      </c>
      <c r="B18" s="719"/>
      <c r="C18" s="390">
        <v>43</v>
      </c>
      <c r="D18" s="390">
        <v>24</v>
      </c>
      <c r="E18" s="390">
        <v>71</v>
      </c>
      <c r="F18" s="390">
        <v>28</v>
      </c>
      <c r="G18" s="390">
        <v>68</v>
      </c>
      <c r="H18" s="390">
        <v>44</v>
      </c>
      <c r="I18" s="390">
        <v>77</v>
      </c>
      <c r="J18" s="390">
        <v>8</v>
      </c>
      <c r="K18" s="390">
        <v>74</v>
      </c>
      <c r="L18" s="361">
        <v>11</v>
      </c>
      <c r="M18" s="390">
        <v>56</v>
      </c>
      <c r="N18" s="390">
        <v>2</v>
      </c>
      <c r="O18" s="720" t="s">
        <v>50</v>
      </c>
      <c r="P18" s="720"/>
      <c r="Q18" s="719" t="s">
        <v>22</v>
      </c>
      <c r="R18" s="719"/>
      <c r="S18" s="390">
        <v>80</v>
      </c>
      <c r="T18" s="390">
        <v>1</v>
      </c>
      <c r="U18" s="390">
        <v>50</v>
      </c>
      <c r="V18" s="390">
        <v>0</v>
      </c>
      <c r="W18" s="390">
        <v>40</v>
      </c>
      <c r="X18" s="390">
        <v>0</v>
      </c>
      <c r="Y18" s="390">
        <v>13</v>
      </c>
      <c r="Z18" s="390">
        <v>0</v>
      </c>
      <c r="AA18" s="387">
        <f t="shared" si="0"/>
        <v>572</v>
      </c>
      <c r="AB18" s="387">
        <f t="shared" si="0"/>
        <v>118</v>
      </c>
      <c r="AC18" s="386">
        <f t="shared" si="1"/>
        <v>690</v>
      </c>
      <c r="AD18" s="720" t="s">
        <v>50</v>
      </c>
      <c r="AE18" s="720"/>
      <c r="AF18" s="428"/>
      <c r="AG18" s="428"/>
    </row>
    <row r="19" spans="1:33" ht="20.25">
      <c r="A19" s="719" t="s">
        <v>23</v>
      </c>
      <c r="B19" s="719"/>
      <c r="C19" s="390">
        <v>53</v>
      </c>
      <c r="D19" s="390">
        <v>20</v>
      </c>
      <c r="E19" s="390">
        <v>65</v>
      </c>
      <c r="F19" s="390">
        <v>22</v>
      </c>
      <c r="G19" s="390">
        <v>58</v>
      </c>
      <c r="H19" s="390">
        <v>27</v>
      </c>
      <c r="I19" s="390">
        <v>69</v>
      </c>
      <c r="J19" s="390">
        <v>23</v>
      </c>
      <c r="K19" s="390">
        <v>39</v>
      </c>
      <c r="L19" s="361">
        <v>27</v>
      </c>
      <c r="M19" s="390">
        <v>29</v>
      </c>
      <c r="N19" s="390">
        <v>33</v>
      </c>
      <c r="O19" s="720" t="s">
        <v>24</v>
      </c>
      <c r="P19" s="720"/>
      <c r="Q19" s="719" t="s">
        <v>23</v>
      </c>
      <c r="R19" s="719"/>
      <c r="S19" s="390">
        <v>14</v>
      </c>
      <c r="T19" s="390">
        <v>15</v>
      </c>
      <c r="U19" s="390">
        <v>13</v>
      </c>
      <c r="V19" s="390">
        <v>11</v>
      </c>
      <c r="W19" s="390">
        <v>2</v>
      </c>
      <c r="X19" s="390">
        <v>5</v>
      </c>
      <c r="Y19" s="390">
        <v>1</v>
      </c>
      <c r="Z19" s="390">
        <v>2</v>
      </c>
      <c r="AA19" s="387">
        <f t="shared" si="0"/>
        <v>343</v>
      </c>
      <c r="AB19" s="387">
        <f t="shared" si="0"/>
        <v>185</v>
      </c>
      <c r="AC19" s="386">
        <f t="shared" si="1"/>
        <v>528</v>
      </c>
      <c r="AD19" s="720" t="s">
        <v>24</v>
      </c>
      <c r="AE19" s="720"/>
      <c r="AF19" s="428"/>
      <c r="AG19" s="428"/>
    </row>
    <row r="20" spans="1:33" ht="20.25">
      <c r="A20" s="719" t="s">
        <v>25</v>
      </c>
      <c r="B20" s="719"/>
      <c r="C20" s="390">
        <v>86</v>
      </c>
      <c r="D20" s="390">
        <v>9</v>
      </c>
      <c r="E20" s="390">
        <v>61</v>
      </c>
      <c r="F20" s="390">
        <v>143</v>
      </c>
      <c r="G20" s="390">
        <v>144</v>
      </c>
      <c r="H20" s="390">
        <v>129</v>
      </c>
      <c r="I20" s="390">
        <v>216</v>
      </c>
      <c r="J20" s="390">
        <v>137</v>
      </c>
      <c r="K20" s="390">
        <v>118</v>
      </c>
      <c r="L20" s="361">
        <v>137</v>
      </c>
      <c r="M20" s="390">
        <v>41</v>
      </c>
      <c r="N20" s="390">
        <v>87</v>
      </c>
      <c r="O20" s="720" t="s">
        <v>51</v>
      </c>
      <c r="P20" s="720"/>
      <c r="Q20" s="719" t="s">
        <v>25</v>
      </c>
      <c r="R20" s="719"/>
      <c r="S20" s="390">
        <v>10</v>
      </c>
      <c r="T20" s="390">
        <v>7</v>
      </c>
      <c r="U20" s="390">
        <v>3</v>
      </c>
      <c r="V20" s="390">
        <v>0</v>
      </c>
      <c r="W20" s="390">
        <v>1</v>
      </c>
      <c r="X20" s="390">
        <v>1</v>
      </c>
      <c r="Y20" s="390">
        <v>0</v>
      </c>
      <c r="Z20" s="390">
        <v>0</v>
      </c>
      <c r="AA20" s="387">
        <f t="shared" si="0"/>
        <v>680</v>
      </c>
      <c r="AB20" s="387">
        <f t="shared" si="0"/>
        <v>650</v>
      </c>
      <c r="AC20" s="386">
        <f t="shared" si="1"/>
        <v>1330</v>
      </c>
      <c r="AD20" s="720" t="s">
        <v>51</v>
      </c>
      <c r="AE20" s="720"/>
    </row>
    <row r="21" spans="1:33" ht="20.25">
      <c r="A21" s="719" t="s">
        <v>65</v>
      </c>
      <c r="B21" s="719"/>
      <c r="C21" s="390">
        <v>274</v>
      </c>
      <c r="D21" s="390">
        <v>4</v>
      </c>
      <c r="E21" s="390">
        <v>306</v>
      </c>
      <c r="F21" s="390">
        <v>53</v>
      </c>
      <c r="G21" s="390">
        <v>270</v>
      </c>
      <c r="H21" s="390">
        <v>34</v>
      </c>
      <c r="I21" s="390">
        <v>175</v>
      </c>
      <c r="J21" s="390">
        <v>71</v>
      </c>
      <c r="K21" s="390">
        <v>207</v>
      </c>
      <c r="L21" s="361">
        <v>88</v>
      </c>
      <c r="M21" s="390">
        <v>161</v>
      </c>
      <c r="N21" s="390">
        <v>82</v>
      </c>
      <c r="O21" s="720" t="s">
        <v>52</v>
      </c>
      <c r="P21" s="720"/>
      <c r="Q21" s="719" t="s">
        <v>65</v>
      </c>
      <c r="R21" s="719"/>
      <c r="S21" s="390">
        <v>82</v>
      </c>
      <c r="T21" s="390">
        <v>52</v>
      </c>
      <c r="U21" s="390">
        <v>63</v>
      </c>
      <c r="V21" s="390">
        <v>34</v>
      </c>
      <c r="W21" s="390">
        <v>25</v>
      </c>
      <c r="X21" s="390">
        <v>18</v>
      </c>
      <c r="Y21" s="390">
        <v>20</v>
      </c>
      <c r="Z21" s="390">
        <v>10</v>
      </c>
      <c r="AA21" s="387">
        <f t="shared" si="0"/>
        <v>1583</v>
      </c>
      <c r="AB21" s="387">
        <f t="shared" si="0"/>
        <v>446</v>
      </c>
      <c r="AC21" s="386">
        <f t="shared" si="1"/>
        <v>2029</v>
      </c>
      <c r="AD21" s="720" t="s">
        <v>52</v>
      </c>
      <c r="AE21" s="720"/>
    </row>
    <row r="22" spans="1:33" ht="20.25">
      <c r="A22" s="719" t="s">
        <v>27</v>
      </c>
      <c r="B22" s="719"/>
      <c r="C22" s="390">
        <v>89</v>
      </c>
      <c r="D22" s="390">
        <v>88</v>
      </c>
      <c r="E22" s="390">
        <v>114</v>
      </c>
      <c r="F22" s="390">
        <v>105</v>
      </c>
      <c r="G22" s="390">
        <v>120</v>
      </c>
      <c r="H22" s="390">
        <v>108</v>
      </c>
      <c r="I22" s="390">
        <v>97</v>
      </c>
      <c r="J22" s="390">
        <v>95</v>
      </c>
      <c r="K22" s="390">
        <v>77</v>
      </c>
      <c r="L22" s="361">
        <v>153</v>
      </c>
      <c r="M22" s="390">
        <v>64</v>
      </c>
      <c r="N22" s="390">
        <v>74</v>
      </c>
      <c r="O22" s="720" t="s">
        <v>28</v>
      </c>
      <c r="P22" s="720"/>
      <c r="Q22" s="719" t="s">
        <v>27</v>
      </c>
      <c r="R22" s="719"/>
      <c r="S22" s="390">
        <v>40</v>
      </c>
      <c r="T22" s="390">
        <v>42</v>
      </c>
      <c r="U22" s="390">
        <v>24</v>
      </c>
      <c r="V22" s="390">
        <v>30</v>
      </c>
      <c r="W22" s="390">
        <v>25</v>
      </c>
      <c r="X22" s="390">
        <v>20</v>
      </c>
      <c r="Y22" s="390">
        <v>10</v>
      </c>
      <c r="Z22" s="390">
        <v>13</v>
      </c>
      <c r="AA22" s="387">
        <f t="shared" si="0"/>
        <v>660</v>
      </c>
      <c r="AB22" s="387">
        <f t="shared" si="0"/>
        <v>728</v>
      </c>
      <c r="AC22" s="386">
        <f t="shared" si="1"/>
        <v>1388</v>
      </c>
      <c r="AD22" s="720" t="s">
        <v>28</v>
      </c>
      <c r="AE22" s="720"/>
    </row>
    <row r="23" spans="1:33" ht="20.25">
      <c r="A23" s="719" t="s">
        <v>29</v>
      </c>
      <c r="B23" s="719"/>
      <c r="C23" s="390">
        <v>22</v>
      </c>
      <c r="D23" s="390">
        <v>12</v>
      </c>
      <c r="E23" s="390">
        <v>37</v>
      </c>
      <c r="F23" s="390">
        <v>12</v>
      </c>
      <c r="G23" s="390">
        <v>17</v>
      </c>
      <c r="H23" s="390">
        <v>11</v>
      </c>
      <c r="I23" s="390">
        <v>20</v>
      </c>
      <c r="J23" s="390">
        <v>9</v>
      </c>
      <c r="K23" s="390">
        <v>15</v>
      </c>
      <c r="L23" s="361">
        <v>14</v>
      </c>
      <c r="M23" s="390">
        <v>8</v>
      </c>
      <c r="N23" s="390">
        <v>12</v>
      </c>
      <c r="O23" s="720" t="s">
        <v>30</v>
      </c>
      <c r="P23" s="720"/>
      <c r="Q23" s="719" t="s">
        <v>29</v>
      </c>
      <c r="R23" s="719"/>
      <c r="S23" s="390">
        <v>16</v>
      </c>
      <c r="T23" s="390">
        <v>9</v>
      </c>
      <c r="U23" s="390">
        <v>3</v>
      </c>
      <c r="V23" s="390">
        <v>8</v>
      </c>
      <c r="W23" s="390">
        <v>5</v>
      </c>
      <c r="X23" s="390">
        <v>6</v>
      </c>
      <c r="Y23" s="390">
        <v>1</v>
      </c>
      <c r="Z23" s="390">
        <v>0</v>
      </c>
      <c r="AA23" s="387">
        <f t="shared" si="0"/>
        <v>144</v>
      </c>
      <c r="AB23" s="387">
        <f t="shared" si="0"/>
        <v>93</v>
      </c>
      <c r="AC23" s="386">
        <f t="shared" si="1"/>
        <v>237</v>
      </c>
      <c r="AD23" s="720" t="s">
        <v>30</v>
      </c>
      <c r="AE23" s="720"/>
    </row>
    <row r="24" spans="1:33" ht="20.25">
      <c r="A24" s="719" t="s">
        <v>31</v>
      </c>
      <c r="B24" s="719"/>
      <c r="C24" s="390">
        <v>12</v>
      </c>
      <c r="D24" s="390">
        <v>10</v>
      </c>
      <c r="E24" s="390">
        <v>16</v>
      </c>
      <c r="F24" s="390">
        <v>90</v>
      </c>
      <c r="G24" s="390">
        <v>19</v>
      </c>
      <c r="H24" s="390">
        <v>11</v>
      </c>
      <c r="I24" s="390">
        <v>28</v>
      </c>
      <c r="J24" s="390">
        <v>96</v>
      </c>
      <c r="K24" s="390">
        <v>46</v>
      </c>
      <c r="L24" s="361">
        <v>102</v>
      </c>
      <c r="M24" s="390">
        <v>40</v>
      </c>
      <c r="N24" s="390">
        <v>79</v>
      </c>
      <c r="O24" s="720" t="s">
        <v>32</v>
      </c>
      <c r="P24" s="720"/>
      <c r="Q24" s="719" t="s">
        <v>31</v>
      </c>
      <c r="R24" s="719"/>
      <c r="S24" s="390">
        <v>25</v>
      </c>
      <c r="T24" s="390">
        <v>116</v>
      </c>
      <c r="U24" s="390">
        <v>13</v>
      </c>
      <c r="V24" s="390">
        <v>13</v>
      </c>
      <c r="W24" s="390">
        <v>7</v>
      </c>
      <c r="X24" s="390">
        <v>0</v>
      </c>
      <c r="Y24" s="390">
        <v>1</v>
      </c>
      <c r="Z24" s="390">
        <v>0</v>
      </c>
      <c r="AA24" s="387">
        <f t="shared" si="0"/>
        <v>207</v>
      </c>
      <c r="AB24" s="387">
        <f t="shared" si="0"/>
        <v>517</v>
      </c>
      <c r="AC24" s="386">
        <f t="shared" si="1"/>
        <v>724</v>
      </c>
      <c r="AD24" s="720" t="s">
        <v>32</v>
      </c>
      <c r="AE24" s="720"/>
    </row>
    <row r="25" spans="1:33" ht="20.25">
      <c r="A25" s="719" t="s">
        <v>33</v>
      </c>
      <c r="B25" s="719"/>
      <c r="C25" s="390">
        <v>99</v>
      </c>
      <c r="D25" s="390">
        <v>75</v>
      </c>
      <c r="E25" s="390">
        <v>96</v>
      </c>
      <c r="F25" s="390">
        <v>79</v>
      </c>
      <c r="G25" s="390">
        <v>55</v>
      </c>
      <c r="H25" s="390">
        <v>140</v>
      </c>
      <c r="I25" s="390">
        <v>46</v>
      </c>
      <c r="J25" s="390">
        <v>31</v>
      </c>
      <c r="K25" s="390">
        <v>14</v>
      </c>
      <c r="L25" s="361">
        <v>12</v>
      </c>
      <c r="M25" s="390">
        <v>3</v>
      </c>
      <c r="N25" s="390">
        <v>9</v>
      </c>
      <c r="O25" s="720" t="s">
        <v>34</v>
      </c>
      <c r="P25" s="720"/>
      <c r="Q25" s="719" t="s">
        <v>33</v>
      </c>
      <c r="R25" s="719"/>
      <c r="S25" s="390">
        <v>3</v>
      </c>
      <c r="T25" s="390">
        <v>4</v>
      </c>
      <c r="U25" s="390">
        <v>0</v>
      </c>
      <c r="V25" s="390">
        <v>0</v>
      </c>
      <c r="W25" s="390">
        <v>0</v>
      </c>
      <c r="X25" s="390">
        <v>0</v>
      </c>
      <c r="Y25" s="390">
        <v>0</v>
      </c>
      <c r="Z25" s="390">
        <v>0</v>
      </c>
      <c r="AA25" s="387">
        <f t="shared" si="0"/>
        <v>316</v>
      </c>
      <c r="AB25" s="387">
        <f t="shared" si="0"/>
        <v>350</v>
      </c>
      <c r="AC25" s="386">
        <f t="shared" si="1"/>
        <v>666</v>
      </c>
      <c r="AD25" s="720" t="s">
        <v>34</v>
      </c>
      <c r="AE25" s="720"/>
    </row>
    <row r="26" spans="1:33" ht="20.25">
      <c r="A26" s="730" t="s">
        <v>35</v>
      </c>
      <c r="B26" s="730"/>
      <c r="C26" s="396">
        <v>13</v>
      </c>
      <c r="D26" s="396">
        <v>38</v>
      </c>
      <c r="E26" s="396">
        <v>74</v>
      </c>
      <c r="F26" s="396">
        <v>33</v>
      </c>
      <c r="G26" s="396">
        <v>52</v>
      </c>
      <c r="H26" s="396">
        <v>29</v>
      </c>
      <c r="I26" s="396">
        <v>31</v>
      </c>
      <c r="J26" s="396">
        <v>6</v>
      </c>
      <c r="K26" s="396">
        <v>17</v>
      </c>
      <c r="L26" s="448">
        <v>1</v>
      </c>
      <c r="M26" s="383">
        <v>0</v>
      </c>
      <c r="N26" s="396">
        <v>0</v>
      </c>
      <c r="O26" s="729" t="s">
        <v>53</v>
      </c>
      <c r="P26" s="729"/>
      <c r="Q26" s="730" t="s">
        <v>35</v>
      </c>
      <c r="R26" s="730"/>
      <c r="S26" s="396">
        <v>0</v>
      </c>
      <c r="T26" s="396">
        <v>0</v>
      </c>
      <c r="U26" s="396">
        <v>0</v>
      </c>
      <c r="V26" s="396">
        <v>0</v>
      </c>
      <c r="W26" s="396">
        <v>0</v>
      </c>
      <c r="X26" s="396">
        <v>0</v>
      </c>
      <c r="Y26" s="394">
        <v>0</v>
      </c>
      <c r="Z26" s="394">
        <v>0</v>
      </c>
      <c r="AA26" s="387">
        <f t="shared" si="0"/>
        <v>187</v>
      </c>
      <c r="AB26" s="387">
        <f t="shared" si="0"/>
        <v>107</v>
      </c>
      <c r="AC26" s="386">
        <f t="shared" si="1"/>
        <v>294</v>
      </c>
      <c r="AD26" s="729" t="s">
        <v>53</v>
      </c>
      <c r="AE26" s="729"/>
    </row>
    <row r="27" spans="1:33" ht="20.25">
      <c r="A27" s="779" t="s">
        <v>8</v>
      </c>
      <c r="B27" s="779"/>
      <c r="C27" s="398">
        <f>SUM(C8:C26)</f>
        <v>1002</v>
      </c>
      <c r="D27" s="398">
        <f t="shared" ref="D27:N27" si="2">SUM(D8:D26)</f>
        <v>582</v>
      </c>
      <c r="E27" s="398">
        <f t="shared" si="2"/>
        <v>1227</v>
      </c>
      <c r="F27" s="398">
        <f t="shared" si="2"/>
        <v>913</v>
      </c>
      <c r="G27" s="398">
        <f t="shared" si="2"/>
        <v>1170</v>
      </c>
      <c r="H27" s="398">
        <f t="shared" si="2"/>
        <v>893</v>
      </c>
      <c r="I27" s="398">
        <f t="shared" si="2"/>
        <v>1045</v>
      </c>
      <c r="J27" s="398">
        <f t="shared" si="2"/>
        <v>704</v>
      </c>
      <c r="K27" s="398">
        <f t="shared" si="2"/>
        <v>769</v>
      </c>
      <c r="L27" s="398">
        <f t="shared" si="2"/>
        <v>744</v>
      </c>
      <c r="M27" s="397">
        <f t="shared" si="2"/>
        <v>550</v>
      </c>
      <c r="N27" s="398">
        <f t="shared" si="2"/>
        <v>531</v>
      </c>
      <c r="O27" s="705" t="s">
        <v>456</v>
      </c>
      <c r="P27" s="705"/>
      <c r="Q27" s="731" t="s">
        <v>8</v>
      </c>
      <c r="R27" s="731"/>
      <c r="S27" s="398">
        <f t="shared" ref="S27:AC27" si="3">SUM(S8:S26)</f>
        <v>323</v>
      </c>
      <c r="T27" s="398">
        <f t="shared" si="3"/>
        <v>284</v>
      </c>
      <c r="U27" s="398">
        <f t="shared" si="3"/>
        <v>174</v>
      </c>
      <c r="V27" s="398">
        <f t="shared" si="3"/>
        <v>109</v>
      </c>
      <c r="W27" s="398">
        <f t="shared" si="3"/>
        <v>105</v>
      </c>
      <c r="X27" s="398">
        <f t="shared" si="3"/>
        <v>59</v>
      </c>
      <c r="Y27" s="397">
        <f t="shared" si="3"/>
        <v>46</v>
      </c>
      <c r="Z27" s="397">
        <f t="shared" si="3"/>
        <v>26</v>
      </c>
      <c r="AA27" s="397">
        <f t="shared" si="3"/>
        <v>6411</v>
      </c>
      <c r="AB27" s="397">
        <f t="shared" si="3"/>
        <v>4845</v>
      </c>
      <c r="AC27" s="397">
        <f t="shared" si="3"/>
        <v>11256</v>
      </c>
      <c r="AD27" s="705" t="s">
        <v>456</v>
      </c>
      <c r="AE27" s="705"/>
    </row>
    <row r="28" spans="1:33" ht="20.25">
      <c r="A28" s="399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</row>
    <row r="29" spans="1:33" ht="20.25">
      <c r="A29" s="379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368"/>
  <sheetViews>
    <sheetView rightToLeft="1" workbookViewId="0"/>
  </sheetViews>
  <sheetFormatPr defaultRowHeight="14.25"/>
  <sheetData>
    <row r="1" spans="1:17" ht="20.25">
      <c r="A1" s="742" t="s">
        <v>889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3"/>
    </row>
    <row r="2" spans="1:17" ht="324">
      <c r="A2" s="682" t="s">
        <v>890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</row>
    <row r="3" spans="1:17" ht="20.25">
      <c r="A3" s="737" t="s">
        <v>891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50" t="s">
        <v>892</v>
      </c>
      <c r="Q3" s="750"/>
    </row>
    <row r="4" spans="1:17" ht="20.25">
      <c r="A4" s="733" t="s">
        <v>0</v>
      </c>
      <c r="B4" s="733"/>
      <c r="C4" s="732" t="s">
        <v>783</v>
      </c>
      <c r="D4" s="732"/>
      <c r="E4" s="732" t="s">
        <v>784</v>
      </c>
      <c r="F4" s="732"/>
      <c r="G4" s="732" t="s">
        <v>269</v>
      </c>
      <c r="H4" s="732"/>
      <c r="I4" s="732" t="s">
        <v>785</v>
      </c>
      <c r="J4" s="732"/>
      <c r="K4" s="732" t="s">
        <v>786</v>
      </c>
      <c r="L4" s="732"/>
      <c r="M4" s="732" t="s">
        <v>8</v>
      </c>
      <c r="N4" s="732"/>
      <c r="O4" s="732"/>
      <c r="P4" s="733" t="s">
        <v>683</v>
      </c>
      <c r="Q4" s="733"/>
    </row>
    <row r="5" spans="1:17" ht="20.25">
      <c r="A5" s="734"/>
      <c r="B5" s="734"/>
      <c r="C5" s="736" t="s">
        <v>78</v>
      </c>
      <c r="D5" s="736"/>
      <c r="E5" s="736" t="s">
        <v>90</v>
      </c>
      <c r="F5" s="736"/>
      <c r="G5" s="736" t="s">
        <v>91</v>
      </c>
      <c r="H5" s="736"/>
      <c r="I5" s="736" t="s">
        <v>92</v>
      </c>
      <c r="J5" s="736"/>
      <c r="K5" s="736" t="s">
        <v>93</v>
      </c>
      <c r="L5" s="736"/>
      <c r="M5" s="736" t="s">
        <v>12</v>
      </c>
      <c r="N5" s="736"/>
      <c r="O5" s="736"/>
      <c r="P5" s="734"/>
      <c r="Q5" s="734"/>
    </row>
    <row r="6" spans="1:17" ht="20.25">
      <c r="A6" s="734"/>
      <c r="B6" s="734"/>
      <c r="C6" s="383" t="s">
        <v>88</v>
      </c>
      <c r="D6" s="383" t="s">
        <v>43</v>
      </c>
      <c r="E6" s="383" t="s">
        <v>88</v>
      </c>
      <c r="F6" s="383" t="s">
        <v>43</v>
      </c>
      <c r="G6" s="383" t="s">
        <v>88</v>
      </c>
      <c r="H6" s="383" t="s">
        <v>43</v>
      </c>
      <c r="I6" s="383" t="s">
        <v>88</v>
      </c>
      <c r="J6" s="383" t="s">
        <v>43</v>
      </c>
      <c r="K6" s="383" t="s">
        <v>88</v>
      </c>
      <c r="L6" s="383" t="s">
        <v>43</v>
      </c>
      <c r="M6" s="383" t="s">
        <v>88</v>
      </c>
      <c r="N6" s="383" t="s">
        <v>43</v>
      </c>
      <c r="O6" s="383" t="s">
        <v>94</v>
      </c>
      <c r="P6" s="734"/>
      <c r="Q6" s="734"/>
    </row>
    <row r="7" spans="1:17" ht="20.25">
      <c r="A7" s="735"/>
      <c r="B7" s="735"/>
      <c r="C7" s="401" t="s">
        <v>9</v>
      </c>
      <c r="D7" s="401" t="s">
        <v>10</v>
      </c>
      <c r="E7" s="401" t="s">
        <v>9</v>
      </c>
      <c r="F7" s="401" t="s">
        <v>10</v>
      </c>
      <c r="G7" s="401" t="s">
        <v>9</v>
      </c>
      <c r="H7" s="401" t="s">
        <v>10</v>
      </c>
      <c r="I7" s="401" t="s">
        <v>9</v>
      </c>
      <c r="J7" s="401" t="s">
        <v>10</v>
      </c>
      <c r="K7" s="401" t="s">
        <v>9</v>
      </c>
      <c r="L7" s="401" t="s">
        <v>10</v>
      </c>
      <c r="M7" s="401" t="s">
        <v>9</v>
      </c>
      <c r="N7" s="401" t="s">
        <v>10</v>
      </c>
      <c r="O7" s="401" t="s">
        <v>12</v>
      </c>
      <c r="P7" s="735"/>
      <c r="Q7" s="735"/>
    </row>
    <row r="8" spans="1:17" ht="20.25">
      <c r="A8" s="741" t="s">
        <v>14</v>
      </c>
      <c r="B8" s="741"/>
      <c r="C8" s="386">
        <v>9</v>
      </c>
      <c r="D8" s="386">
        <v>12</v>
      </c>
      <c r="E8" s="386">
        <v>6</v>
      </c>
      <c r="F8" s="386">
        <v>2</v>
      </c>
      <c r="G8" s="386">
        <v>5</v>
      </c>
      <c r="H8" s="386">
        <v>12</v>
      </c>
      <c r="I8" s="386">
        <v>11</v>
      </c>
      <c r="J8" s="386">
        <v>3</v>
      </c>
      <c r="K8" s="386">
        <v>0</v>
      </c>
      <c r="L8" s="386">
        <v>0</v>
      </c>
      <c r="M8" s="386">
        <f>SUM(C8,E8,G8,I8,K8)</f>
        <v>31</v>
      </c>
      <c r="N8" s="386">
        <f t="shared" ref="N8:N26" si="0">SUM(D8,F8,H8,J8,L8)</f>
        <v>29</v>
      </c>
      <c r="O8" s="386">
        <f>SUM(M8,N8)</f>
        <v>60</v>
      </c>
      <c r="P8" s="716" t="s">
        <v>15</v>
      </c>
      <c r="Q8" s="716"/>
    </row>
    <row r="9" spans="1:17" ht="20.25">
      <c r="A9" s="739" t="s">
        <v>16</v>
      </c>
      <c r="B9" s="739"/>
      <c r="C9" s="390">
        <v>0</v>
      </c>
      <c r="D9" s="390">
        <v>3</v>
      </c>
      <c r="E9" s="390">
        <v>0</v>
      </c>
      <c r="F9" s="390">
        <v>17</v>
      </c>
      <c r="G9" s="390">
        <v>0</v>
      </c>
      <c r="H9" s="390">
        <v>17</v>
      </c>
      <c r="I9" s="390">
        <v>0</v>
      </c>
      <c r="J9" s="390">
        <v>9</v>
      </c>
      <c r="K9" s="390">
        <v>0</v>
      </c>
      <c r="L9" s="390">
        <v>5</v>
      </c>
      <c r="M9" s="386">
        <f t="shared" ref="M9:M26" si="1">SUM(C9,E9,G9,I9,K9)</f>
        <v>0</v>
      </c>
      <c r="N9" s="386">
        <f t="shared" si="0"/>
        <v>51</v>
      </c>
      <c r="O9" s="386">
        <f t="shared" ref="O9:O26" si="2">SUM(M9,N9)</f>
        <v>51</v>
      </c>
      <c r="P9" s="720" t="s">
        <v>17</v>
      </c>
      <c r="Q9" s="720"/>
    </row>
    <row r="10" spans="1:17" ht="20.25">
      <c r="A10" s="739" t="s">
        <v>18</v>
      </c>
      <c r="B10" s="739"/>
      <c r="C10" s="390">
        <v>20</v>
      </c>
      <c r="D10" s="390">
        <v>2</v>
      </c>
      <c r="E10" s="390">
        <v>10</v>
      </c>
      <c r="F10" s="390">
        <v>8</v>
      </c>
      <c r="G10" s="390">
        <v>0</v>
      </c>
      <c r="H10" s="390">
        <v>6</v>
      </c>
      <c r="I10" s="390">
        <v>0</v>
      </c>
      <c r="J10" s="390">
        <v>2</v>
      </c>
      <c r="K10" s="390">
        <v>0</v>
      </c>
      <c r="L10" s="390">
        <v>1</v>
      </c>
      <c r="M10" s="386">
        <f t="shared" si="1"/>
        <v>30</v>
      </c>
      <c r="N10" s="386">
        <f t="shared" si="0"/>
        <v>19</v>
      </c>
      <c r="O10" s="386">
        <f t="shared" si="2"/>
        <v>49</v>
      </c>
      <c r="P10" s="720" t="s">
        <v>19</v>
      </c>
      <c r="Q10" s="720"/>
    </row>
    <row r="11" spans="1:17" ht="59.25">
      <c r="A11" s="780" t="s">
        <v>20</v>
      </c>
      <c r="B11" s="391" t="s">
        <v>769</v>
      </c>
      <c r="C11" s="390">
        <v>97</v>
      </c>
      <c r="D11" s="390">
        <v>67</v>
      </c>
      <c r="E11" s="390">
        <v>11</v>
      </c>
      <c r="F11" s="390">
        <v>11</v>
      </c>
      <c r="G11" s="390">
        <v>3</v>
      </c>
      <c r="H11" s="390">
        <v>6</v>
      </c>
      <c r="I11" s="390">
        <v>1</v>
      </c>
      <c r="J11" s="390">
        <v>1</v>
      </c>
      <c r="K11" s="390">
        <v>0</v>
      </c>
      <c r="L11" s="390">
        <v>0</v>
      </c>
      <c r="M11" s="386">
        <f t="shared" si="1"/>
        <v>112</v>
      </c>
      <c r="N11" s="386">
        <f t="shared" si="0"/>
        <v>85</v>
      </c>
      <c r="O11" s="386">
        <f t="shared" si="2"/>
        <v>197</v>
      </c>
      <c r="P11" s="392" t="s">
        <v>44</v>
      </c>
      <c r="Q11" s="722" t="s">
        <v>455</v>
      </c>
    </row>
    <row r="12" spans="1:17" ht="20.25">
      <c r="A12" s="780"/>
      <c r="B12" s="391" t="s">
        <v>770</v>
      </c>
      <c r="C12" s="390">
        <v>17</v>
      </c>
      <c r="D12" s="390">
        <v>103</v>
      </c>
      <c r="E12" s="390">
        <v>18</v>
      </c>
      <c r="F12" s="390">
        <v>7</v>
      </c>
      <c r="G12" s="390">
        <v>0</v>
      </c>
      <c r="H12" s="390">
        <v>1</v>
      </c>
      <c r="I12" s="390">
        <v>0</v>
      </c>
      <c r="J12" s="390">
        <v>0</v>
      </c>
      <c r="K12" s="390">
        <v>0</v>
      </c>
      <c r="L12" s="390">
        <v>1</v>
      </c>
      <c r="M12" s="386">
        <f t="shared" si="1"/>
        <v>35</v>
      </c>
      <c r="N12" s="386">
        <f t="shared" si="0"/>
        <v>112</v>
      </c>
      <c r="O12" s="386">
        <f t="shared" si="2"/>
        <v>147</v>
      </c>
      <c r="P12" s="392" t="s">
        <v>45</v>
      </c>
      <c r="Q12" s="723"/>
    </row>
    <row r="13" spans="1:17" ht="20.25">
      <c r="A13" s="780"/>
      <c r="B13" s="391" t="s">
        <v>771</v>
      </c>
      <c r="C13" s="390">
        <v>107</v>
      </c>
      <c r="D13" s="390">
        <v>0</v>
      </c>
      <c r="E13" s="390">
        <v>34</v>
      </c>
      <c r="F13" s="390">
        <v>0</v>
      </c>
      <c r="G13" s="390">
        <v>11</v>
      </c>
      <c r="H13" s="390">
        <v>0</v>
      </c>
      <c r="I13" s="390">
        <v>2</v>
      </c>
      <c r="J13" s="390">
        <v>0</v>
      </c>
      <c r="K13" s="390">
        <v>0</v>
      </c>
      <c r="L13" s="390">
        <v>0</v>
      </c>
      <c r="M13" s="386">
        <f t="shared" si="1"/>
        <v>154</v>
      </c>
      <c r="N13" s="386">
        <f t="shared" si="0"/>
        <v>0</v>
      </c>
      <c r="O13" s="386">
        <f t="shared" si="2"/>
        <v>154</v>
      </c>
      <c r="P13" s="392" t="s">
        <v>46</v>
      </c>
      <c r="Q13" s="723"/>
    </row>
    <row r="14" spans="1:17" ht="20.25">
      <c r="A14" s="780"/>
      <c r="B14" s="391" t="s">
        <v>457</v>
      </c>
      <c r="C14" s="390">
        <v>0</v>
      </c>
      <c r="D14" s="390">
        <v>0</v>
      </c>
      <c r="E14" s="390">
        <v>0</v>
      </c>
      <c r="F14" s="390">
        <v>0</v>
      </c>
      <c r="G14" s="390">
        <v>0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386">
        <f t="shared" si="1"/>
        <v>0</v>
      </c>
      <c r="N14" s="386">
        <f t="shared" si="0"/>
        <v>0</v>
      </c>
      <c r="O14" s="386">
        <f t="shared" si="2"/>
        <v>0</v>
      </c>
      <c r="P14" s="392" t="s">
        <v>47</v>
      </c>
      <c r="Q14" s="723"/>
    </row>
    <row r="15" spans="1:17" ht="20.25">
      <c r="A15" s="780"/>
      <c r="B15" s="391" t="s">
        <v>458</v>
      </c>
      <c r="C15" s="390">
        <v>40</v>
      </c>
      <c r="D15" s="390">
        <v>7</v>
      </c>
      <c r="E15" s="390">
        <v>4</v>
      </c>
      <c r="F15" s="390">
        <v>5</v>
      </c>
      <c r="G15" s="390">
        <v>0</v>
      </c>
      <c r="H15" s="390">
        <v>3</v>
      </c>
      <c r="I15" s="390">
        <v>0</v>
      </c>
      <c r="J15" s="390">
        <v>0</v>
      </c>
      <c r="K15" s="390">
        <v>0</v>
      </c>
      <c r="L15" s="390">
        <v>0</v>
      </c>
      <c r="M15" s="386">
        <f t="shared" si="1"/>
        <v>44</v>
      </c>
      <c r="N15" s="386">
        <f t="shared" si="0"/>
        <v>15</v>
      </c>
      <c r="O15" s="386">
        <f t="shared" si="2"/>
        <v>59</v>
      </c>
      <c r="P15" s="392" t="s">
        <v>48</v>
      </c>
      <c r="Q15" s="723"/>
    </row>
    <row r="16" spans="1:17" ht="20.25">
      <c r="A16" s="780"/>
      <c r="B16" s="391" t="s">
        <v>459</v>
      </c>
      <c r="C16" s="390">
        <v>21</v>
      </c>
      <c r="D16" s="390">
        <v>108</v>
      </c>
      <c r="E16" s="390">
        <v>91</v>
      </c>
      <c r="F16" s="390">
        <v>31</v>
      </c>
      <c r="G16" s="390">
        <v>5</v>
      </c>
      <c r="H16" s="390">
        <v>3</v>
      </c>
      <c r="I16" s="390">
        <v>0</v>
      </c>
      <c r="J16" s="390">
        <v>5</v>
      </c>
      <c r="K16" s="390">
        <v>0</v>
      </c>
      <c r="L16" s="390">
        <v>1</v>
      </c>
      <c r="M16" s="386">
        <f t="shared" si="1"/>
        <v>117</v>
      </c>
      <c r="N16" s="386">
        <f t="shared" si="0"/>
        <v>148</v>
      </c>
      <c r="O16" s="386">
        <f t="shared" si="2"/>
        <v>265</v>
      </c>
      <c r="P16" s="392" t="s">
        <v>49</v>
      </c>
      <c r="Q16" s="724"/>
    </row>
    <row r="17" spans="1:17" ht="20.25">
      <c r="A17" s="403" t="s">
        <v>483</v>
      </c>
      <c r="B17" s="391"/>
      <c r="C17" s="390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386">
        <f t="shared" si="1"/>
        <v>0</v>
      </c>
      <c r="N17" s="386">
        <f t="shared" si="0"/>
        <v>0</v>
      </c>
      <c r="O17" s="386">
        <f t="shared" si="2"/>
        <v>0</v>
      </c>
      <c r="P17" s="720" t="s">
        <v>772</v>
      </c>
      <c r="Q17" s="720"/>
    </row>
    <row r="18" spans="1:17" ht="20.25">
      <c r="A18" s="739" t="s">
        <v>22</v>
      </c>
      <c r="B18" s="739"/>
      <c r="C18" s="390">
        <v>43</v>
      </c>
      <c r="D18" s="390">
        <v>24</v>
      </c>
      <c r="E18" s="390">
        <v>46</v>
      </c>
      <c r="F18" s="390">
        <v>10</v>
      </c>
      <c r="G18" s="390">
        <v>34</v>
      </c>
      <c r="H18" s="390">
        <v>10</v>
      </c>
      <c r="I18" s="390">
        <v>19</v>
      </c>
      <c r="J18" s="390">
        <v>2</v>
      </c>
      <c r="K18" s="390">
        <v>0</v>
      </c>
      <c r="L18" s="390">
        <v>4</v>
      </c>
      <c r="M18" s="386">
        <f t="shared" si="1"/>
        <v>142</v>
      </c>
      <c r="N18" s="386">
        <f t="shared" si="0"/>
        <v>50</v>
      </c>
      <c r="O18" s="386">
        <f t="shared" si="2"/>
        <v>192</v>
      </c>
      <c r="P18" s="720" t="s">
        <v>50</v>
      </c>
      <c r="Q18" s="720"/>
    </row>
    <row r="19" spans="1:17" ht="20.25">
      <c r="A19" s="739" t="s">
        <v>23</v>
      </c>
      <c r="B19" s="739"/>
      <c r="C19" s="390">
        <v>53</v>
      </c>
      <c r="D19" s="390">
        <v>20</v>
      </c>
      <c r="E19" s="390">
        <v>6</v>
      </c>
      <c r="F19" s="390">
        <v>9</v>
      </c>
      <c r="G19" s="390">
        <v>1</v>
      </c>
      <c r="H19" s="390">
        <v>2</v>
      </c>
      <c r="I19" s="390">
        <v>0</v>
      </c>
      <c r="J19" s="390">
        <v>1</v>
      </c>
      <c r="K19" s="390">
        <v>0</v>
      </c>
      <c r="L19" s="390">
        <v>0</v>
      </c>
      <c r="M19" s="386">
        <f t="shared" si="1"/>
        <v>60</v>
      </c>
      <c r="N19" s="386">
        <f t="shared" si="0"/>
        <v>32</v>
      </c>
      <c r="O19" s="386">
        <f t="shared" si="2"/>
        <v>92</v>
      </c>
      <c r="P19" s="720" t="s">
        <v>24</v>
      </c>
      <c r="Q19" s="720"/>
    </row>
    <row r="20" spans="1:17" ht="20.25">
      <c r="A20" s="739" t="s">
        <v>25</v>
      </c>
      <c r="B20" s="739"/>
      <c r="C20" s="390">
        <v>86</v>
      </c>
      <c r="D20" s="390">
        <v>9</v>
      </c>
      <c r="E20" s="390">
        <v>49</v>
      </c>
      <c r="F20" s="390">
        <v>125</v>
      </c>
      <c r="G20" s="390">
        <v>4</v>
      </c>
      <c r="H20" s="390">
        <v>10</v>
      </c>
      <c r="I20" s="390">
        <v>2</v>
      </c>
      <c r="J20" s="390">
        <v>7</v>
      </c>
      <c r="K20" s="390">
        <v>0</v>
      </c>
      <c r="L20" s="390">
        <v>0</v>
      </c>
      <c r="M20" s="386">
        <f t="shared" si="1"/>
        <v>141</v>
      </c>
      <c r="N20" s="386">
        <f t="shared" si="0"/>
        <v>151</v>
      </c>
      <c r="O20" s="386">
        <f t="shared" si="2"/>
        <v>292</v>
      </c>
      <c r="P20" s="720" t="s">
        <v>51</v>
      </c>
      <c r="Q20" s="720"/>
    </row>
    <row r="21" spans="1:17" ht="20.25">
      <c r="A21" s="739" t="s">
        <v>65</v>
      </c>
      <c r="B21" s="739"/>
      <c r="C21" s="390">
        <v>274</v>
      </c>
      <c r="D21" s="390">
        <v>4</v>
      </c>
      <c r="E21" s="390">
        <v>71</v>
      </c>
      <c r="F21" s="390">
        <v>39</v>
      </c>
      <c r="G21" s="390">
        <v>42</v>
      </c>
      <c r="H21" s="390">
        <v>10</v>
      </c>
      <c r="I21" s="390">
        <v>27</v>
      </c>
      <c r="J21" s="390">
        <v>12</v>
      </c>
      <c r="K21" s="390">
        <v>9</v>
      </c>
      <c r="L21" s="390">
        <v>4</v>
      </c>
      <c r="M21" s="386">
        <f t="shared" si="1"/>
        <v>423</v>
      </c>
      <c r="N21" s="386">
        <f t="shared" si="0"/>
        <v>69</v>
      </c>
      <c r="O21" s="386">
        <f t="shared" si="2"/>
        <v>492</v>
      </c>
      <c r="P21" s="720" t="s">
        <v>52</v>
      </c>
      <c r="Q21" s="720"/>
    </row>
    <row r="22" spans="1:17" ht="20.25">
      <c r="A22" s="739" t="s">
        <v>27</v>
      </c>
      <c r="B22" s="739"/>
      <c r="C22" s="390">
        <v>89</v>
      </c>
      <c r="D22" s="390">
        <v>88</v>
      </c>
      <c r="E22" s="390">
        <v>58</v>
      </c>
      <c r="F22" s="390">
        <v>36</v>
      </c>
      <c r="G22" s="390">
        <v>34</v>
      </c>
      <c r="H22" s="390">
        <v>21</v>
      </c>
      <c r="I22" s="390">
        <v>23</v>
      </c>
      <c r="J22" s="390">
        <v>17</v>
      </c>
      <c r="K22" s="390">
        <v>0</v>
      </c>
      <c r="L22" s="390">
        <v>66</v>
      </c>
      <c r="M22" s="386">
        <f t="shared" si="1"/>
        <v>204</v>
      </c>
      <c r="N22" s="386">
        <f t="shared" si="0"/>
        <v>228</v>
      </c>
      <c r="O22" s="386">
        <f t="shared" si="2"/>
        <v>432</v>
      </c>
      <c r="P22" s="720" t="s">
        <v>28</v>
      </c>
      <c r="Q22" s="720"/>
    </row>
    <row r="23" spans="1:17" ht="20.25">
      <c r="A23" s="739" t="s">
        <v>29</v>
      </c>
      <c r="B23" s="739"/>
      <c r="C23" s="390">
        <v>22</v>
      </c>
      <c r="D23" s="390">
        <v>12</v>
      </c>
      <c r="E23" s="390">
        <v>15</v>
      </c>
      <c r="F23" s="390">
        <v>8</v>
      </c>
      <c r="G23" s="390">
        <v>5</v>
      </c>
      <c r="H23" s="390">
        <v>4</v>
      </c>
      <c r="I23" s="390">
        <v>6</v>
      </c>
      <c r="J23" s="390">
        <v>1</v>
      </c>
      <c r="K23" s="390">
        <v>0</v>
      </c>
      <c r="L23" s="390">
        <v>0</v>
      </c>
      <c r="M23" s="386">
        <f t="shared" si="1"/>
        <v>48</v>
      </c>
      <c r="N23" s="386">
        <f t="shared" si="0"/>
        <v>25</v>
      </c>
      <c r="O23" s="386">
        <f t="shared" si="2"/>
        <v>73</v>
      </c>
      <c r="P23" s="720" t="s">
        <v>30</v>
      </c>
      <c r="Q23" s="720"/>
    </row>
    <row r="24" spans="1:17" ht="20.25">
      <c r="A24" s="739" t="s">
        <v>31</v>
      </c>
      <c r="B24" s="739"/>
      <c r="C24" s="390">
        <v>12</v>
      </c>
      <c r="D24" s="390">
        <v>10</v>
      </c>
      <c r="E24" s="390">
        <v>6</v>
      </c>
      <c r="F24" s="390">
        <v>85</v>
      </c>
      <c r="G24" s="390">
        <v>2</v>
      </c>
      <c r="H24" s="390">
        <v>0</v>
      </c>
      <c r="I24" s="390">
        <v>0</v>
      </c>
      <c r="J24" s="390">
        <v>0</v>
      </c>
      <c r="K24" s="390">
        <v>0</v>
      </c>
      <c r="L24" s="390">
        <v>0</v>
      </c>
      <c r="M24" s="386">
        <f t="shared" si="1"/>
        <v>20</v>
      </c>
      <c r="N24" s="386">
        <f t="shared" si="0"/>
        <v>95</v>
      </c>
      <c r="O24" s="386">
        <f t="shared" si="2"/>
        <v>115</v>
      </c>
      <c r="P24" s="720" t="s">
        <v>32</v>
      </c>
      <c r="Q24" s="720"/>
    </row>
    <row r="25" spans="1:17" ht="20.25">
      <c r="A25" s="739" t="s">
        <v>33</v>
      </c>
      <c r="B25" s="739"/>
      <c r="C25" s="390">
        <v>99</v>
      </c>
      <c r="D25" s="390">
        <v>75</v>
      </c>
      <c r="E25" s="390">
        <v>34</v>
      </c>
      <c r="F25" s="390">
        <v>42</v>
      </c>
      <c r="G25" s="390">
        <v>29</v>
      </c>
      <c r="H25" s="390">
        <v>93</v>
      </c>
      <c r="I25" s="390">
        <v>22</v>
      </c>
      <c r="J25" s="390">
        <v>3</v>
      </c>
      <c r="K25" s="390">
        <v>0</v>
      </c>
      <c r="L25" s="390">
        <v>1</v>
      </c>
      <c r="M25" s="386">
        <f t="shared" si="1"/>
        <v>184</v>
      </c>
      <c r="N25" s="386">
        <f t="shared" si="0"/>
        <v>214</v>
      </c>
      <c r="O25" s="386">
        <f t="shared" si="2"/>
        <v>398</v>
      </c>
      <c r="P25" s="720" t="s">
        <v>34</v>
      </c>
      <c r="Q25" s="720"/>
    </row>
    <row r="26" spans="1:17" ht="20.25">
      <c r="A26" s="744" t="s">
        <v>35</v>
      </c>
      <c r="B26" s="744"/>
      <c r="C26" s="384">
        <v>13</v>
      </c>
      <c r="D26" s="384">
        <v>38</v>
      </c>
      <c r="E26" s="384">
        <v>68</v>
      </c>
      <c r="F26" s="384">
        <v>10</v>
      </c>
      <c r="G26" s="384">
        <v>2</v>
      </c>
      <c r="H26" s="384">
        <v>3</v>
      </c>
      <c r="I26" s="384">
        <v>1</v>
      </c>
      <c r="J26" s="384">
        <v>0</v>
      </c>
      <c r="K26" s="384">
        <v>0</v>
      </c>
      <c r="L26" s="383">
        <v>0</v>
      </c>
      <c r="M26" s="386">
        <f t="shared" si="1"/>
        <v>84</v>
      </c>
      <c r="N26" s="386">
        <f t="shared" si="0"/>
        <v>51</v>
      </c>
      <c r="O26" s="386">
        <f t="shared" si="2"/>
        <v>135</v>
      </c>
      <c r="P26" s="729" t="s">
        <v>53</v>
      </c>
      <c r="Q26" s="729"/>
    </row>
    <row r="27" spans="1:17" ht="20.25">
      <c r="A27" s="745" t="s">
        <v>8</v>
      </c>
      <c r="B27" s="745"/>
      <c r="C27" s="398">
        <f>SUM(C8:C26)</f>
        <v>1002</v>
      </c>
      <c r="D27" s="398">
        <f t="shared" ref="D27:O27" si="3">SUM(D8:D26)</f>
        <v>582</v>
      </c>
      <c r="E27" s="398">
        <f t="shared" si="3"/>
        <v>527</v>
      </c>
      <c r="F27" s="398">
        <f t="shared" si="3"/>
        <v>445</v>
      </c>
      <c r="G27" s="398">
        <f t="shared" si="3"/>
        <v>177</v>
      </c>
      <c r="H27" s="398">
        <f t="shared" si="3"/>
        <v>201</v>
      </c>
      <c r="I27" s="398">
        <f t="shared" si="3"/>
        <v>114</v>
      </c>
      <c r="J27" s="398">
        <f t="shared" si="3"/>
        <v>63</v>
      </c>
      <c r="K27" s="398">
        <f t="shared" si="3"/>
        <v>9</v>
      </c>
      <c r="L27" s="397">
        <f t="shared" si="3"/>
        <v>83</v>
      </c>
      <c r="M27" s="397">
        <f t="shared" si="3"/>
        <v>1829</v>
      </c>
      <c r="N27" s="397">
        <f t="shared" si="3"/>
        <v>1374</v>
      </c>
      <c r="O27" s="397">
        <f t="shared" si="3"/>
        <v>3203</v>
      </c>
      <c r="P27" s="705" t="s">
        <v>456</v>
      </c>
      <c r="Q27" s="705"/>
    </row>
    <row r="28" spans="1:17" ht="20.25">
      <c r="A28" s="402"/>
      <c r="B28" s="402"/>
      <c r="C28" s="402"/>
      <c r="D28" s="402"/>
      <c r="E28" s="402"/>
      <c r="F28" s="402"/>
      <c r="G28" s="402"/>
      <c r="H28" s="379"/>
      <c r="I28" s="402"/>
      <c r="J28" s="402"/>
      <c r="K28" s="402"/>
      <c r="L28" s="402"/>
      <c r="M28" s="402"/>
      <c r="N28" s="402"/>
      <c r="O28" s="402"/>
    </row>
    <row r="29" spans="1:17" ht="20.25">
      <c r="A29" s="402"/>
      <c r="B29" s="402"/>
      <c r="C29" s="402"/>
      <c r="D29" s="402"/>
      <c r="E29" s="402"/>
      <c r="F29" s="402"/>
      <c r="G29" s="402"/>
      <c r="H29" s="379"/>
      <c r="I29" s="402"/>
      <c r="J29" s="402"/>
      <c r="K29" s="402"/>
      <c r="L29" s="402"/>
      <c r="M29" s="402"/>
      <c r="N29" s="402"/>
      <c r="O29" s="402"/>
    </row>
    <row r="30" spans="1:17" ht="20.25">
      <c r="A30" s="742" t="s">
        <v>893</v>
      </c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3"/>
    </row>
    <row r="31" spans="1:17" ht="324">
      <c r="A31" s="682" t="s">
        <v>894</v>
      </c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</row>
    <row r="32" spans="1:17" ht="20.25">
      <c r="A32" s="737" t="s">
        <v>895</v>
      </c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50" t="s">
        <v>896</v>
      </c>
      <c r="Q32" s="750"/>
    </row>
    <row r="33" spans="1:17" ht="20.25">
      <c r="A33" s="733" t="s">
        <v>0</v>
      </c>
      <c r="B33" s="733"/>
      <c r="C33" s="732" t="s">
        <v>784</v>
      </c>
      <c r="D33" s="732"/>
      <c r="E33" s="732" t="s">
        <v>791</v>
      </c>
      <c r="F33" s="732"/>
      <c r="G33" s="732" t="s">
        <v>271</v>
      </c>
      <c r="H33" s="732"/>
      <c r="I33" s="732" t="s">
        <v>786</v>
      </c>
      <c r="J33" s="732"/>
      <c r="K33" s="732" t="s">
        <v>792</v>
      </c>
      <c r="L33" s="732"/>
      <c r="M33" s="732" t="s">
        <v>8</v>
      </c>
      <c r="N33" s="732"/>
      <c r="O33" s="732"/>
      <c r="P33" s="733" t="s">
        <v>683</v>
      </c>
      <c r="Q33" s="733"/>
    </row>
    <row r="34" spans="1:17" ht="20.25">
      <c r="A34" s="734"/>
      <c r="B34" s="734"/>
      <c r="C34" s="736" t="s">
        <v>90</v>
      </c>
      <c r="D34" s="736"/>
      <c r="E34" s="736" t="s">
        <v>91</v>
      </c>
      <c r="F34" s="736"/>
      <c r="G34" s="736" t="s">
        <v>92</v>
      </c>
      <c r="H34" s="736"/>
      <c r="I34" s="736" t="s">
        <v>93</v>
      </c>
      <c r="J34" s="736"/>
      <c r="K34" s="736" t="s">
        <v>96</v>
      </c>
      <c r="L34" s="736"/>
      <c r="M34" s="736" t="s">
        <v>12</v>
      </c>
      <c r="N34" s="736"/>
      <c r="O34" s="736"/>
      <c r="P34" s="734"/>
      <c r="Q34" s="734"/>
    </row>
    <row r="35" spans="1:17" ht="20.25">
      <c r="A35" s="734"/>
      <c r="B35" s="734"/>
      <c r="C35" s="383" t="s">
        <v>88</v>
      </c>
      <c r="D35" s="383" t="s">
        <v>43</v>
      </c>
      <c r="E35" s="383" t="s">
        <v>88</v>
      </c>
      <c r="F35" s="383" t="s">
        <v>43</v>
      </c>
      <c r="G35" s="383" t="s">
        <v>88</v>
      </c>
      <c r="H35" s="383" t="s">
        <v>43</v>
      </c>
      <c r="I35" s="383" t="s">
        <v>88</v>
      </c>
      <c r="J35" s="383" t="s">
        <v>43</v>
      </c>
      <c r="K35" s="383" t="s">
        <v>88</v>
      </c>
      <c r="L35" s="383" t="s">
        <v>43</v>
      </c>
      <c r="M35" s="383" t="s">
        <v>88</v>
      </c>
      <c r="N35" s="383" t="s">
        <v>43</v>
      </c>
      <c r="O35" s="383" t="s">
        <v>94</v>
      </c>
      <c r="P35" s="734"/>
      <c r="Q35" s="734"/>
    </row>
    <row r="36" spans="1:17" ht="20.25">
      <c r="A36" s="735"/>
      <c r="B36" s="735"/>
      <c r="C36" s="401" t="s">
        <v>13</v>
      </c>
      <c r="D36" s="401" t="s">
        <v>10</v>
      </c>
      <c r="E36" s="401" t="s">
        <v>9</v>
      </c>
      <c r="F36" s="401" t="s">
        <v>10</v>
      </c>
      <c r="G36" s="401" t="s">
        <v>13</v>
      </c>
      <c r="H36" s="401" t="s">
        <v>10</v>
      </c>
      <c r="I36" s="401" t="s">
        <v>13</v>
      </c>
      <c r="J36" s="401" t="s">
        <v>10</v>
      </c>
      <c r="K36" s="401" t="s">
        <v>13</v>
      </c>
      <c r="L36" s="401" t="s">
        <v>10</v>
      </c>
      <c r="M36" s="401" t="s">
        <v>13</v>
      </c>
      <c r="N36" s="401" t="s">
        <v>10</v>
      </c>
      <c r="O36" s="401" t="s">
        <v>12</v>
      </c>
      <c r="P36" s="735"/>
      <c r="Q36" s="735"/>
    </row>
    <row r="37" spans="1:17" ht="20.25">
      <c r="A37" s="741" t="s">
        <v>14</v>
      </c>
      <c r="B37" s="741"/>
      <c r="C37" s="390">
        <v>3</v>
      </c>
      <c r="D37" s="390">
        <v>6</v>
      </c>
      <c r="E37" s="390">
        <v>8</v>
      </c>
      <c r="F37" s="390">
        <v>10</v>
      </c>
      <c r="G37" s="390">
        <v>11</v>
      </c>
      <c r="H37" s="390">
        <v>2</v>
      </c>
      <c r="I37" s="390">
        <v>12</v>
      </c>
      <c r="J37" s="390">
        <v>6</v>
      </c>
      <c r="K37" s="390">
        <v>8</v>
      </c>
      <c r="L37" s="390">
        <v>0</v>
      </c>
      <c r="M37" s="386">
        <f>SUM(C37,E37,G37,I37,K37)</f>
        <v>42</v>
      </c>
      <c r="N37" s="386">
        <f>SUM(D37,F37,H37,J37,L37)</f>
        <v>24</v>
      </c>
      <c r="O37" s="386">
        <f>SUM(M37:N37)</f>
        <v>66</v>
      </c>
      <c r="P37" s="716" t="s">
        <v>15</v>
      </c>
      <c r="Q37" s="716"/>
    </row>
    <row r="38" spans="1:17" ht="20.25">
      <c r="A38" s="739" t="s">
        <v>16</v>
      </c>
      <c r="B38" s="739"/>
      <c r="C38" s="390">
        <v>0</v>
      </c>
      <c r="D38" s="390">
        <v>15</v>
      </c>
      <c r="E38" s="390">
        <v>0</v>
      </c>
      <c r="F38" s="390">
        <v>6</v>
      </c>
      <c r="G38" s="390">
        <v>0</v>
      </c>
      <c r="H38" s="390">
        <v>1</v>
      </c>
      <c r="I38" s="390">
        <v>0</v>
      </c>
      <c r="J38" s="390">
        <v>2</v>
      </c>
      <c r="K38" s="390">
        <v>0</v>
      </c>
      <c r="L38" s="390">
        <v>0</v>
      </c>
      <c r="M38" s="386">
        <f t="shared" ref="M38:N55" si="4">SUM(C38,E38,G38,I38,K38)</f>
        <v>0</v>
      </c>
      <c r="N38" s="386">
        <f t="shared" si="4"/>
        <v>24</v>
      </c>
      <c r="O38" s="386">
        <f t="shared" ref="O38:O55" si="5">SUM(M38:N38)</f>
        <v>24</v>
      </c>
      <c r="P38" s="720" t="s">
        <v>17</v>
      </c>
      <c r="Q38" s="720"/>
    </row>
    <row r="39" spans="1:17" ht="20.25">
      <c r="A39" s="739" t="s">
        <v>18</v>
      </c>
      <c r="B39" s="739"/>
      <c r="C39" s="390">
        <v>3</v>
      </c>
      <c r="D39" s="390">
        <v>0</v>
      </c>
      <c r="E39" s="390">
        <v>7</v>
      </c>
      <c r="F39" s="390">
        <v>5</v>
      </c>
      <c r="G39" s="390">
        <v>10</v>
      </c>
      <c r="H39" s="390">
        <v>6</v>
      </c>
      <c r="I39" s="390">
        <v>0</v>
      </c>
      <c r="J39" s="390">
        <v>0</v>
      </c>
      <c r="K39" s="390">
        <v>0</v>
      </c>
      <c r="L39" s="390">
        <v>0</v>
      </c>
      <c r="M39" s="386">
        <f t="shared" si="4"/>
        <v>20</v>
      </c>
      <c r="N39" s="386">
        <f t="shared" si="4"/>
        <v>11</v>
      </c>
      <c r="O39" s="386">
        <f t="shared" si="5"/>
        <v>31</v>
      </c>
      <c r="P39" s="720" t="s">
        <v>19</v>
      </c>
      <c r="Q39" s="720"/>
    </row>
    <row r="40" spans="1:17" ht="59.25">
      <c r="A40" s="740" t="s">
        <v>20</v>
      </c>
      <c r="B40" s="391" t="s">
        <v>769</v>
      </c>
      <c r="C40" s="390">
        <v>43</v>
      </c>
      <c r="D40" s="390">
        <v>68</v>
      </c>
      <c r="E40" s="390">
        <v>11</v>
      </c>
      <c r="F40" s="390">
        <v>15</v>
      </c>
      <c r="G40" s="390">
        <v>0</v>
      </c>
      <c r="H40" s="390">
        <v>1</v>
      </c>
      <c r="I40" s="390">
        <v>1</v>
      </c>
      <c r="J40" s="390">
        <v>3</v>
      </c>
      <c r="K40" s="390">
        <v>0</v>
      </c>
      <c r="L40" s="390">
        <v>4</v>
      </c>
      <c r="M40" s="386">
        <f t="shared" si="4"/>
        <v>55</v>
      </c>
      <c r="N40" s="386">
        <f t="shared" si="4"/>
        <v>91</v>
      </c>
      <c r="O40" s="386">
        <f t="shared" si="5"/>
        <v>146</v>
      </c>
      <c r="P40" s="392" t="s">
        <v>44</v>
      </c>
      <c r="Q40" s="722" t="s">
        <v>455</v>
      </c>
    </row>
    <row r="41" spans="1:17" ht="20.25">
      <c r="A41" s="740"/>
      <c r="B41" s="391" t="s">
        <v>770</v>
      </c>
      <c r="C41" s="390">
        <v>15</v>
      </c>
      <c r="D41" s="390">
        <v>98</v>
      </c>
      <c r="E41" s="390">
        <v>15</v>
      </c>
      <c r="F41" s="390">
        <v>8</v>
      </c>
      <c r="G41" s="390">
        <v>0</v>
      </c>
      <c r="H41" s="390">
        <v>3</v>
      </c>
      <c r="I41" s="390">
        <v>0</v>
      </c>
      <c r="J41" s="390">
        <v>2</v>
      </c>
      <c r="K41" s="390">
        <v>0</v>
      </c>
      <c r="L41" s="390">
        <v>1</v>
      </c>
      <c r="M41" s="386">
        <f t="shared" si="4"/>
        <v>30</v>
      </c>
      <c r="N41" s="386">
        <f t="shared" si="4"/>
        <v>112</v>
      </c>
      <c r="O41" s="386">
        <f t="shared" si="5"/>
        <v>142</v>
      </c>
      <c r="P41" s="392" t="s">
        <v>45</v>
      </c>
      <c r="Q41" s="723"/>
    </row>
    <row r="42" spans="1:17" ht="20.25">
      <c r="A42" s="740"/>
      <c r="B42" s="391" t="s">
        <v>771</v>
      </c>
      <c r="C42" s="390">
        <v>88</v>
      </c>
      <c r="D42" s="390">
        <v>0</v>
      </c>
      <c r="E42" s="390">
        <v>27</v>
      </c>
      <c r="F42" s="390">
        <v>0</v>
      </c>
      <c r="G42" s="390">
        <v>13</v>
      </c>
      <c r="H42" s="390">
        <v>0</v>
      </c>
      <c r="I42" s="390">
        <v>2</v>
      </c>
      <c r="J42" s="390">
        <v>0</v>
      </c>
      <c r="K42" s="390">
        <v>0</v>
      </c>
      <c r="L42" s="390">
        <v>0</v>
      </c>
      <c r="M42" s="386">
        <f t="shared" si="4"/>
        <v>130</v>
      </c>
      <c r="N42" s="386">
        <f t="shared" si="4"/>
        <v>0</v>
      </c>
      <c r="O42" s="386">
        <f t="shared" si="5"/>
        <v>130</v>
      </c>
      <c r="P42" s="392" t="s">
        <v>46</v>
      </c>
      <c r="Q42" s="723"/>
    </row>
    <row r="43" spans="1:17" ht="20.25">
      <c r="A43" s="740"/>
      <c r="B43" s="391" t="s">
        <v>457</v>
      </c>
      <c r="C43" s="390">
        <v>0</v>
      </c>
      <c r="D43" s="390">
        <v>0</v>
      </c>
      <c r="E43" s="390">
        <v>0</v>
      </c>
      <c r="F43" s="390">
        <v>0</v>
      </c>
      <c r="G43" s="390">
        <v>0</v>
      </c>
      <c r="H43" s="390">
        <v>0</v>
      </c>
      <c r="I43" s="390">
        <v>0</v>
      </c>
      <c r="J43" s="390">
        <v>0</v>
      </c>
      <c r="K43" s="390">
        <v>0</v>
      </c>
      <c r="L43" s="390">
        <v>0</v>
      </c>
      <c r="M43" s="386">
        <f t="shared" si="4"/>
        <v>0</v>
      </c>
      <c r="N43" s="386">
        <f t="shared" si="4"/>
        <v>0</v>
      </c>
      <c r="O43" s="386">
        <f t="shared" si="5"/>
        <v>0</v>
      </c>
      <c r="P43" s="392" t="s">
        <v>47</v>
      </c>
      <c r="Q43" s="723"/>
    </row>
    <row r="44" spans="1:17" ht="20.25">
      <c r="A44" s="740"/>
      <c r="B44" s="391" t="s">
        <v>458</v>
      </c>
      <c r="C44" s="390">
        <v>37</v>
      </c>
      <c r="D44" s="390">
        <v>5</v>
      </c>
      <c r="E44" s="390">
        <v>2</v>
      </c>
      <c r="F44" s="390">
        <v>4</v>
      </c>
      <c r="G44" s="390">
        <v>0</v>
      </c>
      <c r="H44" s="390">
        <v>1</v>
      </c>
      <c r="I44" s="390">
        <v>0</v>
      </c>
      <c r="J44" s="390">
        <v>0</v>
      </c>
      <c r="K44" s="390">
        <v>0</v>
      </c>
      <c r="L44" s="390">
        <v>1</v>
      </c>
      <c r="M44" s="386">
        <f t="shared" si="4"/>
        <v>39</v>
      </c>
      <c r="N44" s="386">
        <f t="shared" si="4"/>
        <v>11</v>
      </c>
      <c r="O44" s="386">
        <f t="shared" si="5"/>
        <v>50</v>
      </c>
      <c r="P44" s="392" t="s">
        <v>48</v>
      </c>
      <c r="Q44" s="723"/>
    </row>
    <row r="45" spans="1:17" ht="20.25">
      <c r="A45" s="740"/>
      <c r="B45" s="391" t="s">
        <v>459</v>
      </c>
      <c r="C45" s="390">
        <v>24</v>
      </c>
      <c r="D45" s="390">
        <v>75</v>
      </c>
      <c r="E45" s="390">
        <v>76</v>
      </c>
      <c r="F45" s="390">
        <v>17</v>
      </c>
      <c r="G45" s="390">
        <v>4</v>
      </c>
      <c r="H45" s="390">
        <v>6</v>
      </c>
      <c r="I45" s="390">
        <v>0</v>
      </c>
      <c r="J45" s="390">
        <v>1</v>
      </c>
      <c r="K45" s="390">
        <v>0</v>
      </c>
      <c r="L45" s="390">
        <v>0</v>
      </c>
      <c r="M45" s="386">
        <f t="shared" si="4"/>
        <v>104</v>
      </c>
      <c r="N45" s="386">
        <f t="shared" si="4"/>
        <v>99</v>
      </c>
      <c r="O45" s="386">
        <f t="shared" si="5"/>
        <v>203</v>
      </c>
      <c r="P45" s="392" t="s">
        <v>49</v>
      </c>
      <c r="Q45" s="724"/>
    </row>
    <row r="46" spans="1:17" ht="20.25">
      <c r="A46" s="403" t="s">
        <v>483</v>
      </c>
      <c r="B46" s="391"/>
      <c r="C46" s="390">
        <v>0</v>
      </c>
      <c r="D46" s="390">
        <v>0</v>
      </c>
      <c r="E46" s="390">
        <v>0</v>
      </c>
      <c r="F46" s="390">
        <v>0</v>
      </c>
      <c r="G46" s="390">
        <v>0</v>
      </c>
      <c r="H46" s="390">
        <v>0</v>
      </c>
      <c r="I46" s="390">
        <v>0</v>
      </c>
      <c r="J46" s="390">
        <v>0</v>
      </c>
      <c r="K46" s="390">
        <v>0</v>
      </c>
      <c r="L46" s="390">
        <v>0</v>
      </c>
      <c r="M46" s="386">
        <f t="shared" si="4"/>
        <v>0</v>
      </c>
      <c r="N46" s="386">
        <f t="shared" si="4"/>
        <v>0</v>
      </c>
      <c r="O46" s="386">
        <f t="shared" si="5"/>
        <v>0</v>
      </c>
      <c r="P46" s="720" t="s">
        <v>772</v>
      </c>
      <c r="Q46" s="720"/>
    </row>
    <row r="47" spans="1:17" ht="20.25">
      <c r="A47" s="739" t="s">
        <v>22</v>
      </c>
      <c r="B47" s="739"/>
      <c r="C47" s="390">
        <v>25</v>
      </c>
      <c r="D47" s="390">
        <v>18</v>
      </c>
      <c r="E47" s="390">
        <v>18</v>
      </c>
      <c r="F47" s="390">
        <v>13</v>
      </c>
      <c r="G47" s="390">
        <v>14</v>
      </c>
      <c r="H47" s="390">
        <v>3</v>
      </c>
      <c r="I47" s="390">
        <v>30</v>
      </c>
      <c r="J47" s="390">
        <v>2</v>
      </c>
      <c r="K47" s="390">
        <v>0</v>
      </c>
      <c r="L47" s="390">
        <v>0</v>
      </c>
      <c r="M47" s="386">
        <f t="shared" si="4"/>
        <v>87</v>
      </c>
      <c r="N47" s="386">
        <f t="shared" si="4"/>
        <v>36</v>
      </c>
      <c r="O47" s="386">
        <f t="shared" si="5"/>
        <v>123</v>
      </c>
      <c r="P47" s="720" t="s">
        <v>50</v>
      </c>
      <c r="Q47" s="720"/>
    </row>
    <row r="48" spans="1:17" ht="20.25">
      <c r="A48" s="739" t="s">
        <v>23</v>
      </c>
      <c r="B48" s="739"/>
      <c r="C48" s="390">
        <v>59</v>
      </c>
      <c r="D48" s="390">
        <v>13</v>
      </c>
      <c r="E48" s="390">
        <v>13</v>
      </c>
      <c r="F48" s="390">
        <v>7</v>
      </c>
      <c r="G48" s="390">
        <v>2</v>
      </c>
      <c r="H48" s="390">
        <v>2</v>
      </c>
      <c r="I48" s="390">
        <v>0</v>
      </c>
      <c r="J48" s="390">
        <v>1</v>
      </c>
      <c r="K48" s="390">
        <v>0</v>
      </c>
      <c r="L48" s="390">
        <v>2</v>
      </c>
      <c r="M48" s="386">
        <f t="shared" si="4"/>
        <v>74</v>
      </c>
      <c r="N48" s="386">
        <f t="shared" si="4"/>
        <v>25</v>
      </c>
      <c r="O48" s="386">
        <f t="shared" si="5"/>
        <v>99</v>
      </c>
      <c r="P48" s="720" t="s">
        <v>24</v>
      </c>
      <c r="Q48" s="720"/>
    </row>
    <row r="49" spans="1:17" ht="20.25">
      <c r="A49" s="739" t="s">
        <v>25</v>
      </c>
      <c r="B49" s="739"/>
      <c r="C49" s="390">
        <v>12</v>
      </c>
      <c r="D49" s="390">
        <v>18</v>
      </c>
      <c r="E49" s="390">
        <v>120</v>
      </c>
      <c r="F49" s="390">
        <v>109</v>
      </c>
      <c r="G49" s="390">
        <v>10</v>
      </c>
      <c r="H49" s="390">
        <v>5</v>
      </c>
      <c r="I49" s="390">
        <v>2</v>
      </c>
      <c r="J49" s="390">
        <v>2</v>
      </c>
      <c r="K49" s="390">
        <v>0</v>
      </c>
      <c r="L49" s="390">
        <v>0</v>
      </c>
      <c r="M49" s="386">
        <f t="shared" si="4"/>
        <v>144</v>
      </c>
      <c r="N49" s="386">
        <f t="shared" si="4"/>
        <v>134</v>
      </c>
      <c r="O49" s="386">
        <f t="shared" si="5"/>
        <v>278</v>
      </c>
      <c r="P49" s="720" t="s">
        <v>51</v>
      </c>
      <c r="Q49" s="720"/>
    </row>
    <row r="50" spans="1:17" ht="20.25">
      <c r="A50" s="739" t="s">
        <v>65</v>
      </c>
      <c r="B50" s="739"/>
      <c r="C50" s="390">
        <v>235</v>
      </c>
      <c r="D50" s="390">
        <v>14</v>
      </c>
      <c r="E50" s="390">
        <v>65</v>
      </c>
      <c r="F50" s="390">
        <v>22</v>
      </c>
      <c r="G50" s="390">
        <v>41</v>
      </c>
      <c r="H50" s="390">
        <v>14</v>
      </c>
      <c r="I50" s="390">
        <v>20</v>
      </c>
      <c r="J50" s="390">
        <v>8</v>
      </c>
      <c r="K50" s="390">
        <v>3</v>
      </c>
      <c r="L50" s="390">
        <v>2</v>
      </c>
      <c r="M50" s="386">
        <f t="shared" si="4"/>
        <v>364</v>
      </c>
      <c r="N50" s="386">
        <f t="shared" si="4"/>
        <v>60</v>
      </c>
      <c r="O50" s="386">
        <f t="shared" si="5"/>
        <v>424</v>
      </c>
      <c r="P50" s="720" t="s">
        <v>52</v>
      </c>
      <c r="Q50" s="720"/>
    </row>
    <row r="51" spans="1:17" ht="20.25">
      <c r="A51" s="739" t="s">
        <v>27</v>
      </c>
      <c r="B51" s="739"/>
      <c r="C51" s="390">
        <v>56</v>
      </c>
      <c r="D51" s="390">
        <v>69</v>
      </c>
      <c r="E51" s="390">
        <v>43</v>
      </c>
      <c r="F51" s="390">
        <v>38</v>
      </c>
      <c r="G51" s="390">
        <v>26</v>
      </c>
      <c r="H51" s="390">
        <v>24</v>
      </c>
      <c r="I51" s="390">
        <v>15</v>
      </c>
      <c r="J51" s="390">
        <v>11</v>
      </c>
      <c r="K51" s="390">
        <v>0</v>
      </c>
      <c r="L51" s="390">
        <v>4</v>
      </c>
      <c r="M51" s="386">
        <f t="shared" si="4"/>
        <v>140</v>
      </c>
      <c r="N51" s="386">
        <f t="shared" si="4"/>
        <v>146</v>
      </c>
      <c r="O51" s="386">
        <f t="shared" si="5"/>
        <v>286</v>
      </c>
      <c r="P51" s="720" t="s">
        <v>28</v>
      </c>
      <c r="Q51" s="720"/>
    </row>
    <row r="52" spans="1:17" ht="20.25">
      <c r="A52" s="739" t="s">
        <v>29</v>
      </c>
      <c r="B52" s="739"/>
      <c r="C52" s="390">
        <v>22</v>
      </c>
      <c r="D52" s="390">
        <v>4</v>
      </c>
      <c r="E52" s="390">
        <v>4</v>
      </c>
      <c r="F52" s="390">
        <v>2</v>
      </c>
      <c r="G52" s="390">
        <v>3</v>
      </c>
      <c r="H52" s="390">
        <v>2</v>
      </c>
      <c r="I52" s="390">
        <v>2</v>
      </c>
      <c r="J52" s="390">
        <v>0</v>
      </c>
      <c r="K52" s="390">
        <v>0</v>
      </c>
      <c r="L52" s="390">
        <v>3</v>
      </c>
      <c r="M52" s="386">
        <f t="shared" si="4"/>
        <v>31</v>
      </c>
      <c r="N52" s="386">
        <f t="shared" si="4"/>
        <v>11</v>
      </c>
      <c r="O52" s="386">
        <f t="shared" si="5"/>
        <v>42</v>
      </c>
      <c r="P52" s="720" t="s">
        <v>30</v>
      </c>
      <c r="Q52" s="720"/>
    </row>
    <row r="53" spans="1:17" ht="20.25">
      <c r="A53" s="739" t="s">
        <v>31</v>
      </c>
      <c r="B53" s="739"/>
      <c r="C53" s="390">
        <v>10</v>
      </c>
      <c r="D53" s="390">
        <v>5</v>
      </c>
      <c r="E53" s="390">
        <v>6</v>
      </c>
      <c r="F53" s="390">
        <v>7</v>
      </c>
      <c r="G53" s="390">
        <v>3</v>
      </c>
      <c r="H53" s="390">
        <v>16</v>
      </c>
      <c r="I53" s="390">
        <v>1</v>
      </c>
      <c r="J53" s="390">
        <v>4</v>
      </c>
      <c r="K53" s="390">
        <v>0</v>
      </c>
      <c r="L53" s="390">
        <v>0</v>
      </c>
      <c r="M53" s="386">
        <f t="shared" si="4"/>
        <v>20</v>
      </c>
      <c r="N53" s="386">
        <f t="shared" si="4"/>
        <v>32</v>
      </c>
      <c r="O53" s="386">
        <f t="shared" si="5"/>
        <v>52</v>
      </c>
      <c r="P53" s="720" t="s">
        <v>32</v>
      </c>
      <c r="Q53" s="720"/>
    </row>
    <row r="54" spans="1:17" ht="20.25">
      <c r="A54" s="739" t="s">
        <v>33</v>
      </c>
      <c r="B54" s="739"/>
      <c r="C54" s="390">
        <v>62</v>
      </c>
      <c r="D54" s="390">
        <v>37</v>
      </c>
      <c r="E54" s="390">
        <v>24</v>
      </c>
      <c r="F54" s="390">
        <v>21</v>
      </c>
      <c r="G54" s="390">
        <v>11</v>
      </c>
      <c r="H54" s="390">
        <v>11</v>
      </c>
      <c r="I54" s="390">
        <v>4</v>
      </c>
      <c r="J54" s="390">
        <v>5</v>
      </c>
      <c r="K54" s="390">
        <v>0</v>
      </c>
      <c r="L54" s="390">
        <v>0</v>
      </c>
      <c r="M54" s="386">
        <f t="shared" si="4"/>
        <v>101</v>
      </c>
      <c r="N54" s="386">
        <f t="shared" si="4"/>
        <v>74</v>
      </c>
      <c r="O54" s="386">
        <f t="shared" si="5"/>
        <v>175</v>
      </c>
      <c r="P54" s="720" t="s">
        <v>34</v>
      </c>
      <c r="Q54" s="720"/>
    </row>
    <row r="55" spans="1:17" ht="20.25">
      <c r="A55" s="744" t="s">
        <v>35</v>
      </c>
      <c r="B55" s="744"/>
      <c r="C55" s="384">
        <v>6</v>
      </c>
      <c r="D55" s="384">
        <v>23</v>
      </c>
      <c r="E55" s="384">
        <v>45</v>
      </c>
      <c r="F55" s="384">
        <v>5</v>
      </c>
      <c r="G55" s="384">
        <v>3</v>
      </c>
      <c r="H55" s="384">
        <v>0</v>
      </c>
      <c r="I55" s="384">
        <v>0</v>
      </c>
      <c r="J55" s="384">
        <v>0</v>
      </c>
      <c r="K55" s="384">
        <v>0</v>
      </c>
      <c r="L55" s="384">
        <v>0</v>
      </c>
      <c r="M55" s="386">
        <f t="shared" si="4"/>
        <v>54</v>
      </c>
      <c r="N55" s="386">
        <f t="shared" si="4"/>
        <v>28</v>
      </c>
      <c r="O55" s="386">
        <f t="shared" si="5"/>
        <v>82</v>
      </c>
      <c r="P55" s="729" t="s">
        <v>53</v>
      </c>
      <c r="Q55" s="729"/>
    </row>
    <row r="56" spans="1:17" ht="20.25">
      <c r="A56" s="745" t="s">
        <v>8</v>
      </c>
      <c r="B56" s="745"/>
      <c r="C56" s="398">
        <f t="shared" ref="C56:O56" si="6">SUM(C37:C55)</f>
        <v>700</v>
      </c>
      <c r="D56" s="398">
        <f t="shared" si="6"/>
        <v>468</v>
      </c>
      <c r="E56" s="398">
        <f t="shared" si="6"/>
        <v>484</v>
      </c>
      <c r="F56" s="398">
        <f t="shared" si="6"/>
        <v>289</v>
      </c>
      <c r="G56" s="398">
        <f t="shared" si="6"/>
        <v>151</v>
      </c>
      <c r="H56" s="398">
        <f t="shared" si="6"/>
        <v>97</v>
      </c>
      <c r="I56" s="398">
        <f t="shared" si="6"/>
        <v>89</v>
      </c>
      <c r="J56" s="398">
        <f t="shared" si="6"/>
        <v>47</v>
      </c>
      <c r="K56" s="398">
        <f t="shared" si="6"/>
        <v>11</v>
      </c>
      <c r="L56" s="398">
        <f t="shared" si="6"/>
        <v>17</v>
      </c>
      <c r="M56" s="397">
        <f t="shared" si="6"/>
        <v>1435</v>
      </c>
      <c r="N56" s="397">
        <f t="shared" si="6"/>
        <v>918</v>
      </c>
      <c r="O56" s="397">
        <f t="shared" si="6"/>
        <v>2353</v>
      </c>
      <c r="P56" s="705" t="s">
        <v>456</v>
      </c>
      <c r="Q56" s="705"/>
    </row>
    <row r="57" spans="1:17" ht="20.25">
      <c r="A57" s="404"/>
      <c r="B57" s="404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</row>
    <row r="58" spans="1:17" ht="20.25">
      <c r="A58" s="742" t="s">
        <v>897</v>
      </c>
      <c r="B58" s="748"/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9"/>
      <c r="P58" s="415"/>
      <c r="Q58" s="415"/>
    </row>
    <row r="59" spans="1:17" ht="324">
      <c r="A59" s="682" t="s">
        <v>898</v>
      </c>
      <c r="B59" s="682"/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682"/>
      <c r="O59" s="682"/>
      <c r="P59" s="682"/>
      <c r="Q59" s="682"/>
    </row>
    <row r="60" spans="1:17" ht="20.25">
      <c r="A60" s="737" t="s">
        <v>899</v>
      </c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737"/>
      <c r="P60" s="750" t="s">
        <v>900</v>
      </c>
      <c r="Q60" s="750"/>
    </row>
    <row r="61" spans="1:17" ht="20.25">
      <c r="A61" s="733" t="s">
        <v>0</v>
      </c>
      <c r="B61" s="733"/>
      <c r="C61" s="732" t="s">
        <v>791</v>
      </c>
      <c r="D61" s="732"/>
      <c r="E61" s="732" t="s">
        <v>785</v>
      </c>
      <c r="F61" s="732"/>
      <c r="G61" s="732" t="s">
        <v>273</v>
      </c>
      <c r="H61" s="732"/>
      <c r="I61" s="732" t="s">
        <v>792</v>
      </c>
      <c r="J61" s="732"/>
      <c r="K61" s="732" t="s">
        <v>797</v>
      </c>
      <c r="L61" s="732"/>
      <c r="M61" s="732" t="s">
        <v>8</v>
      </c>
      <c r="N61" s="732"/>
      <c r="O61" s="732"/>
      <c r="P61" s="733" t="s">
        <v>683</v>
      </c>
      <c r="Q61" s="733"/>
    </row>
    <row r="62" spans="1:17" ht="20.25">
      <c r="A62" s="734"/>
      <c r="B62" s="734"/>
      <c r="C62" s="736" t="s">
        <v>91</v>
      </c>
      <c r="D62" s="736"/>
      <c r="E62" s="736" t="s">
        <v>92</v>
      </c>
      <c r="F62" s="736"/>
      <c r="G62" s="736" t="s">
        <v>93</v>
      </c>
      <c r="H62" s="736"/>
      <c r="I62" s="736" t="s">
        <v>96</v>
      </c>
      <c r="J62" s="736"/>
      <c r="K62" s="736" t="s">
        <v>84</v>
      </c>
      <c r="L62" s="736"/>
      <c r="M62" s="736" t="s">
        <v>12</v>
      </c>
      <c r="N62" s="736"/>
      <c r="O62" s="736"/>
      <c r="P62" s="734"/>
      <c r="Q62" s="734"/>
    </row>
    <row r="63" spans="1:17" ht="20.25">
      <c r="A63" s="734"/>
      <c r="B63" s="734"/>
      <c r="C63" s="383" t="s">
        <v>88</v>
      </c>
      <c r="D63" s="383" t="s">
        <v>43</v>
      </c>
      <c r="E63" s="383" t="s">
        <v>88</v>
      </c>
      <c r="F63" s="383" t="s">
        <v>43</v>
      </c>
      <c r="G63" s="383" t="s">
        <v>88</v>
      </c>
      <c r="H63" s="383" t="s">
        <v>43</v>
      </c>
      <c r="I63" s="383" t="s">
        <v>88</v>
      </c>
      <c r="J63" s="383" t="s">
        <v>43</v>
      </c>
      <c r="K63" s="383" t="s">
        <v>88</v>
      </c>
      <c r="L63" s="383" t="s">
        <v>43</v>
      </c>
      <c r="M63" s="383" t="s">
        <v>88</v>
      </c>
      <c r="N63" s="383" t="s">
        <v>43</v>
      </c>
      <c r="O63" s="383" t="s">
        <v>94</v>
      </c>
      <c r="P63" s="734"/>
      <c r="Q63" s="734"/>
    </row>
    <row r="64" spans="1:17" ht="20.25">
      <c r="A64" s="735"/>
      <c r="B64" s="735"/>
      <c r="C64" s="401" t="s">
        <v>9</v>
      </c>
      <c r="D64" s="401" t="s">
        <v>10</v>
      </c>
      <c r="E64" s="401" t="s">
        <v>9</v>
      </c>
      <c r="F64" s="401" t="s">
        <v>10</v>
      </c>
      <c r="G64" s="401" t="s">
        <v>9</v>
      </c>
      <c r="H64" s="401" t="s">
        <v>10</v>
      </c>
      <c r="I64" s="401" t="s">
        <v>9</v>
      </c>
      <c r="J64" s="401" t="s">
        <v>10</v>
      </c>
      <c r="K64" s="401" t="s">
        <v>9</v>
      </c>
      <c r="L64" s="401" t="s">
        <v>10</v>
      </c>
      <c r="M64" s="401" t="s">
        <v>9</v>
      </c>
      <c r="N64" s="401" t="s">
        <v>10</v>
      </c>
      <c r="O64" s="401" t="s">
        <v>12</v>
      </c>
      <c r="P64" s="735"/>
      <c r="Q64" s="735"/>
    </row>
    <row r="65" spans="1:17" ht="20.25">
      <c r="A65" s="741" t="s">
        <v>14</v>
      </c>
      <c r="B65" s="741"/>
      <c r="C65" s="390">
        <v>2</v>
      </c>
      <c r="D65" s="390">
        <v>4</v>
      </c>
      <c r="E65" s="390">
        <v>1</v>
      </c>
      <c r="F65" s="390">
        <v>4</v>
      </c>
      <c r="G65" s="390">
        <v>23</v>
      </c>
      <c r="H65" s="390">
        <v>6</v>
      </c>
      <c r="I65" s="390">
        <v>10</v>
      </c>
      <c r="J65" s="390">
        <v>1</v>
      </c>
      <c r="K65" s="390">
        <v>1</v>
      </c>
      <c r="L65" s="390">
        <v>2</v>
      </c>
      <c r="M65" s="386">
        <f>SUM(C65,E65,G65,I65,K65)</f>
        <v>37</v>
      </c>
      <c r="N65" s="386">
        <f>SUM(D65,F65,H65,J65,L65)</f>
        <v>17</v>
      </c>
      <c r="O65" s="386">
        <f>SUM(M65:N65)</f>
        <v>54</v>
      </c>
      <c r="P65" s="716" t="s">
        <v>15</v>
      </c>
      <c r="Q65" s="716"/>
    </row>
    <row r="66" spans="1:17" ht="20.25">
      <c r="A66" s="739" t="s">
        <v>16</v>
      </c>
      <c r="B66" s="739"/>
      <c r="C66" s="390">
        <v>0</v>
      </c>
      <c r="D66" s="390">
        <v>12</v>
      </c>
      <c r="E66" s="390">
        <v>0</v>
      </c>
      <c r="F66" s="390">
        <v>4</v>
      </c>
      <c r="G66" s="390">
        <v>0</v>
      </c>
      <c r="H66" s="390">
        <v>4</v>
      </c>
      <c r="I66" s="390">
        <v>0</v>
      </c>
      <c r="J66" s="390">
        <v>0</v>
      </c>
      <c r="K66" s="390">
        <v>0</v>
      </c>
      <c r="L66" s="390">
        <v>0</v>
      </c>
      <c r="M66" s="386">
        <f t="shared" ref="M66:N83" si="7">SUM(C66,E66,G66,I66,K66)</f>
        <v>0</v>
      </c>
      <c r="N66" s="386">
        <f t="shared" si="7"/>
        <v>20</v>
      </c>
      <c r="O66" s="386">
        <f t="shared" ref="O66:O83" si="8">SUM(M66:N66)</f>
        <v>20</v>
      </c>
      <c r="P66" s="720" t="s">
        <v>17</v>
      </c>
      <c r="Q66" s="720"/>
    </row>
    <row r="67" spans="1:17" ht="20.25">
      <c r="A67" s="739" t="s">
        <v>18</v>
      </c>
      <c r="B67" s="739"/>
      <c r="C67" s="390">
        <v>0</v>
      </c>
      <c r="D67" s="390">
        <v>0</v>
      </c>
      <c r="E67" s="390">
        <v>8</v>
      </c>
      <c r="F67" s="390">
        <v>7</v>
      </c>
      <c r="G67" s="390">
        <v>8</v>
      </c>
      <c r="H67" s="390">
        <v>7</v>
      </c>
      <c r="I67" s="390">
        <v>4</v>
      </c>
      <c r="J67" s="390">
        <v>7</v>
      </c>
      <c r="K67" s="390">
        <v>0</v>
      </c>
      <c r="L67" s="390">
        <v>0</v>
      </c>
      <c r="M67" s="386">
        <f t="shared" si="7"/>
        <v>20</v>
      </c>
      <c r="N67" s="386">
        <f t="shared" si="7"/>
        <v>21</v>
      </c>
      <c r="O67" s="386">
        <f t="shared" si="8"/>
        <v>41</v>
      </c>
      <c r="P67" s="720" t="s">
        <v>19</v>
      </c>
      <c r="Q67" s="720"/>
    </row>
    <row r="68" spans="1:17" ht="59.25">
      <c r="A68" s="780" t="s">
        <v>20</v>
      </c>
      <c r="B68" s="391" t="s">
        <v>769</v>
      </c>
      <c r="C68" s="390">
        <v>47</v>
      </c>
      <c r="D68" s="390">
        <v>64</v>
      </c>
      <c r="E68" s="390">
        <v>10</v>
      </c>
      <c r="F68" s="390">
        <v>19</v>
      </c>
      <c r="G68" s="390">
        <v>3</v>
      </c>
      <c r="H68" s="390">
        <v>7</v>
      </c>
      <c r="I68" s="390">
        <v>2</v>
      </c>
      <c r="J68" s="390">
        <v>4</v>
      </c>
      <c r="K68" s="390">
        <v>0</v>
      </c>
      <c r="L68" s="390">
        <v>0</v>
      </c>
      <c r="M68" s="386">
        <f t="shared" si="7"/>
        <v>62</v>
      </c>
      <c r="N68" s="386">
        <f t="shared" si="7"/>
        <v>94</v>
      </c>
      <c r="O68" s="386">
        <f t="shared" si="8"/>
        <v>156</v>
      </c>
      <c r="P68" s="392" t="s">
        <v>44</v>
      </c>
      <c r="Q68" s="722" t="s">
        <v>455</v>
      </c>
    </row>
    <row r="69" spans="1:17" ht="20.25">
      <c r="A69" s="780"/>
      <c r="B69" s="391" t="s">
        <v>770</v>
      </c>
      <c r="C69" s="390">
        <v>17</v>
      </c>
      <c r="D69" s="390">
        <v>86</v>
      </c>
      <c r="E69" s="390">
        <v>18</v>
      </c>
      <c r="F69" s="390">
        <v>10</v>
      </c>
      <c r="G69" s="390">
        <v>0</v>
      </c>
      <c r="H69" s="390">
        <v>3</v>
      </c>
      <c r="I69" s="390">
        <v>0</v>
      </c>
      <c r="J69" s="390">
        <v>1</v>
      </c>
      <c r="K69" s="390">
        <v>0</v>
      </c>
      <c r="L69" s="390">
        <v>0</v>
      </c>
      <c r="M69" s="386">
        <f t="shared" si="7"/>
        <v>35</v>
      </c>
      <c r="N69" s="386">
        <f t="shared" si="7"/>
        <v>100</v>
      </c>
      <c r="O69" s="386">
        <f t="shared" si="8"/>
        <v>135</v>
      </c>
      <c r="P69" s="392" t="s">
        <v>45</v>
      </c>
      <c r="Q69" s="723"/>
    </row>
    <row r="70" spans="1:17" ht="20.25">
      <c r="A70" s="780"/>
      <c r="B70" s="391" t="s">
        <v>771</v>
      </c>
      <c r="C70" s="390">
        <v>55</v>
      </c>
      <c r="D70" s="390">
        <v>0</v>
      </c>
      <c r="E70" s="390">
        <v>33</v>
      </c>
      <c r="F70" s="390">
        <v>0</v>
      </c>
      <c r="G70" s="390">
        <v>8</v>
      </c>
      <c r="H70" s="390">
        <v>0</v>
      </c>
      <c r="I70" s="390">
        <v>9</v>
      </c>
      <c r="J70" s="390">
        <v>0</v>
      </c>
      <c r="K70" s="390">
        <v>1</v>
      </c>
      <c r="L70" s="390">
        <v>0</v>
      </c>
      <c r="M70" s="386">
        <f t="shared" si="7"/>
        <v>106</v>
      </c>
      <c r="N70" s="386">
        <f t="shared" si="7"/>
        <v>0</v>
      </c>
      <c r="O70" s="386">
        <f t="shared" si="8"/>
        <v>106</v>
      </c>
      <c r="P70" s="392" t="s">
        <v>46</v>
      </c>
      <c r="Q70" s="723"/>
    </row>
    <row r="71" spans="1:17" ht="20.25">
      <c r="A71" s="780"/>
      <c r="B71" s="391" t="s">
        <v>457</v>
      </c>
      <c r="C71" s="390">
        <v>0</v>
      </c>
      <c r="D71" s="390">
        <v>0</v>
      </c>
      <c r="E71" s="390">
        <v>0</v>
      </c>
      <c r="F71" s="390">
        <v>0</v>
      </c>
      <c r="G71" s="390">
        <v>0</v>
      </c>
      <c r="H71" s="390">
        <v>0</v>
      </c>
      <c r="I71" s="390">
        <v>0</v>
      </c>
      <c r="J71" s="390">
        <v>0</v>
      </c>
      <c r="K71" s="390">
        <v>0</v>
      </c>
      <c r="L71" s="390">
        <v>0</v>
      </c>
      <c r="M71" s="386">
        <f t="shared" si="7"/>
        <v>0</v>
      </c>
      <c r="N71" s="386">
        <f t="shared" si="7"/>
        <v>0</v>
      </c>
      <c r="O71" s="386">
        <f t="shared" si="8"/>
        <v>0</v>
      </c>
      <c r="P71" s="392" t="s">
        <v>47</v>
      </c>
      <c r="Q71" s="723"/>
    </row>
    <row r="72" spans="1:17" ht="20.25">
      <c r="A72" s="780"/>
      <c r="B72" s="391" t="s">
        <v>458</v>
      </c>
      <c r="C72" s="390">
        <v>38</v>
      </c>
      <c r="D72" s="390">
        <v>5</v>
      </c>
      <c r="E72" s="390">
        <v>2</v>
      </c>
      <c r="F72" s="390">
        <v>3</v>
      </c>
      <c r="G72" s="390">
        <v>0</v>
      </c>
      <c r="H72" s="390">
        <v>3</v>
      </c>
      <c r="I72" s="390">
        <v>0</v>
      </c>
      <c r="J72" s="390">
        <v>2</v>
      </c>
      <c r="K72" s="390">
        <v>0</v>
      </c>
      <c r="L72" s="390">
        <v>0</v>
      </c>
      <c r="M72" s="386">
        <f t="shared" si="7"/>
        <v>40</v>
      </c>
      <c r="N72" s="386">
        <f t="shared" si="7"/>
        <v>13</v>
      </c>
      <c r="O72" s="386">
        <f t="shared" si="8"/>
        <v>53</v>
      </c>
      <c r="P72" s="392" t="s">
        <v>48</v>
      </c>
      <c r="Q72" s="723"/>
    </row>
    <row r="73" spans="1:17" ht="20.25">
      <c r="A73" s="780"/>
      <c r="B73" s="391" t="s">
        <v>459</v>
      </c>
      <c r="C73" s="390">
        <v>38</v>
      </c>
      <c r="D73" s="390">
        <v>76</v>
      </c>
      <c r="E73" s="390">
        <v>75</v>
      </c>
      <c r="F73" s="390">
        <v>15</v>
      </c>
      <c r="G73" s="390">
        <v>6</v>
      </c>
      <c r="H73" s="390">
        <v>8</v>
      </c>
      <c r="I73" s="390">
        <v>0</v>
      </c>
      <c r="J73" s="390">
        <v>0</v>
      </c>
      <c r="K73" s="390">
        <v>0</v>
      </c>
      <c r="L73" s="390">
        <v>0</v>
      </c>
      <c r="M73" s="386">
        <f t="shared" si="7"/>
        <v>119</v>
      </c>
      <c r="N73" s="386">
        <f t="shared" si="7"/>
        <v>99</v>
      </c>
      <c r="O73" s="386">
        <f t="shared" si="8"/>
        <v>218</v>
      </c>
      <c r="P73" s="392" t="s">
        <v>49</v>
      </c>
      <c r="Q73" s="724"/>
    </row>
    <row r="74" spans="1:17" ht="20.25">
      <c r="A74" s="403" t="s">
        <v>483</v>
      </c>
      <c r="B74" s="391"/>
      <c r="C74" s="390">
        <v>0</v>
      </c>
      <c r="D74" s="390">
        <v>0</v>
      </c>
      <c r="E74" s="390">
        <v>0</v>
      </c>
      <c r="F74" s="390">
        <v>0</v>
      </c>
      <c r="G74" s="390">
        <v>0</v>
      </c>
      <c r="H74" s="390">
        <v>0</v>
      </c>
      <c r="I74" s="390">
        <v>0</v>
      </c>
      <c r="J74" s="390">
        <v>0</v>
      </c>
      <c r="K74" s="390">
        <v>0</v>
      </c>
      <c r="L74" s="390">
        <v>0</v>
      </c>
      <c r="M74" s="386">
        <f t="shared" si="7"/>
        <v>0</v>
      </c>
      <c r="N74" s="386">
        <f t="shared" si="7"/>
        <v>0</v>
      </c>
      <c r="O74" s="386">
        <f t="shared" si="8"/>
        <v>0</v>
      </c>
      <c r="P74" s="720" t="s">
        <v>772</v>
      </c>
      <c r="Q74" s="720"/>
    </row>
    <row r="75" spans="1:17" ht="20.25">
      <c r="A75" s="739" t="s">
        <v>22</v>
      </c>
      <c r="B75" s="739"/>
      <c r="C75" s="390">
        <v>16</v>
      </c>
      <c r="D75" s="390">
        <v>21</v>
      </c>
      <c r="E75" s="390">
        <v>24</v>
      </c>
      <c r="F75" s="390">
        <v>3</v>
      </c>
      <c r="G75" s="390">
        <v>15</v>
      </c>
      <c r="H75" s="390">
        <v>5</v>
      </c>
      <c r="I75" s="390">
        <v>6</v>
      </c>
      <c r="J75" s="390">
        <v>2</v>
      </c>
      <c r="K75" s="390">
        <v>0</v>
      </c>
      <c r="L75" s="390">
        <v>1</v>
      </c>
      <c r="M75" s="386">
        <f t="shared" si="7"/>
        <v>61</v>
      </c>
      <c r="N75" s="386">
        <f t="shared" si="7"/>
        <v>32</v>
      </c>
      <c r="O75" s="386">
        <f t="shared" si="8"/>
        <v>93</v>
      </c>
      <c r="P75" s="720" t="s">
        <v>50</v>
      </c>
      <c r="Q75" s="720"/>
    </row>
    <row r="76" spans="1:17" ht="20.25">
      <c r="A76" s="739" t="s">
        <v>23</v>
      </c>
      <c r="B76" s="739"/>
      <c r="C76" s="390">
        <v>44</v>
      </c>
      <c r="D76" s="390">
        <v>18</v>
      </c>
      <c r="E76" s="390">
        <v>15</v>
      </c>
      <c r="F76" s="390">
        <v>7</v>
      </c>
      <c r="G76" s="390">
        <v>4</v>
      </c>
      <c r="H76" s="390">
        <v>7</v>
      </c>
      <c r="I76" s="390">
        <v>0</v>
      </c>
      <c r="J76" s="390">
        <v>5</v>
      </c>
      <c r="K76" s="390">
        <v>0</v>
      </c>
      <c r="L76" s="390">
        <v>0</v>
      </c>
      <c r="M76" s="386">
        <f t="shared" si="7"/>
        <v>63</v>
      </c>
      <c r="N76" s="386">
        <f t="shared" si="7"/>
        <v>37</v>
      </c>
      <c r="O76" s="386">
        <f t="shared" si="8"/>
        <v>100</v>
      </c>
      <c r="P76" s="720" t="s">
        <v>24</v>
      </c>
      <c r="Q76" s="720"/>
    </row>
    <row r="77" spans="1:17" ht="20.25">
      <c r="A77" s="739" t="s">
        <v>25</v>
      </c>
      <c r="B77" s="739"/>
      <c r="C77" s="390">
        <v>20</v>
      </c>
      <c r="D77" s="390">
        <v>10</v>
      </c>
      <c r="E77" s="390">
        <v>122</v>
      </c>
      <c r="F77" s="390">
        <v>109</v>
      </c>
      <c r="G77" s="390">
        <v>13</v>
      </c>
      <c r="H77" s="390">
        <v>7</v>
      </c>
      <c r="I77" s="390">
        <v>2</v>
      </c>
      <c r="J77" s="390">
        <v>3</v>
      </c>
      <c r="K77" s="390">
        <v>0</v>
      </c>
      <c r="L77" s="390">
        <v>0</v>
      </c>
      <c r="M77" s="386">
        <f t="shared" si="7"/>
        <v>157</v>
      </c>
      <c r="N77" s="386">
        <f t="shared" si="7"/>
        <v>129</v>
      </c>
      <c r="O77" s="386">
        <f t="shared" si="8"/>
        <v>286</v>
      </c>
      <c r="P77" s="720" t="s">
        <v>51</v>
      </c>
      <c r="Q77" s="720"/>
    </row>
    <row r="78" spans="1:17" ht="20.25">
      <c r="A78" s="739" t="s">
        <v>65</v>
      </c>
      <c r="B78" s="739"/>
      <c r="C78" s="390">
        <v>163</v>
      </c>
      <c r="D78" s="390">
        <v>2</v>
      </c>
      <c r="E78" s="390">
        <v>52</v>
      </c>
      <c r="F78" s="390">
        <v>27</v>
      </c>
      <c r="G78" s="390">
        <v>30</v>
      </c>
      <c r="H78" s="390">
        <v>18</v>
      </c>
      <c r="I78" s="390">
        <v>25</v>
      </c>
      <c r="J78" s="390">
        <v>8</v>
      </c>
      <c r="K78" s="390">
        <v>2</v>
      </c>
      <c r="L78" s="390">
        <v>6</v>
      </c>
      <c r="M78" s="386">
        <f t="shared" si="7"/>
        <v>272</v>
      </c>
      <c r="N78" s="386">
        <f t="shared" si="7"/>
        <v>61</v>
      </c>
      <c r="O78" s="386">
        <f t="shared" si="8"/>
        <v>333</v>
      </c>
      <c r="P78" s="720" t="s">
        <v>52</v>
      </c>
      <c r="Q78" s="720"/>
    </row>
    <row r="79" spans="1:17" ht="20.25">
      <c r="A79" s="739" t="s">
        <v>27</v>
      </c>
      <c r="B79" s="739"/>
      <c r="C79" s="390">
        <v>43</v>
      </c>
      <c r="D79" s="390">
        <v>49</v>
      </c>
      <c r="E79" s="390">
        <v>36</v>
      </c>
      <c r="F79" s="390">
        <v>33</v>
      </c>
      <c r="G79" s="390">
        <v>33</v>
      </c>
      <c r="H79" s="390">
        <v>22</v>
      </c>
      <c r="I79" s="390">
        <v>28</v>
      </c>
      <c r="J79" s="390">
        <v>12</v>
      </c>
      <c r="K79" s="390">
        <v>0</v>
      </c>
      <c r="L79" s="390">
        <v>15</v>
      </c>
      <c r="M79" s="386">
        <f t="shared" si="7"/>
        <v>140</v>
      </c>
      <c r="N79" s="386">
        <f t="shared" si="7"/>
        <v>131</v>
      </c>
      <c r="O79" s="386">
        <f t="shared" si="8"/>
        <v>271</v>
      </c>
      <c r="P79" s="720" t="s">
        <v>28</v>
      </c>
      <c r="Q79" s="720"/>
    </row>
    <row r="80" spans="1:17" ht="20.25">
      <c r="A80" s="739" t="s">
        <v>29</v>
      </c>
      <c r="B80" s="739"/>
      <c r="C80" s="390">
        <v>8</v>
      </c>
      <c r="D80" s="390">
        <v>5</v>
      </c>
      <c r="E80" s="390">
        <v>5</v>
      </c>
      <c r="F80" s="390">
        <v>3</v>
      </c>
      <c r="G80" s="390">
        <v>3</v>
      </c>
      <c r="H80" s="390">
        <v>3</v>
      </c>
      <c r="I80" s="390">
        <v>2</v>
      </c>
      <c r="J80" s="390">
        <v>2</v>
      </c>
      <c r="K80" s="390">
        <v>0</v>
      </c>
      <c r="L80" s="390">
        <v>3</v>
      </c>
      <c r="M80" s="386">
        <f t="shared" si="7"/>
        <v>18</v>
      </c>
      <c r="N80" s="386">
        <f t="shared" si="7"/>
        <v>16</v>
      </c>
      <c r="O80" s="386">
        <f t="shared" si="8"/>
        <v>34</v>
      </c>
      <c r="P80" s="720" t="s">
        <v>30</v>
      </c>
      <c r="Q80" s="720"/>
    </row>
    <row r="81" spans="1:17" ht="20.25">
      <c r="A81" s="739" t="s">
        <v>31</v>
      </c>
      <c r="B81" s="739"/>
      <c r="C81" s="390">
        <v>11</v>
      </c>
      <c r="D81" s="390">
        <v>4</v>
      </c>
      <c r="E81" s="390">
        <v>3</v>
      </c>
      <c r="F81" s="390">
        <v>72</v>
      </c>
      <c r="G81" s="390">
        <v>4</v>
      </c>
      <c r="H81" s="390">
        <v>12</v>
      </c>
      <c r="I81" s="390">
        <v>2</v>
      </c>
      <c r="J81" s="390">
        <v>2</v>
      </c>
      <c r="K81" s="390">
        <v>0</v>
      </c>
      <c r="L81" s="390">
        <v>0</v>
      </c>
      <c r="M81" s="386">
        <f t="shared" si="7"/>
        <v>20</v>
      </c>
      <c r="N81" s="386">
        <f t="shared" si="7"/>
        <v>90</v>
      </c>
      <c r="O81" s="386">
        <f t="shared" si="8"/>
        <v>110</v>
      </c>
      <c r="P81" s="720" t="s">
        <v>32</v>
      </c>
      <c r="Q81" s="720"/>
    </row>
    <row r="82" spans="1:17" ht="20.25">
      <c r="A82" s="739" t="s">
        <v>33</v>
      </c>
      <c r="B82" s="739"/>
      <c r="C82" s="390">
        <v>2</v>
      </c>
      <c r="D82" s="390">
        <v>26</v>
      </c>
      <c r="E82" s="390">
        <v>13</v>
      </c>
      <c r="F82" s="390">
        <v>17</v>
      </c>
      <c r="G82" s="390">
        <v>10</v>
      </c>
      <c r="H82" s="390">
        <v>6</v>
      </c>
      <c r="I82" s="390">
        <v>3</v>
      </c>
      <c r="J82" s="390">
        <v>9</v>
      </c>
      <c r="K82" s="390">
        <v>3</v>
      </c>
      <c r="L82" s="390">
        <v>4</v>
      </c>
      <c r="M82" s="386">
        <f t="shared" si="7"/>
        <v>31</v>
      </c>
      <c r="N82" s="386">
        <f t="shared" si="7"/>
        <v>62</v>
      </c>
      <c r="O82" s="386">
        <f t="shared" si="8"/>
        <v>93</v>
      </c>
      <c r="P82" s="720" t="s">
        <v>34</v>
      </c>
      <c r="Q82" s="720"/>
    </row>
    <row r="83" spans="1:17" ht="20.25">
      <c r="A83" s="744" t="s">
        <v>35</v>
      </c>
      <c r="B83" s="744"/>
      <c r="C83" s="384">
        <v>5</v>
      </c>
      <c r="D83" s="384">
        <v>21</v>
      </c>
      <c r="E83" s="384">
        <v>25</v>
      </c>
      <c r="F83" s="384">
        <v>6</v>
      </c>
      <c r="G83" s="384">
        <v>3</v>
      </c>
      <c r="H83" s="384">
        <v>1</v>
      </c>
      <c r="I83" s="384">
        <v>0</v>
      </c>
      <c r="J83" s="384">
        <v>0</v>
      </c>
      <c r="K83" s="384">
        <v>0</v>
      </c>
      <c r="L83" s="384">
        <v>0</v>
      </c>
      <c r="M83" s="386">
        <f t="shared" si="7"/>
        <v>33</v>
      </c>
      <c r="N83" s="386">
        <f t="shared" si="7"/>
        <v>28</v>
      </c>
      <c r="O83" s="386">
        <f t="shared" si="8"/>
        <v>61</v>
      </c>
      <c r="P83" s="729" t="s">
        <v>53</v>
      </c>
      <c r="Q83" s="729"/>
    </row>
    <row r="84" spans="1:17" ht="20.25">
      <c r="A84" s="745" t="s">
        <v>8</v>
      </c>
      <c r="B84" s="745"/>
      <c r="C84" s="398">
        <f t="shared" ref="C84:O84" si="9">SUM(C65:C83)</f>
        <v>509</v>
      </c>
      <c r="D84" s="398">
        <f t="shared" si="9"/>
        <v>403</v>
      </c>
      <c r="E84" s="398">
        <f t="shared" si="9"/>
        <v>442</v>
      </c>
      <c r="F84" s="398">
        <f t="shared" si="9"/>
        <v>339</v>
      </c>
      <c r="G84" s="398">
        <f t="shared" si="9"/>
        <v>163</v>
      </c>
      <c r="H84" s="398">
        <f t="shared" si="9"/>
        <v>119</v>
      </c>
      <c r="I84" s="398">
        <f t="shared" si="9"/>
        <v>93</v>
      </c>
      <c r="J84" s="398">
        <f t="shared" si="9"/>
        <v>58</v>
      </c>
      <c r="K84" s="398">
        <f t="shared" si="9"/>
        <v>7</v>
      </c>
      <c r="L84" s="398">
        <f t="shared" si="9"/>
        <v>31</v>
      </c>
      <c r="M84" s="397">
        <f t="shared" si="9"/>
        <v>1214</v>
      </c>
      <c r="N84" s="397">
        <f t="shared" si="9"/>
        <v>950</v>
      </c>
      <c r="O84" s="397">
        <f t="shared" si="9"/>
        <v>2164</v>
      </c>
      <c r="P84" s="705" t="s">
        <v>456</v>
      </c>
      <c r="Q84" s="705"/>
    </row>
    <row r="85" spans="1:17" ht="20.25">
      <c r="A85" s="404"/>
      <c r="B85" s="404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383"/>
      <c r="Q85" s="383"/>
    </row>
    <row r="86" spans="1:17" ht="20.25">
      <c r="A86" s="743" t="s">
        <v>901</v>
      </c>
      <c r="B86" s="743"/>
      <c r="C86" s="743"/>
      <c r="D86" s="743"/>
      <c r="E86" s="743"/>
      <c r="F86" s="743"/>
      <c r="G86" s="743"/>
      <c r="H86" s="743"/>
      <c r="I86" s="743"/>
      <c r="J86" s="743"/>
      <c r="K86" s="743"/>
      <c r="L86" s="743"/>
      <c r="M86" s="743"/>
      <c r="N86" s="743"/>
      <c r="O86" s="743"/>
      <c r="P86" s="743"/>
      <c r="Q86" s="743"/>
    </row>
    <row r="87" spans="1:17" ht="324">
      <c r="A87" s="682" t="s">
        <v>902</v>
      </c>
      <c r="B87" s="682"/>
      <c r="C87" s="682"/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  <c r="O87" s="682"/>
      <c r="P87" s="682"/>
      <c r="Q87" s="682"/>
    </row>
    <row r="88" spans="1:17" ht="20.25">
      <c r="A88" s="737" t="s">
        <v>903</v>
      </c>
      <c r="B88" s="737"/>
      <c r="C88" s="737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750" t="s">
        <v>904</v>
      </c>
      <c r="Q88" s="750"/>
    </row>
    <row r="89" spans="1:17" ht="20.25">
      <c r="A89" s="733" t="s">
        <v>0</v>
      </c>
      <c r="B89" s="733"/>
      <c r="C89" s="732" t="s">
        <v>785</v>
      </c>
      <c r="D89" s="732"/>
      <c r="E89" s="732" t="s">
        <v>786</v>
      </c>
      <c r="F89" s="732"/>
      <c r="G89" s="732" t="s">
        <v>275</v>
      </c>
      <c r="H89" s="732"/>
      <c r="I89" s="732" t="s">
        <v>797</v>
      </c>
      <c r="J89" s="732"/>
      <c r="K89" s="732" t="s">
        <v>802</v>
      </c>
      <c r="L89" s="732"/>
      <c r="M89" s="732" t="s">
        <v>8</v>
      </c>
      <c r="N89" s="732"/>
      <c r="O89" s="732"/>
      <c r="P89" s="733" t="s">
        <v>683</v>
      </c>
      <c r="Q89" s="733"/>
    </row>
    <row r="90" spans="1:17" ht="20.25">
      <c r="A90" s="734"/>
      <c r="B90" s="734"/>
      <c r="C90" s="736" t="s">
        <v>92</v>
      </c>
      <c r="D90" s="736"/>
      <c r="E90" s="736" t="s">
        <v>93</v>
      </c>
      <c r="F90" s="736"/>
      <c r="G90" s="736" t="s">
        <v>96</v>
      </c>
      <c r="H90" s="736"/>
      <c r="I90" s="736" t="s">
        <v>84</v>
      </c>
      <c r="J90" s="736"/>
      <c r="K90" s="736" t="s">
        <v>85</v>
      </c>
      <c r="L90" s="736"/>
      <c r="M90" s="736" t="s">
        <v>12</v>
      </c>
      <c r="N90" s="736"/>
      <c r="O90" s="736"/>
      <c r="P90" s="734"/>
      <c r="Q90" s="734"/>
    </row>
    <row r="91" spans="1:17" ht="20.25">
      <c r="A91" s="734"/>
      <c r="B91" s="734"/>
      <c r="C91" s="383" t="s">
        <v>88</v>
      </c>
      <c r="D91" s="383" t="s">
        <v>43</v>
      </c>
      <c r="E91" s="383" t="s">
        <v>88</v>
      </c>
      <c r="F91" s="383" t="s">
        <v>43</v>
      </c>
      <c r="G91" s="383" t="s">
        <v>88</v>
      </c>
      <c r="H91" s="383" t="s">
        <v>43</v>
      </c>
      <c r="I91" s="383" t="s">
        <v>88</v>
      </c>
      <c r="J91" s="383" t="s">
        <v>43</v>
      </c>
      <c r="K91" s="383" t="s">
        <v>88</v>
      </c>
      <c r="L91" s="383" t="s">
        <v>43</v>
      </c>
      <c r="M91" s="383" t="s">
        <v>88</v>
      </c>
      <c r="N91" s="383" t="s">
        <v>43</v>
      </c>
      <c r="O91" s="383" t="s">
        <v>94</v>
      </c>
      <c r="P91" s="734"/>
      <c r="Q91" s="734"/>
    </row>
    <row r="92" spans="1:17" ht="20.25">
      <c r="A92" s="735"/>
      <c r="B92" s="735"/>
      <c r="C92" s="401" t="s">
        <v>9</v>
      </c>
      <c r="D92" s="401" t="s">
        <v>10</v>
      </c>
      <c r="E92" s="401" t="s">
        <v>9</v>
      </c>
      <c r="F92" s="401" t="s">
        <v>10</v>
      </c>
      <c r="G92" s="401" t="s">
        <v>9</v>
      </c>
      <c r="H92" s="401" t="s">
        <v>10</v>
      </c>
      <c r="I92" s="401" t="s">
        <v>9</v>
      </c>
      <c r="J92" s="401" t="s">
        <v>10</v>
      </c>
      <c r="K92" s="401" t="s">
        <v>9</v>
      </c>
      <c r="L92" s="401" t="s">
        <v>10</v>
      </c>
      <c r="M92" s="401" t="s">
        <v>9</v>
      </c>
      <c r="N92" s="401" t="s">
        <v>10</v>
      </c>
      <c r="O92" s="401" t="s">
        <v>12</v>
      </c>
      <c r="P92" s="735"/>
      <c r="Q92" s="735"/>
    </row>
    <row r="93" spans="1:17" ht="20.25">
      <c r="A93" s="741" t="s">
        <v>14</v>
      </c>
      <c r="B93" s="741"/>
      <c r="C93" s="386">
        <v>0</v>
      </c>
      <c r="D93" s="386">
        <v>0</v>
      </c>
      <c r="E93" s="386">
        <v>0</v>
      </c>
      <c r="F93" s="386">
        <v>0</v>
      </c>
      <c r="G93" s="386">
        <v>0</v>
      </c>
      <c r="H93" s="386">
        <v>0</v>
      </c>
      <c r="I93" s="386">
        <v>0</v>
      </c>
      <c r="J93" s="386">
        <v>0</v>
      </c>
      <c r="K93" s="386">
        <v>0</v>
      </c>
      <c r="L93" s="386">
        <v>0</v>
      </c>
      <c r="M93" s="386">
        <f>SUM(C93,E93,G93,I93,K93)</f>
        <v>0</v>
      </c>
      <c r="N93" s="386">
        <f>SUM(D93,F93,H93,J93,L93)</f>
        <v>0</v>
      </c>
      <c r="O93" s="386">
        <f>SUM(M93:N93)</f>
        <v>0</v>
      </c>
      <c r="P93" s="716" t="s">
        <v>15</v>
      </c>
      <c r="Q93" s="716"/>
    </row>
    <row r="94" spans="1:17" ht="20.25">
      <c r="A94" s="739" t="s">
        <v>16</v>
      </c>
      <c r="B94" s="739"/>
      <c r="C94" s="390">
        <v>0</v>
      </c>
      <c r="D94" s="390">
        <v>0</v>
      </c>
      <c r="E94" s="390">
        <v>0</v>
      </c>
      <c r="F94" s="390">
        <v>0</v>
      </c>
      <c r="G94" s="390">
        <v>0</v>
      </c>
      <c r="H94" s="390">
        <v>0</v>
      </c>
      <c r="I94" s="390">
        <v>0</v>
      </c>
      <c r="J94" s="390">
        <v>0</v>
      </c>
      <c r="K94" s="390">
        <v>0</v>
      </c>
      <c r="L94" s="390">
        <v>0</v>
      </c>
      <c r="M94" s="386">
        <f t="shared" ref="M94:N111" si="10">SUM(C94,E94,G94,I94,K94)</f>
        <v>0</v>
      </c>
      <c r="N94" s="386">
        <f t="shared" si="10"/>
        <v>0</v>
      </c>
      <c r="O94" s="386">
        <f t="shared" ref="O94:O111" si="11">SUM(M94:N94)</f>
        <v>0</v>
      </c>
      <c r="P94" s="720" t="s">
        <v>17</v>
      </c>
      <c r="Q94" s="720"/>
    </row>
    <row r="95" spans="1:17" ht="20.25">
      <c r="A95" s="739" t="s">
        <v>18</v>
      </c>
      <c r="B95" s="739"/>
      <c r="C95" s="390">
        <v>0</v>
      </c>
      <c r="D95" s="390">
        <v>0</v>
      </c>
      <c r="E95" s="390">
        <v>0</v>
      </c>
      <c r="F95" s="390">
        <v>0</v>
      </c>
      <c r="G95" s="390">
        <v>0</v>
      </c>
      <c r="H95" s="390">
        <v>0</v>
      </c>
      <c r="I95" s="390">
        <v>0</v>
      </c>
      <c r="J95" s="390">
        <v>0</v>
      </c>
      <c r="K95" s="390">
        <v>0</v>
      </c>
      <c r="L95" s="390">
        <v>0</v>
      </c>
      <c r="M95" s="386">
        <f t="shared" si="10"/>
        <v>0</v>
      </c>
      <c r="N95" s="386">
        <f t="shared" si="10"/>
        <v>0</v>
      </c>
      <c r="O95" s="386">
        <f t="shared" si="11"/>
        <v>0</v>
      </c>
      <c r="P95" s="720" t="s">
        <v>19</v>
      </c>
      <c r="Q95" s="720"/>
    </row>
    <row r="96" spans="1:17" ht="59.25">
      <c r="A96" s="780" t="s">
        <v>20</v>
      </c>
      <c r="B96" s="391" t="s">
        <v>769</v>
      </c>
      <c r="C96" s="390">
        <v>0</v>
      </c>
      <c r="D96" s="390">
        <v>27</v>
      </c>
      <c r="E96" s="390">
        <v>0</v>
      </c>
      <c r="F96" s="390">
        <v>6</v>
      </c>
      <c r="G96" s="390">
        <v>0</v>
      </c>
      <c r="H96" s="390">
        <v>2</v>
      </c>
      <c r="I96" s="390">
        <v>0</v>
      </c>
      <c r="J96" s="390">
        <v>2</v>
      </c>
      <c r="K96" s="390">
        <v>0</v>
      </c>
      <c r="L96" s="390">
        <v>0</v>
      </c>
      <c r="M96" s="386">
        <f t="shared" si="10"/>
        <v>0</v>
      </c>
      <c r="N96" s="386">
        <f t="shared" si="10"/>
        <v>37</v>
      </c>
      <c r="O96" s="386">
        <f t="shared" si="11"/>
        <v>37</v>
      </c>
      <c r="P96" s="392" t="s">
        <v>44</v>
      </c>
      <c r="Q96" s="722" t="s">
        <v>455</v>
      </c>
    </row>
    <row r="97" spans="1:17" ht="20.25">
      <c r="A97" s="780"/>
      <c r="B97" s="391" t="s">
        <v>770</v>
      </c>
      <c r="C97" s="390">
        <v>15</v>
      </c>
      <c r="D97" s="390">
        <v>30</v>
      </c>
      <c r="E97" s="390">
        <v>15</v>
      </c>
      <c r="F97" s="390">
        <v>4</v>
      </c>
      <c r="G97" s="390">
        <v>0</v>
      </c>
      <c r="H97" s="390">
        <v>0</v>
      </c>
      <c r="I97" s="390">
        <v>0</v>
      </c>
      <c r="J97" s="390">
        <v>0</v>
      </c>
      <c r="K97" s="390">
        <v>0</v>
      </c>
      <c r="L97" s="390">
        <v>1</v>
      </c>
      <c r="M97" s="386">
        <f t="shared" si="10"/>
        <v>30</v>
      </c>
      <c r="N97" s="386">
        <f t="shared" si="10"/>
        <v>35</v>
      </c>
      <c r="O97" s="386">
        <f t="shared" si="11"/>
        <v>65</v>
      </c>
      <c r="P97" s="392" t="s">
        <v>45</v>
      </c>
      <c r="Q97" s="723"/>
    </row>
    <row r="98" spans="1:17" ht="20.25">
      <c r="A98" s="780"/>
      <c r="B98" s="391" t="s">
        <v>771</v>
      </c>
      <c r="C98" s="390">
        <v>29</v>
      </c>
      <c r="D98" s="390">
        <v>0</v>
      </c>
      <c r="E98" s="390">
        <v>4</v>
      </c>
      <c r="F98" s="390">
        <v>0</v>
      </c>
      <c r="G98" s="390">
        <v>0</v>
      </c>
      <c r="H98" s="390">
        <v>0</v>
      </c>
      <c r="I98" s="390">
        <v>0</v>
      </c>
      <c r="J98" s="390">
        <v>0</v>
      </c>
      <c r="K98" s="390">
        <v>0</v>
      </c>
      <c r="L98" s="390">
        <v>0</v>
      </c>
      <c r="M98" s="386">
        <f t="shared" si="10"/>
        <v>33</v>
      </c>
      <c r="N98" s="386">
        <f t="shared" si="10"/>
        <v>0</v>
      </c>
      <c r="O98" s="386">
        <f t="shared" si="11"/>
        <v>33</v>
      </c>
      <c r="P98" s="392" t="s">
        <v>46</v>
      </c>
      <c r="Q98" s="723"/>
    </row>
    <row r="99" spans="1:17" ht="20.25">
      <c r="A99" s="780"/>
      <c r="B99" s="391" t="s">
        <v>457</v>
      </c>
      <c r="C99" s="390">
        <v>0</v>
      </c>
      <c r="D99" s="390">
        <v>0</v>
      </c>
      <c r="E99" s="390">
        <v>0</v>
      </c>
      <c r="F99" s="390">
        <v>0</v>
      </c>
      <c r="G99" s="390">
        <v>0</v>
      </c>
      <c r="H99" s="390">
        <v>0</v>
      </c>
      <c r="I99" s="390">
        <v>0</v>
      </c>
      <c r="J99" s="390">
        <v>0</v>
      </c>
      <c r="K99" s="390">
        <v>0</v>
      </c>
      <c r="L99" s="390">
        <v>0</v>
      </c>
      <c r="M99" s="386">
        <f t="shared" si="10"/>
        <v>0</v>
      </c>
      <c r="N99" s="386">
        <f t="shared" si="10"/>
        <v>0</v>
      </c>
      <c r="O99" s="386">
        <f t="shared" si="11"/>
        <v>0</v>
      </c>
      <c r="P99" s="392" t="s">
        <v>47</v>
      </c>
      <c r="Q99" s="723"/>
    </row>
    <row r="100" spans="1:17" ht="20.25">
      <c r="A100" s="780"/>
      <c r="B100" s="391" t="s">
        <v>458</v>
      </c>
      <c r="C100" s="390">
        <v>0</v>
      </c>
      <c r="D100" s="390">
        <v>0</v>
      </c>
      <c r="E100" s="390">
        <v>0</v>
      </c>
      <c r="F100" s="390">
        <v>0</v>
      </c>
      <c r="G100" s="390">
        <v>0</v>
      </c>
      <c r="H100" s="390">
        <v>0</v>
      </c>
      <c r="I100" s="390">
        <v>0</v>
      </c>
      <c r="J100" s="390">
        <v>0</v>
      </c>
      <c r="K100" s="390">
        <v>0</v>
      </c>
      <c r="L100" s="390">
        <v>0</v>
      </c>
      <c r="M100" s="386">
        <f t="shared" si="10"/>
        <v>0</v>
      </c>
      <c r="N100" s="386">
        <f t="shared" si="10"/>
        <v>0</v>
      </c>
      <c r="O100" s="386">
        <f t="shared" si="11"/>
        <v>0</v>
      </c>
      <c r="P100" s="392" t="s">
        <v>48</v>
      </c>
      <c r="Q100" s="723"/>
    </row>
    <row r="101" spans="1:17" ht="20.25">
      <c r="A101" s="780"/>
      <c r="B101" s="391" t="s">
        <v>459</v>
      </c>
      <c r="C101" s="390">
        <v>12</v>
      </c>
      <c r="D101" s="390">
        <v>32</v>
      </c>
      <c r="E101" s="390">
        <v>3</v>
      </c>
      <c r="F101" s="390">
        <v>5</v>
      </c>
      <c r="G101" s="390">
        <v>0</v>
      </c>
      <c r="H101" s="390">
        <v>3</v>
      </c>
      <c r="I101" s="390">
        <v>0</v>
      </c>
      <c r="J101" s="390">
        <v>1</v>
      </c>
      <c r="K101" s="390">
        <v>0</v>
      </c>
      <c r="L101" s="390">
        <v>1</v>
      </c>
      <c r="M101" s="386">
        <f t="shared" si="10"/>
        <v>15</v>
      </c>
      <c r="N101" s="386">
        <f t="shared" si="10"/>
        <v>42</v>
      </c>
      <c r="O101" s="386">
        <f t="shared" si="11"/>
        <v>57</v>
      </c>
      <c r="P101" s="392" t="s">
        <v>49</v>
      </c>
      <c r="Q101" s="724"/>
    </row>
    <row r="102" spans="1:17" ht="20.25">
      <c r="A102" s="403" t="s">
        <v>483</v>
      </c>
      <c r="B102" s="391"/>
      <c r="C102" s="390">
        <v>0</v>
      </c>
      <c r="D102" s="390">
        <v>0</v>
      </c>
      <c r="E102" s="390">
        <v>0</v>
      </c>
      <c r="F102" s="390">
        <v>0</v>
      </c>
      <c r="G102" s="390">
        <v>0</v>
      </c>
      <c r="H102" s="390">
        <v>0</v>
      </c>
      <c r="I102" s="390">
        <v>0</v>
      </c>
      <c r="J102" s="390">
        <v>0</v>
      </c>
      <c r="K102" s="390">
        <v>0</v>
      </c>
      <c r="L102" s="390">
        <v>0</v>
      </c>
      <c r="M102" s="386">
        <f t="shared" si="10"/>
        <v>0</v>
      </c>
      <c r="N102" s="386">
        <f t="shared" si="10"/>
        <v>0</v>
      </c>
      <c r="O102" s="386">
        <f t="shared" si="11"/>
        <v>0</v>
      </c>
      <c r="P102" s="720" t="s">
        <v>772</v>
      </c>
      <c r="Q102" s="720"/>
    </row>
    <row r="103" spans="1:17" ht="20.25">
      <c r="A103" s="739" t="s">
        <v>22</v>
      </c>
      <c r="B103" s="739"/>
      <c r="C103" s="390">
        <v>15</v>
      </c>
      <c r="D103" s="390">
        <v>0</v>
      </c>
      <c r="E103" s="390">
        <v>11</v>
      </c>
      <c r="F103" s="390">
        <v>0</v>
      </c>
      <c r="G103" s="390">
        <v>12</v>
      </c>
      <c r="H103" s="390">
        <v>0</v>
      </c>
      <c r="I103" s="390">
        <v>15</v>
      </c>
      <c r="J103" s="390">
        <v>0</v>
      </c>
      <c r="K103" s="390">
        <v>2</v>
      </c>
      <c r="L103" s="390">
        <v>0</v>
      </c>
      <c r="M103" s="386">
        <f t="shared" si="10"/>
        <v>55</v>
      </c>
      <c r="N103" s="386">
        <f t="shared" si="10"/>
        <v>0</v>
      </c>
      <c r="O103" s="386">
        <f t="shared" si="11"/>
        <v>55</v>
      </c>
      <c r="P103" s="720" t="s">
        <v>50</v>
      </c>
      <c r="Q103" s="720"/>
    </row>
    <row r="104" spans="1:17" ht="20.25">
      <c r="A104" s="739" t="s">
        <v>23</v>
      </c>
      <c r="B104" s="739"/>
      <c r="C104" s="390">
        <v>52</v>
      </c>
      <c r="D104" s="390">
        <v>13</v>
      </c>
      <c r="E104" s="390">
        <v>5</v>
      </c>
      <c r="F104" s="390">
        <v>7</v>
      </c>
      <c r="G104" s="390">
        <v>6</v>
      </c>
      <c r="H104" s="390">
        <v>4</v>
      </c>
      <c r="I104" s="390">
        <v>0</v>
      </c>
      <c r="J104" s="390">
        <v>1</v>
      </c>
      <c r="K104" s="390">
        <v>0</v>
      </c>
      <c r="L104" s="390">
        <v>2</v>
      </c>
      <c r="M104" s="386">
        <f t="shared" si="10"/>
        <v>63</v>
      </c>
      <c r="N104" s="386">
        <f t="shared" si="10"/>
        <v>27</v>
      </c>
      <c r="O104" s="386">
        <f t="shared" si="11"/>
        <v>90</v>
      </c>
      <c r="P104" s="720" t="s">
        <v>24</v>
      </c>
      <c r="Q104" s="720"/>
    </row>
    <row r="105" spans="1:17" ht="20.25">
      <c r="A105" s="739" t="s">
        <v>25</v>
      </c>
      <c r="B105" s="739"/>
      <c r="C105" s="390">
        <v>82</v>
      </c>
      <c r="D105" s="390">
        <v>16</v>
      </c>
      <c r="E105" s="390">
        <v>35</v>
      </c>
      <c r="F105" s="390">
        <v>112</v>
      </c>
      <c r="G105" s="390">
        <v>4</v>
      </c>
      <c r="H105" s="390">
        <v>5</v>
      </c>
      <c r="I105" s="390">
        <v>2</v>
      </c>
      <c r="J105" s="390">
        <v>2</v>
      </c>
      <c r="K105" s="390">
        <v>0</v>
      </c>
      <c r="L105" s="390">
        <v>0</v>
      </c>
      <c r="M105" s="386">
        <f t="shared" si="10"/>
        <v>123</v>
      </c>
      <c r="N105" s="386">
        <f t="shared" si="10"/>
        <v>135</v>
      </c>
      <c r="O105" s="386">
        <f t="shared" si="11"/>
        <v>258</v>
      </c>
      <c r="P105" s="720" t="s">
        <v>51</v>
      </c>
      <c r="Q105" s="720"/>
    </row>
    <row r="106" spans="1:17" ht="20.25">
      <c r="A106" s="739" t="s">
        <v>65</v>
      </c>
      <c r="B106" s="739"/>
      <c r="C106" s="390">
        <v>48</v>
      </c>
      <c r="D106" s="390">
        <v>13</v>
      </c>
      <c r="E106" s="390">
        <v>47</v>
      </c>
      <c r="F106" s="390">
        <v>18</v>
      </c>
      <c r="G106" s="390">
        <v>28</v>
      </c>
      <c r="H106" s="390">
        <v>12</v>
      </c>
      <c r="I106" s="390">
        <v>5</v>
      </c>
      <c r="J106" s="390">
        <v>5</v>
      </c>
      <c r="K106" s="390">
        <v>1</v>
      </c>
      <c r="L106" s="390">
        <v>3</v>
      </c>
      <c r="M106" s="386">
        <f t="shared" si="10"/>
        <v>129</v>
      </c>
      <c r="N106" s="386">
        <f t="shared" si="10"/>
        <v>51</v>
      </c>
      <c r="O106" s="386">
        <f t="shared" si="11"/>
        <v>180</v>
      </c>
      <c r="P106" s="720" t="s">
        <v>52</v>
      </c>
      <c r="Q106" s="720"/>
    </row>
    <row r="107" spans="1:17" ht="20.25">
      <c r="A107" s="739" t="s">
        <v>27</v>
      </c>
      <c r="B107" s="739"/>
      <c r="C107" s="390">
        <v>0</v>
      </c>
      <c r="D107" s="390">
        <v>17</v>
      </c>
      <c r="E107" s="390">
        <v>0</v>
      </c>
      <c r="F107" s="390">
        <v>12</v>
      </c>
      <c r="G107" s="390">
        <v>0</v>
      </c>
      <c r="H107" s="390">
        <v>5</v>
      </c>
      <c r="I107" s="390">
        <v>0</v>
      </c>
      <c r="J107" s="390">
        <v>0</v>
      </c>
      <c r="K107" s="390">
        <v>0</v>
      </c>
      <c r="L107" s="390">
        <v>3</v>
      </c>
      <c r="M107" s="386">
        <f t="shared" si="10"/>
        <v>0</v>
      </c>
      <c r="N107" s="386">
        <f t="shared" si="10"/>
        <v>37</v>
      </c>
      <c r="O107" s="386">
        <f t="shared" si="11"/>
        <v>37</v>
      </c>
      <c r="P107" s="720" t="s">
        <v>28</v>
      </c>
      <c r="Q107" s="720"/>
    </row>
    <row r="108" spans="1:17" ht="20.25">
      <c r="A108" s="739" t="s">
        <v>29</v>
      </c>
      <c r="B108" s="739"/>
      <c r="C108" s="390">
        <v>6</v>
      </c>
      <c r="D108" s="390">
        <v>0</v>
      </c>
      <c r="E108" s="390">
        <v>0</v>
      </c>
      <c r="F108" s="390">
        <v>0</v>
      </c>
      <c r="G108" s="390">
        <v>0</v>
      </c>
      <c r="H108" s="390">
        <v>0</v>
      </c>
      <c r="I108" s="390">
        <v>0</v>
      </c>
      <c r="J108" s="390">
        <v>0</v>
      </c>
      <c r="K108" s="390">
        <v>1</v>
      </c>
      <c r="L108" s="390">
        <v>0</v>
      </c>
      <c r="M108" s="386">
        <f t="shared" si="10"/>
        <v>7</v>
      </c>
      <c r="N108" s="386">
        <f t="shared" si="10"/>
        <v>0</v>
      </c>
      <c r="O108" s="386">
        <f t="shared" si="11"/>
        <v>7</v>
      </c>
      <c r="P108" s="720" t="s">
        <v>30</v>
      </c>
      <c r="Q108" s="720"/>
    </row>
    <row r="109" spans="1:17" ht="20.25">
      <c r="A109" s="739" t="s">
        <v>31</v>
      </c>
      <c r="B109" s="739"/>
      <c r="C109" s="390">
        <v>12</v>
      </c>
      <c r="D109" s="390">
        <v>8</v>
      </c>
      <c r="E109" s="390">
        <v>8</v>
      </c>
      <c r="F109" s="390">
        <v>80</v>
      </c>
      <c r="G109" s="390">
        <v>2</v>
      </c>
      <c r="H109" s="390">
        <v>2</v>
      </c>
      <c r="I109" s="390">
        <v>0</v>
      </c>
      <c r="J109" s="390">
        <v>0</v>
      </c>
      <c r="K109" s="390">
        <v>0</v>
      </c>
      <c r="L109" s="390">
        <v>0</v>
      </c>
      <c r="M109" s="386">
        <f t="shared" si="10"/>
        <v>22</v>
      </c>
      <c r="N109" s="386">
        <f t="shared" si="10"/>
        <v>90</v>
      </c>
      <c r="O109" s="386">
        <f t="shared" si="11"/>
        <v>112</v>
      </c>
      <c r="P109" s="720" t="s">
        <v>32</v>
      </c>
      <c r="Q109" s="720"/>
    </row>
    <row r="110" spans="1:17" ht="20.25">
      <c r="A110" s="739" t="s">
        <v>33</v>
      </c>
      <c r="B110" s="739"/>
      <c r="C110" s="390">
        <v>0</v>
      </c>
      <c r="D110" s="390">
        <v>0</v>
      </c>
      <c r="E110" s="390">
        <v>0</v>
      </c>
      <c r="F110" s="390">
        <v>0</v>
      </c>
      <c r="G110" s="390">
        <v>0</v>
      </c>
      <c r="H110" s="390">
        <v>0</v>
      </c>
      <c r="I110" s="390">
        <v>0</v>
      </c>
      <c r="J110" s="390">
        <v>0</v>
      </c>
      <c r="K110" s="390">
        <v>0</v>
      </c>
      <c r="L110" s="390">
        <v>0</v>
      </c>
      <c r="M110" s="386">
        <f t="shared" si="10"/>
        <v>0</v>
      </c>
      <c r="N110" s="386">
        <f t="shared" si="10"/>
        <v>0</v>
      </c>
      <c r="O110" s="386">
        <f t="shared" si="11"/>
        <v>0</v>
      </c>
      <c r="P110" s="720" t="s">
        <v>34</v>
      </c>
      <c r="Q110" s="720"/>
    </row>
    <row r="111" spans="1:17" ht="20.25">
      <c r="A111" s="756" t="s">
        <v>35</v>
      </c>
      <c r="B111" s="756"/>
      <c r="C111" s="394">
        <v>2</v>
      </c>
      <c r="D111" s="394">
        <v>0</v>
      </c>
      <c r="E111" s="394">
        <v>14</v>
      </c>
      <c r="F111" s="394">
        <v>0</v>
      </c>
      <c r="G111" s="394">
        <v>0</v>
      </c>
      <c r="H111" s="394">
        <v>0</v>
      </c>
      <c r="I111" s="394">
        <v>0</v>
      </c>
      <c r="J111" s="394">
        <v>0</v>
      </c>
      <c r="K111" s="394">
        <v>0</v>
      </c>
      <c r="L111" s="394">
        <v>0</v>
      </c>
      <c r="M111" s="386">
        <f t="shared" si="10"/>
        <v>16</v>
      </c>
      <c r="N111" s="386">
        <f t="shared" si="10"/>
        <v>0</v>
      </c>
      <c r="O111" s="386">
        <f t="shared" si="11"/>
        <v>16</v>
      </c>
      <c r="P111" s="729" t="s">
        <v>53</v>
      </c>
      <c r="Q111" s="729"/>
    </row>
    <row r="112" spans="1:17" ht="20.25">
      <c r="A112" s="747" t="s">
        <v>8</v>
      </c>
      <c r="B112" s="747"/>
      <c r="C112" s="397">
        <f t="shared" ref="C112:O112" si="12">SUM(C93:C111)</f>
        <v>273</v>
      </c>
      <c r="D112" s="397">
        <f t="shared" si="12"/>
        <v>156</v>
      </c>
      <c r="E112" s="397">
        <f t="shared" si="12"/>
        <v>142</v>
      </c>
      <c r="F112" s="397">
        <f t="shared" si="12"/>
        <v>244</v>
      </c>
      <c r="G112" s="397">
        <f t="shared" si="12"/>
        <v>52</v>
      </c>
      <c r="H112" s="397">
        <f t="shared" si="12"/>
        <v>33</v>
      </c>
      <c r="I112" s="397">
        <f t="shared" si="12"/>
        <v>22</v>
      </c>
      <c r="J112" s="397">
        <f t="shared" si="12"/>
        <v>11</v>
      </c>
      <c r="K112" s="397">
        <f t="shared" si="12"/>
        <v>4</v>
      </c>
      <c r="L112" s="397">
        <f t="shared" si="12"/>
        <v>10</v>
      </c>
      <c r="M112" s="397">
        <f t="shared" si="12"/>
        <v>493</v>
      </c>
      <c r="N112" s="397">
        <f t="shared" si="12"/>
        <v>454</v>
      </c>
      <c r="O112" s="397">
        <f t="shared" si="12"/>
        <v>947</v>
      </c>
      <c r="P112" s="705" t="s">
        <v>456</v>
      </c>
      <c r="Q112" s="705"/>
    </row>
    <row r="113" spans="1:17" ht="20.25">
      <c r="A113" s="404"/>
      <c r="B113" s="404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50"/>
      <c r="O113" s="451"/>
      <c r="P113" s="406"/>
      <c r="Q113" s="451"/>
    </row>
    <row r="114" spans="1:17" ht="20.25">
      <c r="A114" s="742" t="s">
        <v>905</v>
      </c>
      <c r="B114" s="748"/>
      <c r="C114" s="748"/>
      <c r="D114" s="748"/>
      <c r="E114" s="748"/>
      <c r="F114" s="748"/>
      <c r="G114" s="748"/>
      <c r="H114" s="748"/>
      <c r="I114" s="748"/>
      <c r="J114" s="748"/>
      <c r="K114" s="748"/>
      <c r="L114" s="748"/>
      <c r="M114" s="748"/>
      <c r="N114" s="748"/>
      <c r="O114" s="749"/>
      <c r="P114" s="415"/>
      <c r="Q114" s="415"/>
    </row>
    <row r="115" spans="1:17" ht="324">
      <c r="A115" s="682" t="s">
        <v>906</v>
      </c>
      <c r="B115" s="682"/>
      <c r="C115" s="682"/>
      <c r="D115" s="682"/>
      <c r="E115" s="682"/>
      <c r="F115" s="682"/>
      <c r="G115" s="682"/>
      <c r="H115" s="682"/>
      <c r="I115" s="682"/>
      <c r="J115" s="682"/>
      <c r="K115" s="682"/>
      <c r="L115" s="682"/>
      <c r="M115" s="682"/>
      <c r="N115" s="682"/>
      <c r="O115" s="682"/>
      <c r="P115" s="682"/>
      <c r="Q115" s="682"/>
    </row>
    <row r="116" spans="1:17" ht="20.25">
      <c r="A116" s="737" t="s">
        <v>907</v>
      </c>
      <c r="B116" s="737"/>
      <c r="C116" s="737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750" t="s">
        <v>908</v>
      </c>
      <c r="Q116" s="750"/>
    </row>
    <row r="117" spans="1:17" ht="20.25">
      <c r="A117" s="733" t="s">
        <v>0</v>
      </c>
      <c r="B117" s="733"/>
      <c r="C117" s="732" t="s">
        <v>785</v>
      </c>
      <c r="D117" s="732"/>
      <c r="E117" s="732" t="s">
        <v>786</v>
      </c>
      <c r="F117" s="732"/>
      <c r="G117" s="732" t="s">
        <v>275</v>
      </c>
      <c r="H117" s="732"/>
      <c r="I117" s="732" t="s">
        <v>797</v>
      </c>
      <c r="J117" s="732"/>
      <c r="K117" s="732" t="s">
        <v>802</v>
      </c>
      <c r="L117" s="732"/>
      <c r="M117" s="732" t="s">
        <v>8</v>
      </c>
      <c r="N117" s="732"/>
      <c r="O117" s="732"/>
      <c r="P117" s="733" t="s">
        <v>683</v>
      </c>
      <c r="Q117" s="733"/>
    </row>
    <row r="118" spans="1:17" ht="20.25">
      <c r="A118" s="734"/>
      <c r="B118" s="734"/>
      <c r="C118" s="736" t="s">
        <v>92</v>
      </c>
      <c r="D118" s="736"/>
      <c r="E118" s="736" t="s">
        <v>93</v>
      </c>
      <c r="F118" s="736"/>
      <c r="G118" s="736" t="s">
        <v>96</v>
      </c>
      <c r="H118" s="736"/>
      <c r="I118" s="736" t="s">
        <v>84</v>
      </c>
      <c r="J118" s="736"/>
      <c r="K118" s="736" t="s">
        <v>85</v>
      </c>
      <c r="L118" s="736"/>
      <c r="M118" s="736" t="s">
        <v>12</v>
      </c>
      <c r="N118" s="736"/>
      <c r="O118" s="736"/>
      <c r="P118" s="734"/>
      <c r="Q118" s="734"/>
    </row>
    <row r="119" spans="1:17" ht="20.25">
      <c r="A119" s="734"/>
      <c r="B119" s="734"/>
      <c r="C119" s="383" t="s">
        <v>88</v>
      </c>
      <c r="D119" s="383" t="s">
        <v>43</v>
      </c>
      <c r="E119" s="383" t="s">
        <v>88</v>
      </c>
      <c r="F119" s="383" t="s">
        <v>43</v>
      </c>
      <c r="G119" s="383" t="s">
        <v>88</v>
      </c>
      <c r="H119" s="383" t="s">
        <v>43</v>
      </c>
      <c r="I119" s="383" t="s">
        <v>88</v>
      </c>
      <c r="J119" s="383" t="s">
        <v>43</v>
      </c>
      <c r="K119" s="383" t="s">
        <v>88</v>
      </c>
      <c r="L119" s="383" t="s">
        <v>43</v>
      </c>
      <c r="M119" s="383" t="s">
        <v>88</v>
      </c>
      <c r="N119" s="383" t="s">
        <v>43</v>
      </c>
      <c r="O119" s="383" t="s">
        <v>94</v>
      </c>
      <c r="P119" s="734"/>
      <c r="Q119" s="734"/>
    </row>
    <row r="120" spans="1:17" ht="20.25">
      <c r="A120" s="735"/>
      <c r="B120" s="735"/>
      <c r="C120" s="401" t="s">
        <v>9</v>
      </c>
      <c r="D120" s="401" t="s">
        <v>10</v>
      </c>
      <c r="E120" s="401" t="s">
        <v>9</v>
      </c>
      <c r="F120" s="401" t="s">
        <v>10</v>
      </c>
      <c r="G120" s="401" t="s">
        <v>9</v>
      </c>
      <c r="H120" s="401" t="s">
        <v>10</v>
      </c>
      <c r="I120" s="401" t="s">
        <v>9</v>
      </c>
      <c r="J120" s="401" t="s">
        <v>10</v>
      </c>
      <c r="K120" s="401" t="s">
        <v>9</v>
      </c>
      <c r="L120" s="401" t="s">
        <v>10</v>
      </c>
      <c r="M120" s="401" t="s">
        <v>9</v>
      </c>
      <c r="N120" s="401" t="s">
        <v>10</v>
      </c>
      <c r="O120" s="401" t="s">
        <v>12</v>
      </c>
      <c r="P120" s="735"/>
      <c r="Q120" s="735"/>
    </row>
    <row r="121" spans="1:17" ht="20.25">
      <c r="A121" s="741" t="s">
        <v>14</v>
      </c>
      <c r="B121" s="741"/>
      <c r="C121" s="386">
        <v>0</v>
      </c>
      <c r="D121" s="386">
        <v>0</v>
      </c>
      <c r="E121" s="386">
        <v>0</v>
      </c>
      <c r="F121" s="386">
        <v>0</v>
      </c>
      <c r="G121" s="386">
        <v>0</v>
      </c>
      <c r="H121" s="386">
        <v>0</v>
      </c>
      <c r="I121" s="386">
        <v>0</v>
      </c>
      <c r="J121" s="386">
        <v>0</v>
      </c>
      <c r="K121" s="386">
        <v>0</v>
      </c>
      <c r="L121" s="386">
        <v>0</v>
      </c>
      <c r="M121" s="386">
        <f>SUM(C121,E121,G121,I121,K121)</f>
        <v>0</v>
      </c>
      <c r="N121" s="386">
        <f>SUM(D121,F121,H121,J121,L121)</f>
        <v>0</v>
      </c>
      <c r="O121" s="386">
        <f>SUM(M121:N121)</f>
        <v>0</v>
      </c>
      <c r="P121" s="716" t="s">
        <v>15</v>
      </c>
      <c r="Q121" s="716"/>
    </row>
    <row r="122" spans="1:17" ht="20.25">
      <c r="A122" s="739" t="s">
        <v>16</v>
      </c>
      <c r="B122" s="739"/>
      <c r="C122" s="390">
        <v>0</v>
      </c>
      <c r="D122" s="390">
        <v>0</v>
      </c>
      <c r="E122" s="390">
        <v>0</v>
      </c>
      <c r="F122" s="390">
        <v>0</v>
      </c>
      <c r="G122" s="390">
        <v>0</v>
      </c>
      <c r="H122" s="390">
        <v>0</v>
      </c>
      <c r="I122" s="390">
        <v>0</v>
      </c>
      <c r="J122" s="390">
        <v>0</v>
      </c>
      <c r="K122" s="390">
        <v>0</v>
      </c>
      <c r="L122" s="390">
        <v>0</v>
      </c>
      <c r="M122" s="386">
        <f t="shared" ref="M122:N139" si="13">SUM(C122,E122,G122,I122,K122)</f>
        <v>0</v>
      </c>
      <c r="N122" s="386">
        <f t="shared" si="13"/>
        <v>0</v>
      </c>
      <c r="O122" s="386">
        <f t="shared" ref="O122:O139" si="14">SUM(M122:N122)</f>
        <v>0</v>
      </c>
      <c r="P122" s="720" t="s">
        <v>17</v>
      </c>
      <c r="Q122" s="720"/>
    </row>
    <row r="123" spans="1:17" ht="20.25">
      <c r="A123" s="739" t="s">
        <v>18</v>
      </c>
      <c r="B123" s="739"/>
      <c r="C123" s="390">
        <v>0</v>
      </c>
      <c r="D123" s="390">
        <v>0</v>
      </c>
      <c r="E123" s="390">
        <v>0</v>
      </c>
      <c r="F123" s="390">
        <v>0</v>
      </c>
      <c r="G123" s="390">
        <v>0</v>
      </c>
      <c r="H123" s="390">
        <v>0</v>
      </c>
      <c r="I123" s="390">
        <v>0</v>
      </c>
      <c r="J123" s="390">
        <v>0</v>
      </c>
      <c r="K123" s="390">
        <v>0</v>
      </c>
      <c r="L123" s="390">
        <v>0</v>
      </c>
      <c r="M123" s="386">
        <f t="shared" si="13"/>
        <v>0</v>
      </c>
      <c r="N123" s="386">
        <f t="shared" si="13"/>
        <v>0</v>
      </c>
      <c r="O123" s="386">
        <f t="shared" si="14"/>
        <v>0</v>
      </c>
      <c r="P123" s="720" t="s">
        <v>19</v>
      </c>
      <c r="Q123" s="720"/>
    </row>
    <row r="124" spans="1:17" ht="59.25">
      <c r="A124" s="780" t="s">
        <v>20</v>
      </c>
      <c r="B124" s="391" t="s">
        <v>769</v>
      </c>
      <c r="C124" s="390">
        <v>0</v>
      </c>
      <c r="D124" s="390">
        <v>20</v>
      </c>
      <c r="E124" s="390">
        <v>0</v>
      </c>
      <c r="F124" s="390">
        <v>6</v>
      </c>
      <c r="G124" s="390">
        <v>0</v>
      </c>
      <c r="H124" s="390">
        <v>6</v>
      </c>
      <c r="I124" s="390">
        <v>0</v>
      </c>
      <c r="J124" s="390">
        <v>2</v>
      </c>
      <c r="K124" s="390">
        <v>0</v>
      </c>
      <c r="L124" s="390">
        <v>2</v>
      </c>
      <c r="M124" s="386">
        <f t="shared" si="13"/>
        <v>0</v>
      </c>
      <c r="N124" s="386">
        <f t="shared" si="13"/>
        <v>36</v>
      </c>
      <c r="O124" s="386">
        <f t="shared" si="14"/>
        <v>36</v>
      </c>
      <c r="P124" s="392" t="s">
        <v>44</v>
      </c>
      <c r="Q124" s="722" t="s">
        <v>455</v>
      </c>
    </row>
    <row r="125" spans="1:17" ht="20.25">
      <c r="A125" s="780"/>
      <c r="B125" s="391" t="s">
        <v>770</v>
      </c>
      <c r="C125" s="390">
        <v>20</v>
      </c>
      <c r="D125" s="390">
        <v>10</v>
      </c>
      <c r="E125" s="390">
        <v>10</v>
      </c>
      <c r="F125" s="390">
        <v>6</v>
      </c>
      <c r="G125" s="390">
        <v>0</v>
      </c>
      <c r="H125" s="390">
        <v>1</v>
      </c>
      <c r="I125" s="390">
        <v>0</v>
      </c>
      <c r="J125" s="390">
        <v>0</v>
      </c>
      <c r="K125" s="390">
        <v>0</v>
      </c>
      <c r="L125" s="390">
        <v>0</v>
      </c>
      <c r="M125" s="386">
        <f t="shared" si="13"/>
        <v>30</v>
      </c>
      <c r="N125" s="386">
        <f t="shared" si="13"/>
        <v>17</v>
      </c>
      <c r="O125" s="386">
        <f t="shared" si="14"/>
        <v>47</v>
      </c>
      <c r="P125" s="392" t="s">
        <v>45</v>
      </c>
      <c r="Q125" s="723"/>
    </row>
    <row r="126" spans="1:17" ht="20.25">
      <c r="A126" s="780"/>
      <c r="B126" s="391" t="s">
        <v>771</v>
      </c>
      <c r="C126" s="390">
        <v>0</v>
      </c>
      <c r="D126" s="390">
        <v>0</v>
      </c>
      <c r="E126" s="390">
        <v>0</v>
      </c>
      <c r="F126" s="390">
        <v>0</v>
      </c>
      <c r="G126" s="390">
        <v>0</v>
      </c>
      <c r="H126" s="390">
        <v>0</v>
      </c>
      <c r="I126" s="390">
        <v>0</v>
      </c>
      <c r="J126" s="390">
        <v>0</v>
      </c>
      <c r="K126" s="390">
        <v>0</v>
      </c>
      <c r="L126" s="390">
        <v>0</v>
      </c>
      <c r="M126" s="386">
        <f t="shared" si="13"/>
        <v>0</v>
      </c>
      <c r="N126" s="386">
        <f t="shared" si="13"/>
        <v>0</v>
      </c>
      <c r="O126" s="386">
        <f t="shared" si="14"/>
        <v>0</v>
      </c>
      <c r="P126" s="392" t="s">
        <v>46</v>
      </c>
      <c r="Q126" s="723"/>
    </row>
    <row r="127" spans="1:17" ht="20.25">
      <c r="A127" s="780"/>
      <c r="B127" s="391" t="s">
        <v>457</v>
      </c>
      <c r="C127" s="390">
        <v>0</v>
      </c>
      <c r="D127" s="390">
        <v>0</v>
      </c>
      <c r="E127" s="390">
        <v>0</v>
      </c>
      <c r="F127" s="390">
        <v>0</v>
      </c>
      <c r="G127" s="390">
        <v>0</v>
      </c>
      <c r="H127" s="390">
        <v>0</v>
      </c>
      <c r="I127" s="390">
        <v>0</v>
      </c>
      <c r="J127" s="390">
        <v>0</v>
      </c>
      <c r="K127" s="390">
        <v>0</v>
      </c>
      <c r="L127" s="390">
        <v>0</v>
      </c>
      <c r="M127" s="386">
        <f t="shared" si="13"/>
        <v>0</v>
      </c>
      <c r="N127" s="386">
        <f t="shared" si="13"/>
        <v>0</v>
      </c>
      <c r="O127" s="386">
        <f t="shared" si="14"/>
        <v>0</v>
      </c>
      <c r="P127" s="392" t="s">
        <v>47</v>
      </c>
      <c r="Q127" s="723"/>
    </row>
    <row r="128" spans="1:17" ht="20.25">
      <c r="A128" s="780"/>
      <c r="B128" s="391" t="s">
        <v>458</v>
      </c>
      <c r="C128" s="390">
        <v>0</v>
      </c>
      <c r="D128" s="390">
        <v>0</v>
      </c>
      <c r="E128" s="390">
        <v>0</v>
      </c>
      <c r="F128" s="390">
        <v>0</v>
      </c>
      <c r="G128" s="390">
        <v>0</v>
      </c>
      <c r="H128" s="390">
        <v>0</v>
      </c>
      <c r="I128" s="390">
        <v>0</v>
      </c>
      <c r="J128" s="390">
        <v>0</v>
      </c>
      <c r="K128" s="390">
        <v>0</v>
      </c>
      <c r="L128" s="390">
        <v>0</v>
      </c>
      <c r="M128" s="386">
        <f t="shared" si="13"/>
        <v>0</v>
      </c>
      <c r="N128" s="386">
        <f t="shared" si="13"/>
        <v>0</v>
      </c>
      <c r="O128" s="386">
        <f t="shared" si="14"/>
        <v>0</v>
      </c>
      <c r="P128" s="392" t="s">
        <v>48</v>
      </c>
      <c r="Q128" s="723"/>
    </row>
    <row r="129" spans="1:17" ht="20.25">
      <c r="A129" s="780"/>
      <c r="B129" s="391" t="s">
        <v>459</v>
      </c>
      <c r="C129" s="390">
        <v>11</v>
      </c>
      <c r="D129" s="390">
        <v>7</v>
      </c>
      <c r="E129" s="390">
        <v>3</v>
      </c>
      <c r="F129" s="390">
        <v>2</v>
      </c>
      <c r="G129" s="390">
        <v>0</v>
      </c>
      <c r="H129" s="390">
        <v>5</v>
      </c>
      <c r="I129" s="390">
        <v>0</v>
      </c>
      <c r="J129" s="390">
        <v>1</v>
      </c>
      <c r="K129" s="390">
        <v>0</v>
      </c>
      <c r="L129" s="390">
        <v>0</v>
      </c>
      <c r="M129" s="386">
        <f t="shared" si="13"/>
        <v>14</v>
      </c>
      <c r="N129" s="386">
        <f t="shared" si="13"/>
        <v>15</v>
      </c>
      <c r="O129" s="386">
        <f t="shared" si="14"/>
        <v>29</v>
      </c>
      <c r="P129" s="392" t="s">
        <v>49</v>
      </c>
      <c r="Q129" s="724"/>
    </row>
    <row r="130" spans="1:17" ht="20.25">
      <c r="A130" s="403" t="s">
        <v>483</v>
      </c>
      <c r="B130" s="391"/>
      <c r="C130" s="390">
        <v>0</v>
      </c>
      <c r="D130" s="390">
        <v>0</v>
      </c>
      <c r="E130" s="390">
        <v>0</v>
      </c>
      <c r="F130" s="390">
        <v>0</v>
      </c>
      <c r="G130" s="390">
        <v>0</v>
      </c>
      <c r="H130" s="390">
        <v>0</v>
      </c>
      <c r="I130" s="390">
        <v>0</v>
      </c>
      <c r="J130" s="390">
        <v>0</v>
      </c>
      <c r="K130" s="390">
        <v>0</v>
      </c>
      <c r="L130" s="390">
        <v>0</v>
      </c>
      <c r="M130" s="386">
        <f t="shared" si="13"/>
        <v>0</v>
      </c>
      <c r="N130" s="386">
        <f t="shared" si="13"/>
        <v>0</v>
      </c>
      <c r="O130" s="386">
        <f t="shared" si="14"/>
        <v>0</v>
      </c>
      <c r="P130" s="720" t="s">
        <v>772</v>
      </c>
      <c r="Q130" s="720"/>
    </row>
    <row r="131" spans="1:17" ht="20.25">
      <c r="A131" s="739" t="s">
        <v>22</v>
      </c>
      <c r="B131" s="739"/>
      <c r="C131" s="390">
        <v>5</v>
      </c>
      <c r="D131" s="390">
        <v>0</v>
      </c>
      <c r="E131" s="390">
        <v>4</v>
      </c>
      <c r="F131" s="390">
        <v>0</v>
      </c>
      <c r="G131" s="390">
        <v>4</v>
      </c>
      <c r="H131" s="390">
        <v>0</v>
      </c>
      <c r="I131" s="390">
        <v>6</v>
      </c>
      <c r="J131" s="390">
        <v>0</v>
      </c>
      <c r="K131" s="390">
        <v>7</v>
      </c>
      <c r="L131" s="390">
        <v>0</v>
      </c>
      <c r="M131" s="386">
        <f t="shared" si="13"/>
        <v>26</v>
      </c>
      <c r="N131" s="386">
        <f t="shared" si="13"/>
        <v>0</v>
      </c>
      <c r="O131" s="386">
        <f t="shared" si="14"/>
        <v>26</v>
      </c>
      <c r="P131" s="720" t="s">
        <v>50</v>
      </c>
      <c r="Q131" s="720"/>
    </row>
    <row r="132" spans="1:17" ht="20.25">
      <c r="A132" s="739" t="s">
        <v>23</v>
      </c>
      <c r="B132" s="739"/>
      <c r="C132" s="390">
        <v>0</v>
      </c>
      <c r="D132" s="390">
        <v>0</v>
      </c>
      <c r="E132" s="390">
        <v>0</v>
      </c>
      <c r="F132" s="390">
        <v>0</v>
      </c>
      <c r="G132" s="390">
        <v>0</v>
      </c>
      <c r="H132" s="390">
        <v>0</v>
      </c>
      <c r="I132" s="390">
        <v>0</v>
      </c>
      <c r="J132" s="390">
        <v>0</v>
      </c>
      <c r="K132" s="390">
        <v>0</v>
      </c>
      <c r="L132" s="390">
        <v>0</v>
      </c>
      <c r="M132" s="386">
        <f t="shared" si="13"/>
        <v>0</v>
      </c>
      <c r="N132" s="386">
        <f t="shared" si="13"/>
        <v>0</v>
      </c>
      <c r="O132" s="386">
        <f t="shared" si="14"/>
        <v>0</v>
      </c>
      <c r="P132" s="720" t="s">
        <v>24</v>
      </c>
      <c r="Q132" s="720"/>
    </row>
    <row r="133" spans="1:17" ht="20.25">
      <c r="A133" s="739" t="s">
        <v>25</v>
      </c>
      <c r="B133" s="739"/>
      <c r="C133" s="390">
        <v>0</v>
      </c>
      <c r="D133" s="390">
        <v>0</v>
      </c>
      <c r="E133" s="390">
        <v>0</v>
      </c>
      <c r="F133" s="390">
        <v>0</v>
      </c>
      <c r="G133" s="390">
        <v>0</v>
      </c>
      <c r="H133" s="390">
        <v>0</v>
      </c>
      <c r="I133" s="390">
        <v>0</v>
      </c>
      <c r="J133" s="390">
        <v>0</v>
      </c>
      <c r="K133" s="390">
        <v>0</v>
      </c>
      <c r="L133" s="390">
        <v>0</v>
      </c>
      <c r="M133" s="386">
        <f t="shared" si="13"/>
        <v>0</v>
      </c>
      <c r="N133" s="386">
        <f t="shared" si="13"/>
        <v>0</v>
      </c>
      <c r="O133" s="386">
        <f t="shared" si="14"/>
        <v>0</v>
      </c>
      <c r="P133" s="720" t="s">
        <v>51</v>
      </c>
      <c r="Q133" s="720"/>
    </row>
    <row r="134" spans="1:17" ht="20.25">
      <c r="A134" s="739" t="s">
        <v>65</v>
      </c>
      <c r="B134" s="739"/>
      <c r="C134" s="390">
        <v>7</v>
      </c>
      <c r="D134" s="390">
        <v>5</v>
      </c>
      <c r="E134" s="390">
        <v>10</v>
      </c>
      <c r="F134" s="390">
        <v>11</v>
      </c>
      <c r="G134" s="390">
        <v>12</v>
      </c>
      <c r="H134" s="390">
        <v>10</v>
      </c>
      <c r="I134" s="390">
        <v>5</v>
      </c>
      <c r="J134" s="390">
        <v>4</v>
      </c>
      <c r="K134" s="390">
        <v>2</v>
      </c>
      <c r="L134" s="390">
        <v>5</v>
      </c>
      <c r="M134" s="386">
        <f t="shared" si="13"/>
        <v>36</v>
      </c>
      <c r="N134" s="386">
        <f t="shared" si="13"/>
        <v>35</v>
      </c>
      <c r="O134" s="386">
        <f t="shared" si="14"/>
        <v>71</v>
      </c>
      <c r="P134" s="720" t="s">
        <v>52</v>
      </c>
      <c r="Q134" s="720"/>
    </row>
    <row r="135" spans="1:17" ht="20.25">
      <c r="A135" s="739" t="s">
        <v>27</v>
      </c>
      <c r="B135" s="739"/>
      <c r="C135" s="390">
        <v>12</v>
      </c>
      <c r="D135" s="390">
        <v>4</v>
      </c>
      <c r="E135" s="390">
        <v>11</v>
      </c>
      <c r="F135" s="390">
        <v>2</v>
      </c>
      <c r="G135" s="390">
        <v>11</v>
      </c>
      <c r="H135" s="390">
        <v>2</v>
      </c>
      <c r="I135" s="390">
        <v>11</v>
      </c>
      <c r="J135" s="390">
        <v>4</v>
      </c>
      <c r="K135" s="390">
        <v>2</v>
      </c>
      <c r="L135" s="390">
        <v>6</v>
      </c>
      <c r="M135" s="386">
        <f t="shared" si="13"/>
        <v>47</v>
      </c>
      <c r="N135" s="386">
        <f t="shared" si="13"/>
        <v>18</v>
      </c>
      <c r="O135" s="386">
        <f t="shared" si="14"/>
        <v>65</v>
      </c>
      <c r="P135" s="720" t="s">
        <v>28</v>
      </c>
      <c r="Q135" s="720"/>
    </row>
    <row r="136" spans="1:17" ht="20.25">
      <c r="A136" s="739" t="s">
        <v>29</v>
      </c>
      <c r="B136" s="739"/>
      <c r="C136" s="390">
        <v>0</v>
      </c>
      <c r="D136" s="390">
        <v>3</v>
      </c>
      <c r="E136" s="390">
        <v>0</v>
      </c>
      <c r="F136" s="390">
        <v>5</v>
      </c>
      <c r="G136" s="390">
        <v>0</v>
      </c>
      <c r="H136" s="390">
        <v>1</v>
      </c>
      <c r="I136" s="390">
        <v>0</v>
      </c>
      <c r="J136" s="390">
        <v>0</v>
      </c>
      <c r="K136" s="390">
        <v>0</v>
      </c>
      <c r="L136" s="390">
        <v>0</v>
      </c>
      <c r="M136" s="386">
        <f t="shared" si="13"/>
        <v>0</v>
      </c>
      <c r="N136" s="386">
        <f t="shared" si="13"/>
        <v>9</v>
      </c>
      <c r="O136" s="386">
        <f t="shared" si="14"/>
        <v>9</v>
      </c>
      <c r="P136" s="720" t="s">
        <v>30</v>
      </c>
      <c r="Q136" s="720"/>
    </row>
    <row r="137" spans="1:17" ht="20.25">
      <c r="A137" s="739" t="s">
        <v>31</v>
      </c>
      <c r="B137" s="739"/>
      <c r="C137" s="390">
        <v>10</v>
      </c>
      <c r="D137" s="390">
        <v>0</v>
      </c>
      <c r="E137" s="390">
        <v>9</v>
      </c>
      <c r="F137" s="390">
        <v>0</v>
      </c>
      <c r="G137" s="390">
        <v>1</v>
      </c>
      <c r="H137" s="390">
        <v>0</v>
      </c>
      <c r="I137" s="390">
        <v>0</v>
      </c>
      <c r="J137" s="390">
        <v>0</v>
      </c>
      <c r="K137" s="390">
        <v>0</v>
      </c>
      <c r="L137" s="390">
        <v>0</v>
      </c>
      <c r="M137" s="386">
        <f t="shared" si="13"/>
        <v>20</v>
      </c>
      <c r="N137" s="386">
        <f t="shared" si="13"/>
        <v>0</v>
      </c>
      <c r="O137" s="386">
        <f t="shared" si="14"/>
        <v>20</v>
      </c>
      <c r="P137" s="720" t="s">
        <v>32</v>
      </c>
      <c r="Q137" s="720"/>
    </row>
    <row r="138" spans="1:17" ht="20.25">
      <c r="A138" s="739" t="s">
        <v>33</v>
      </c>
      <c r="B138" s="739"/>
      <c r="C138" s="390">
        <v>0</v>
      </c>
      <c r="D138" s="390">
        <v>0</v>
      </c>
      <c r="E138" s="390">
        <v>0</v>
      </c>
      <c r="F138" s="390">
        <v>0</v>
      </c>
      <c r="G138" s="390">
        <v>0</v>
      </c>
      <c r="H138" s="390">
        <v>0</v>
      </c>
      <c r="I138" s="390">
        <v>0</v>
      </c>
      <c r="J138" s="390">
        <v>0</v>
      </c>
      <c r="K138" s="390">
        <v>0</v>
      </c>
      <c r="L138" s="390">
        <v>0</v>
      </c>
      <c r="M138" s="386">
        <f t="shared" si="13"/>
        <v>0</v>
      </c>
      <c r="N138" s="386">
        <f t="shared" si="13"/>
        <v>0</v>
      </c>
      <c r="O138" s="386">
        <f t="shared" si="14"/>
        <v>0</v>
      </c>
      <c r="P138" s="720" t="s">
        <v>34</v>
      </c>
      <c r="Q138" s="720"/>
    </row>
    <row r="139" spans="1:17" ht="20.25">
      <c r="A139" s="744" t="s">
        <v>35</v>
      </c>
      <c r="B139" s="744"/>
      <c r="C139" s="384">
        <v>0</v>
      </c>
      <c r="D139" s="384">
        <v>0</v>
      </c>
      <c r="E139" s="384">
        <v>0</v>
      </c>
      <c r="F139" s="384">
        <v>0</v>
      </c>
      <c r="G139" s="384">
        <v>0</v>
      </c>
      <c r="H139" s="384">
        <v>0</v>
      </c>
      <c r="I139" s="384">
        <v>0</v>
      </c>
      <c r="J139" s="384">
        <v>0</v>
      </c>
      <c r="K139" s="384">
        <v>0</v>
      </c>
      <c r="L139" s="384">
        <v>0</v>
      </c>
      <c r="M139" s="386">
        <f t="shared" si="13"/>
        <v>0</v>
      </c>
      <c r="N139" s="386">
        <f t="shared" si="13"/>
        <v>0</v>
      </c>
      <c r="O139" s="386">
        <f t="shared" si="14"/>
        <v>0</v>
      </c>
      <c r="P139" s="729" t="s">
        <v>53</v>
      </c>
      <c r="Q139" s="729"/>
    </row>
    <row r="140" spans="1:17" ht="20.25">
      <c r="A140" s="745" t="s">
        <v>8</v>
      </c>
      <c r="B140" s="745"/>
      <c r="C140" s="398">
        <f t="shared" ref="C140:O140" si="15">SUM(C121:C139)</f>
        <v>65</v>
      </c>
      <c r="D140" s="398">
        <f t="shared" si="15"/>
        <v>49</v>
      </c>
      <c r="E140" s="398">
        <f t="shared" si="15"/>
        <v>47</v>
      </c>
      <c r="F140" s="398">
        <f t="shared" si="15"/>
        <v>32</v>
      </c>
      <c r="G140" s="398">
        <f t="shared" si="15"/>
        <v>28</v>
      </c>
      <c r="H140" s="398">
        <f t="shared" si="15"/>
        <v>25</v>
      </c>
      <c r="I140" s="398">
        <f t="shared" si="15"/>
        <v>22</v>
      </c>
      <c r="J140" s="398">
        <f t="shared" si="15"/>
        <v>11</v>
      </c>
      <c r="K140" s="398">
        <f t="shared" si="15"/>
        <v>11</v>
      </c>
      <c r="L140" s="398">
        <f t="shared" si="15"/>
        <v>13</v>
      </c>
      <c r="M140" s="397">
        <f t="shared" si="15"/>
        <v>173</v>
      </c>
      <c r="N140" s="397">
        <f t="shared" si="15"/>
        <v>130</v>
      </c>
      <c r="O140" s="397">
        <f t="shared" si="15"/>
        <v>303</v>
      </c>
      <c r="P140" s="705" t="s">
        <v>456</v>
      </c>
      <c r="Q140" s="705"/>
    </row>
    <row r="141" spans="1:17" ht="20.25">
      <c r="A141" s="407"/>
      <c r="B141" s="407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8"/>
      <c r="N141" s="408"/>
      <c r="O141" s="408"/>
      <c r="P141" s="733"/>
      <c r="Q141" s="733"/>
    </row>
    <row r="142" spans="1:17" ht="20.25">
      <c r="A142" s="743" t="s">
        <v>909</v>
      </c>
      <c r="B142" s="743"/>
      <c r="C142" s="743"/>
      <c r="D142" s="743"/>
      <c r="E142" s="743"/>
      <c r="F142" s="743"/>
      <c r="G142" s="743"/>
      <c r="H142" s="743"/>
      <c r="I142" s="743"/>
      <c r="J142" s="743"/>
      <c r="K142" s="743"/>
      <c r="L142" s="743"/>
      <c r="M142" s="743"/>
      <c r="N142" s="743"/>
      <c r="O142" s="743"/>
      <c r="P142" s="743"/>
      <c r="Q142" s="743"/>
    </row>
    <row r="143" spans="1:17" ht="324">
      <c r="A143" s="682" t="s">
        <v>910</v>
      </c>
      <c r="B143" s="682"/>
      <c r="C143" s="682"/>
      <c r="D143" s="682"/>
      <c r="E143" s="682"/>
      <c r="F143" s="682"/>
      <c r="G143" s="682"/>
      <c r="H143" s="682"/>
      <c r="I143" s="682"/>
      <c r="J143" s="682"/>
      <c r="K143" s="682"/>
      <c r="L143" s="682"/>
      <c r="M143" s="682"/>
      <c r="N143" s="682"/>
      <c r="O143" s="682"/>
      <c r="P143" s="682"/>
      <c r="Q143" s="682"/>
    </row>
    <row r="144" spans="1:17" ht="20.25">
      <c r="A144" s="737" t="s">
        <v>911</v>
      </c>
      <c r="B144" s="737"/>
      <c r="C144" s="737"/>
      <c r="D144" s="743"/>
      <c r="E144" s="743"/>
      <c r="F144" s="743"/>
      <c r="G144" s="743"/>
      <c r="H144" s="743"/>
      <c r="I144" s="743"/>
      <c r="J144" s="743"/>
      <c r="K144" s="743"/>
      <c r="L144" s="743"/>
      <c r="M144" s="743"/>
      <c r="N144" s="743"/>
      <c r="O144" s="743"/>
      <c r="P144" s="750" t="s">
        <v>912</v>
      </c>
      <c r="Q144" s="750"/>
    </row>
    <row r="145" spans="1:17" ht="20.25">
      <c r="A145" s="733" t="s">
        <v>0</v>
      </c>
      <c r="B145" s="733"/>
      <c r="C145" s="732" t="s">
        <v>786</v>
      </c>
      <c r="D145" s="732"/>
      <c r="E145" s="732" t="s">
        <v>792</v>
      </c>
      <c r="F145" s="732"/>
      <c r="G145" s="732" t="s">
        <v>74</v>
      </c>
      <c r="H145" s="732"/>
      <c r="I145" s="732" t="s">
        <v>802</v>
      </c>
      <c r="J145" s="732"/>
      <c r="K145" s="732" t="s">
        <v>811</v>
      </c>
      <c r="L145" s="732"/>
      <c r="M145" s="732" t="s">
        <v>8</v>
      </c>
      <c r="N145" s="732"/>
      <c r="O145" s="732"/>
      <c r="P145" s="733" t="s">
        <v>683</v>
      </c>
      <c r="Q145" s="733"/>
    </row>
    <row r="146" spans="1:17" ht="20.25">
      <c r="A146" s="734"/>
      <c r="B146" s="734"/>
      <c r="C146" s="736" t="s">
        <v>93</v>
      </c>
      <c r="D146" s="736"/>
      <c r="E146" s="736" t="s">
        <v>96</v>
      </c>
      <c r="F146" s="736"/>
      <c r="G146" s="736" t="s">
        <v>84</v>
      </c>
      <c r="H146" s="736"/>
      <c r="I146" s="736" t="s">
        <v>85</v>
      </c>
      <c r="J146" s="736"/>
      <c r="K146" s="736" t="s">
        <v>86</v>
      </c>
      <c r="L146" s="736"/>
      <c r="M146" s="736" t="s">
        <v>12</v>
      </c>
      <c r="N146" s="736"/>
      <c r="O146" s="736"/>
      <c r="P146" s="734"/>
      <c r="Q146" s="734"/>
    </row>
    <row r="147" spans="1:17" ht="20.25">
      <c r="A147" s="734"/>
      <c r="B147" s="734"/>
      <c r="C147" s="383" t="s">
        <v>88</v>
      </c>
      <c r="D147" s="383" t="s">
        <v>43</v>
      </c>
      <c r="E147" s="383" t="s">
        <v>88</v>
      </c>
      <c r="F147" s="383" t="s">
        <v>43</v>
      </c>
      <c r="G147" s="383" t="s">
        <v>88</v>
      </c>
      <c r="H147" s="383" t="s">
        <v>43</v>
      </c>
      <c r="I147" s="383" t="s">
        <v>88</v>
      </c>
      <c r="J147" s="383" t="s">
        <v>43</v>
      </c>
      <c r="K147" s="383" t="s">
        <v>88</v>
      </c>
      <c r="L147" s="383" t="s">
        <v>43</v>
      </c>
      <c r="M147" s="383" t="s">
        <v>88</v>
      </c>
      <c r="N147" s="383" t="s">
        <v>43</v>
      </c>
      <c r="O147" s="383" t="s">
        <v>94</v>
      </c>
      <c r="P147" s="734"/>
      <c r="Q147" s="734"/>
    </row>
    <row r="148" spans="1:17" ht="20.25">
      <c r="A148" s="735"/>
      <c r="B148" s="735"/>
      <c r="C148" s="401" t="s">
        <v>9</v>
      </c>
      <c r="D148" s="401" t="s">
        <v>10</v>
      </c>
      <c r="E148" s="401" t="s">
        <v>9</v>
      </c>
      <c r="F148" s="401" t="s">
        <v>10</v>
      </c>
      <c r="G148" s="401" t="s">
        <v>9</v>
      </c>
      <c r="H148" s="401" t="s">
        <v>10</v>
      </c>
      <c r="I148" s="401" t="s">
        <v>9</v>
      </c>
      <c r="J148" s="401" t="s">
        <v>10</v>
      </c>
      <c r="K148" s="401" t="s">
        <v>9</v>
      </c>
      <c r="L148" s="401" t="s">
        <v>10</v>
      </c>
      <c r="M148" s="401" t="s">
        <v>9</v>
      </c>
      <c r="N148" s="401" t="s">
        <v>10</v>
      </c>
      <c r="O148" s="401" t="s">
        <v>12</v>
      </c>
      <c r="P148" s="735"/>
      <c r="Q148" s="735"/>
    </row>
    <row r="149" spans="1:17" ht="20.25">
      <c r="A149" s="741" t="s">
        <v>14</v>
      </c>
      <c r="B149" s="741"/>
      <c r="C149" s="409">
        <f t="shared" ref="C149:O164" si="16">SUM(C178,C206)</f>
        <v>0</v>
      </c>
      <c r="D149" s="409">
        <f t="shared" si="16"/>
        <v>0</v>
      </c>
      <c r="E149" s="409">
        <f t="shared" si="16"/>
        <v>0</v>
      </c>
      <c r="F149" s="409">
        <f t="shared" si="16"/>
        <v>0</v>
      </c>
      <c r="G149" s="409">
        <f t="shared" si="16"/>
        <v>0</v>
      </c>
      <c r="H149" s="409">
        <f t="shared" si="16"/>
        <v>0</v>
      </c>
      <c r="I149" s="409">
        <f t="shared" si="16"/>
        <v>0</v>
      </c>
      <c r="J149" s="409">
        <f t="shared" si="16"/>
        <v>0</v>
      </c>
      <c r="K149" s="409">
        <f t="shared" si="16"/>
        <v>0</v>
      </c>
      <c r="L149" s="409">
        <f t="shared" si="16"/>
        <v>0</v>
      </c>
      <c r="M149" s="409">
        <f t="shared" si="16"/>
        <v>0</v>
      </c>
      <c r="N149" s="409">
        <f t="shared" si="16"/>
        <v>0</v>
      </c>
      <c r="O149" s="409">
        <f t="shared" si="16"/>
        <v>0</v>
      </c>
      <c r="P149" s="752" t="s">
        <v>15</v>
      </c>
      <c r="Q149" s="752"/>
    </row>
    <row r="150" spans="1:17" ht="20.25">
      <c r="A150" s="739" t="s">
        <v>16</v>
      </c>
      <c r="B150" s="739"/>
      <c r="C150" s="390">
        <f t="shared" si="16"/>
        <v>0</v>
      </c>
      <c r="D150" s="390">
        <f t="shared" si="16"/>
        <v>0</v>
      </c>
      <c r="E150" s="390">
        <f t="shared" si="16"/>
        <v>0</v>
      </c>
      <c r="F150" s="390">
        <f t="shared" si="16"/>
        <v>0</v>
      </c>
      <c r="G150" s="390">
        <f t="shared" si="16"/>
        <v>0</v>
      </c>
      <c r="H150" s="390">
        <f t="shared" si="16"/>
        <v>0</v>
      </c>
      <c r="I150" s="390">
        <f t="shared" si="16"/>
        <v>0</v>
      </c>
      <c r="J150" s="390">
        <f t="shared" si="16"/>
        <v>0</v>
      </c>
      <c r="K150" s="390">
        <f t="shared" si="16"/>
        <v>0</v>
      </c>
      <c r="L150" s="390">
        <f t="shared" si="16"/>
        <v>0</v>
      </c>
      <c r="M150" s="390">
        <f t="shared" si="16"/>
        <v>0</v>
      </c>
      <c r="N150" s="390">
        <f t="shared" si="16"/>
        <v>0</v>
      </c>
      <c r="O150" s="390">
        <f t="shared" si="16"/>
        <v>0</v>
      </c>
      <c r="P150" s="720" t="s">
        <v>17</v>
      </c>
      <c r="Q150" s="720"/>
    </row>
    <row r="151" spans="1:17" ht="20.25">
      <c r="A151" s="739" t="s">
        <v>18</v>
      </c>
      <c r="B151" s="739"/>
      <c r="C151" s="390">
        <f t="shared" si="16"/>
        <v>0</v>
      </c>
      <c r="D151" s="390">
        <f t="shared" si="16"/>
        <v>0</v>
      </c>
      <c r="E151" s="390">
        <f t="shared" si="16"/>
        <v>0</v>
      </c>
      <c r="F151" s="390">
        <f t="shared" si="16"/>
        <v>0</v>
      </c>
      <c r="G151" s="390">
        <f t="shared" si="16"/>
        <v>0</v>
      </c>
      <c r="H151" s="390">
        <f t="shared" si="16"/>
        <v>0</v>
      </c>
      <c r="I151" s="390">
        <f t="shared" si="16"/>
        <v>0</v>
      </c>
      <c r="J151" s="390">
        <f t="shared" si="16"/>
        <v>0</v>
      </c>
      <c r="K151" s="390">
        <f t="shared" si="16"/>
        <v>0</v>
      </c>
      <c r="L151" s="390">
        <f t="shared" si="16"/>
        <v>0</v>
      </c>
      <c r="M151" s="390">
        <f t="shared" si="16"/>
        <v>0</v>
      </c>
      <c r="N151" s="390">
        <f t="shared" si="16"/>
        <v>0</v>
      </c>
      <c r="O151" s="390">
        <f t="shared" si="16"/>
        <v>0</v>
      </c>
      <c r="P151" s="720" t="s">
        <v>19</v>
      </c>
      <c r="Q151" s="720"/>
    </row>
    <row r="152" spans="1:17" ht="59.25">
      <c r="A152" s="780" t="s">
        <v>20</v>
      </c>
      <c r="B152" s="391" t="s">
        <v>769</v>
      </c>
      <c r="C152" s="390">
        <f t="shared" si="16"/>
        <v>0</v>
      </c>
      <c r="D152" s="390">
        <f t="shared" si="16"/>
        <v>24</v>
      </c>
      <c r="E152" s="390">
        <f t="shared" si="16"/>
        <v>0</v>
      </c>
      <c r="F152" s="390">
        <f t="shared" si="16"/>
        <v>7</v>
      </c>
      <c r="G152" s="390">
        <f t="shared" si="16"/>
        <v>0</v>
      </c>
      <c r="H152" s="390">
        <f t="shared" si="16"/>
        <v>0</v>
      </c>
      <c r="I152" s="390">
        <f t="shared" si="16"/>
        <v>0</v>
      </c>
      <c r="J152" s="390">
        <f t="shared" si="16"/>
        <v>0</v>
      </c>
      <c r="K152" s="390">
        <f t="shared" si="16"/>
        <v>0</v>
      </c>
      <c r="L152" s="390">
        <f t="shared" si="16"/>
        <v>0</v>
      </c>
      <c r="M152" s="390">
        <f t="shared" si="16"/>
        <v>0</v>
      </c>
      <c r="N152" s="390">
        <f t="shared" si="16"/>
        <v>31</v>
      </c>
      <c r="O152" s="390">
        <f t="shared" si="16"/>
        <v>31</v>
      </c>
      <c r="P152" s="392" t="s">
        <v>44</v>
      </c>
      <c r="Q152" s="722" t="s">
        <v>455</v>
      </c>
    </row>
    <row r="153" spans="1:17" ht="20.25">
      <c r="A153" s="780"/>
      <c r="B153" s="391" t="s">
        <v>770</v>
      </c>
      <c r="C153" s="390">
        <f t="shared" si="16"/>
        <v>17</v>
      </c>
      <c r="D153" s="390">
        <f t="shared" si="16"/>
        <v>24</v>
      </c>
      <c r="E153" s="390">
        <f t="shared" si="16"/>
        <v>18</v>
      </c>
      <c r="F153" s="390">
        <f t="shared" si="16"/>
        <v>3</v>
      </c>
      <c r="G153" s="390">
        <f t="shared" si="16"/>
        <v>0</v>
      </c>
      <c r="H153" s="390">
        <f t="shared" si="16"/>
        <v>1</v>
      </c>
      <c r="I153" s="390">
        <f t="shared" si="16"/>
        <v>0</v>
      </c>
      <c r="J153" s="390">
        <f t="shared" si="16"/>
        <v>0</v>
      </c>
      <c r="K153" s="390">
        <f t="shared" si="16"/>
        <v>0</v>
      </c>
      <c r="L153" s="390">
        <f t="shared" si="16"/>
        <v>0</v>
      </c>
      <c r="M153" s="390">
        <f t="shared" si="16"/>
        <v>35</v>
      </c>
      <c r="N153" s="390">
        <f t="shared" si="16"/>
        <v>28</v>
      </c>
      <c r="O153" s="390">
        <f t="shared" si="16"/>
        <v>63</v>
      </c>
      <c r="P153" s="392" t="s">
        <v>45</v>
      </c>
      <c r="Q153" s="723"/>
    </row>
    <row r="154" spans="1:17" ht="20.25">
      <c r="A154" s="780"/>
      <c r="B154" s="391" t="s">
        <v>771</v>
      </c>
      <c r="C154" s="390">
        <f t="shared" si="16"/>
        <v>15</v>
      </c>
      <c r="D154" s="390">
        <f t="shared" si="16"/>
        <v>0</v>
      </c>
      <c r="E154" s="390">
        <f t="shared" si="16"/>
        <v>2</v>
      </c>
      <c r="F154" s="390">
        <f t="shared" si="16"/>
        <v>0</v>
      </c>
      <c r="G154" s="390">
        <f t="shared" si="16"/>
        <v>0</v>
      </c>
      <c r="H154" s="390">
        <f t="shared" si="16"/>
        <v>0</v>
      </c>
      <c r="I154" s="390">
        <f t="shared" si="16"/>
        <v>0</v>
      </c>
      <c r="J154" s="390">
        <f t="shared" si="16"/>
        <v>0</v>
      </c>
      <c r="K154" s="390">
        <f t="shared" si="16"/>
        <v>0</v>
      </c>
      <c r="L154" s="390">
        <f t="shared" si="16"/>
        <v>0</v>
      </c>
      <c r="M154" s="390">
        <f t="shared" si="16"/>
        <v>17</v>
      </c>
      <c r="N154" s="390">
        <f t="shared" si="16"/>
        <v>0</v>
      </c>
      <c r="O154" s="390">
        <f t="shared" si="16"/>
        <v>17</v>
      </c>
      <c r="P154" s="392" t="s">
        <v>46</v>
      </c>
      <c r="Q154" s="723"/>
    </row>
    <row r="155" spans="1:17" ht="20.25">
      <c r="A155" s="780"/>
      <c r="B155" s="391" t="s">
        <v>457</v>
      </c>
      <c r="C155" s="390">
        <f t="shared" si="16"/>
        <v>0</v>
      </c>
      <c r="D155" s="390">
        <f t="shared" si="16"/>
        <v>0</v>
      </c>
      <c r="E155" s="390">
        <f t="shared" si="16"/>
        <v>0</v>
      </c>
      <c r="F155" s="390">
        <f t="shared" si="16"/>
        <v>0</v>
      </c>
      <c r="G155" s="390">
        <f t="shared" si="16"/>
        <v>0</v>
      </c>
      <c r="H155" s="390">
        <f t="shared" si="16"/>
        <v>0</v>
      </c>
      <c r="I155" s="390">
        <f t="shared" si="16"/>
        <v>0</v>
      </c>
      <c r="J155" s="390">
        <f t="shared" si="16"/>
        <v>0</v>
      </c>
      <c r="K155" s="390">
        <f t="shared" si="16"/>
        <v>0</v>
      </c>
      <c r="L155" s="390">
        <f t="shared" si="16"/>
        <v>0</v>
      </c>
      <c r="M155" s="390">
        <f t="shared" si="16"/>
        <v>0</v>
      </c>
      <c r="N155" s="390">
        <f t="shared" si="16"/>
        <v>0</v>
      </c>
      <c r="O155" s="390">
        <f t="shared" si="16"/>
        <v>0</v>
      </c>
      <c r="P155" s="392" t="s">
        <v>47</v>
      </c>
      <c r="Q155" s="723"/>
    </row>
    <row r="156" spans="1:17" ht="20.25">
      <c r="A156" s="780"/>
      <c r="B156" s="391" t="s">
        <v>458</v>
      </c>
      <c r="C156" s="390">
        <f t="shared" si="16"/>
        <v>0</v>
      </c>
      <c r="D156" s="390">
        <f t="shared" si="16"/>
        <v>0</v>
      </c>
      <c r="E156" s="390">
        <f t="shared" si="16"/>
        <v>0</v>
      </c>
      <c r="F156" s="390">
        <f t="shared" si="16"/>
        <v>0</v>
      </c>
      <c r="G156" s="390">
        <f t="shared" si="16"/>
        <v>0</v>
      </c>
      <c r="H156" s="390">
        <f t="shared" si="16"/>
        <v>0</v>
      </c>
      <c r="I156" s="390">
        <f t="shared" si="16"/>
        <v>0</v>
      </c>
      <c r="J156" s="390">
        <f t="shared" si="16"/>
        <v>0</v>
      </c>
      <c r="K156" s="390">
        <f t="shared" si="16"/>
        <v>0</v>
      </c>
      <c r="L156" s="390">
        <f t="shared" si="16"/>
        <v>0</v>
      </c>
      <c r="M156" s="390">
        <f t="shared" si="16"/>
        <v>0</v>
      </c>
      <c r="N156" s="390">
        <f t="shared" si="16"/>
        <v>0</v>
      </c>
      <c r="O156" s="390">
        <f t="shared" si="16"/>
        <v>0</v>
      </c>
      <c r="P156" s="392" t="s">
        <v>48</v>
      </c>
      <c r="Q156" s="723"/>
    </row>
    <row r="157" spans="1:17" ht="20.25">
      <c r="A157" s="780"/>
      <c r="B157" s="391" t="s">
        <v>459</v>
      </c>
      <c r="C157" s="390">
        <f t="shared" si="16"/>
        <v>9</v>
      </c>
      <c r="D157" s="390">
        <f t="shared" si="16"/>
        <v>17</v>
      </c>
      <c r="E157" s="390">
        <f t="shared" si="16"/>
        <v>3</v>
      </c>
      <c r="F157" s="390">
        <f t="shared" si="16"/>
        <v>19</v>
      </c>
      <c r="G157" s="390">
        <f t="shared" si="16"/>
        <v>0</v>
      </c>
      <c r="H157" s="390">
        <f t="shared" si="16"/>
        <v>1</v>
      </c>
      <c r="I157" s="390">
        <f t="shared" si="16"/>
        <v>0</v>
      </c>
      <c r="J157" s="390">
        <f t="shared" si="16"/>
        <v>0</v>
      </c>
      <c r="K157" s="390">
        <f t="shared" si="16"/>
        <v>0</v>
      </c>
      <c r="L157" s="390">
        <f t="shared" si="16"/>
        <v>0</v>
      </c>
      <c r="M157" s="390">
        <f t="shared" si="16"/>
        <v>12</v>
      </c>
      <c r="N157" s="390">
        <f t="shared" si="16"/>
        <v>37</v>
      </c>
      <c r="O157" s="390">
        <f t="shared" si="16"/>
        <v>49</v>
      </c>
      <c r="P157" s="392" t="s">
        <v>49</v>
      </c>
      <c r="Q157" s="724"/>
    </row>
    <row r="158" spans="1:17" ht="20.25">
      <c r="A158" s="403" t="s">
        <v>483</v>
      </c>
      <c r="B158" s="391"/>
      <c r="C158" s="390">
        <f t="shared" si="16"/>
        <v>0</v>
      </c>
      <c r="D158" s="390">
        <f t="shared" si="16"/>
        <v>0</v>
      </c>
      <c r="E158" s="390">
        <f t="shared" si="16"/>
        <v>0</v>
      </c>
      <c r="F158" s="390">
        <f t="shared" si="16"/>
        <v>0</v>
      </c>
      <c r="G158" s="390">
        <f t="shared" si="16"/>
        <v>0</v>
      </c>
      <c r="H158" s="390">
        <f t="shared" si="16"/>
        <v>0</v>
      </c>
      <c r="I158" s="390">
        <f t="shared" si="16"/>
        <v>0</v>
      </c>
      <c r="J158" s="390">
        <f t="shared" si="16"/>
        <v>0</v>
      </c>
      <c r="K158" s="390">
        <f t="shared" si="16"/>
        <v>0</v>
      </c>
      <c r="L158" s="390">
        <f t="shared" si="16"/>
        <v>0</v>
      </c>
      <c r="M158" s="390">
        <f t="shared" si="16"/>
        <v>0</v>
      </c>
      <c r="N158" s="390">
        <f t="shared" si="16"/>
        <v>0</v>
      </c>
      <c r="O158" s="390">
        <f t="shared" si="16"/>
        <v>0</v>
      </c>
      <c r="P158" s="720" t="s">
        <v>772</v>
      </c>
      <c r="Q158" s="720"/>
    </row>
    <row r="159" spans="1:17" ht="20.25">
      <c r="A159" s="739" t="s">
        <v>22</v>
      </c>
      <c r="B159" s="739"/>
      <c r="C159" s="390">
        <f t="shared" si="16"/>
        <v>14</v>
      </c>
      <c r="D159" s="390">
        <f t="shared" si="16"/>
        <v>0</v>
      </c>
      <c r="E159" s="390">
        <f t="shared" si="16"/>
        <v>11</v>
      </c>
      <c r="F159" s="390">
        <f t="shared" si="16"/>
        <v>0</v>
      </c>
      <c r="G159" s="390">
        <f t="shared" si="16"/>
        <v>19</v>
      </c>
      <c r="H159" s="390">
        <f t="shared" si="16"/>
        <v>0</v>
      </c>
      <c r="I159" s="390">
        <f t="shared" si="16"/>
        <v>11</v>
      </c>
      <c r="J159" s="390">
        <f t="shared" si="16"/>
        <v>0</v>
      </c>
      <c r="K159" s="390">
        <f t="shared" si="16"/>
        <v>6</v>
      </c>
      <c r="L159" s="390">
        <f t="shared" si="16"/>
        <v>0</v>
      </c>
      <c r="M159" s="390">
        <f t="shared" si="16"/>
        <v>61</v>
      </c>
      <c r="N159" s="390">
        <f t="shared" si="16"/>
        <v>0</v>
      </c>
      <c r="O159" s="390">
        <f t="shared" si="16"/>
        <v>61</v>
      </c>
      <c r="P159" s="720" t="s">
        <v>50</v>
      </c>
      <c r="Q159" s="720"/>
    </row>
    <row r="160" spans="1:17" ht="20.25">
      <c r="A160" s="739" t="s">
        <v>23</v>
      </c>
      <c r="B160" s="739"/>
      <c r="C160" s="390">
        <f t="shared" si="16"/>
        <v>30</v>
      </c>
      <c r="D160" s="390">
        <f t="shared" si="16"/>
        <v>12</v>
      </c>
      <c r="E160" s="390">
        <f t="shared" si="16"/>
        <v>7</v>
      </c>
      <c r="F160" s="390">
        <f t="shared" si="16"/>
        <v>5</v>
      </c>
      <c r="G160" s="390">
        <f t="shared" si="16"/>
        <v>3</v>
      </c>
      <c r="H160" s="390">
        <f t="shared" si="16"/>
        <v>1</v>
      </c>
      <c r="I160" s="390">
        <f t="shared" si="16"/>
        <v>5</v>
      </c>
      <c r="J160" s="390">
        <f t="shared" si="16"/>
        <v>1</v>
      </c>
      <c r="K160" s="390">
        <f t="shared" si="16"/>
        <v>1</v>
      </c>
      <c r="L160" s="390">
        <f t="shared" si="16"/>
        <v>1</v>
      </c>
      <c r="M160" s="390">
        <f t="shared" si="16"/>
        <v>46</v>
      </c>
      <c r="N160" s="390">
        <f t="shared" si="16"/>
        <v>20</v>
      </c>
      <c r="O160" s="390">
        <f t="shared" si="16"/>
        <v>66</v>
      </c>
      <c r="P160" s="720" t="s">
        <v>24</v>
      </c>
      <c r="Q160" s="720"/>
    </row>
    <row r="161" spans="1:17" ht="20.25">
      <c r="A161" s="739" t="s">
        <v>25</v>
      </c>
      <c r="B161" s="739"/>
      <c r="C161" s="390">
        <f t="shared" si="16"/>
        <v>68</v>
      </c>
      <c r="D161" s="390">
        <f t="shared" si="16"/>
        <v>16</v>
      </c>
      <c r="E161" s="390">
        <f t="shared" si="16"/>
        <v>35</v>
      </c>
      <c r="F161" s="390">
        <f t="shared" si="16"/>
        <v>79</v>
      </c>
      <c r="G161" s="390">
        <f t="shared" si="16"/>
        <v>8</v>
      </c>
      <c r="H161" s="390">
        <f t="shared" si="16"/>
        <v>5</v>
      </c>
      <c r="I161" s="390">
        <f t="shared" si="16"/>
        <v>3</v>
      </c>
      <c r="J161" s="390">
        <f t="shared" si="16"/>
        <v>0</v>
      </c>
      <c r="K161" s="390">
        <f t="shared" si="16"/>
        <v>1</v>
      </c>
      <c r="L161" s="390">
        <f t="shared" si="16"/>
        <v>1</v>
      </c>
      <c r="M161" s="390">
        <f t="shared" si="16"/>
        <v>115</v>
      </c>
      <c r="N161" s="390">
        <f t="shared" si="16"/>
        <v>101</v>
      </c>
      <c r="O161" s="390">
        <f t="shared" si="16"/>
        <v>216</v>
      </c>
      <c r="P161" s="720" t="s">
        <v>51</v>
      </c>
      <c r="Q161" s="720"/>
    </row>
    <row r="162" spans="1:17" ht="20.25">
      <c r="A162" s="739" t="s">
        <v>65</v>
      </c>
      <c r="B162" s="739"/>
      <c r="C162" s="390">
        <f t="shared" si="16"/>
        <v>66</v>
      </c>
      <c r="D162" s="390">
        <f t="shared" si="16"/>
        <v>16</v>
      </c>
      <c r="E162" s="390">
        <f t="shared" si="16"/>
        <v>22</v>
      </c>
      <c r="F162" s="390">
        <f t="shared" si="16"/>
        <v>20</v>
      </c>
      <c r="G162" s="390">
        <f t="shared" si="16"/>
        <v>10</v>
      </c>
      <c r="H162" s="390">
        <f t="shared" si="16"/>
        <v>7</v>
      </c>
      <c r="I162" s="390">
        <f t="shared" si="16"/>
        <v>9</v>
      </c>
      <c r="J162" s="390">
        <f t="shared" si="16"/>
        <v>4</v>
      </c>
      <c r="K162" s="390">
        <f t="shared" si="16"/>
        <v>2</v>
      </c>
      <c r="L162" s="390">
        <f t="shared" si="16"/>
        <v>0</v>
      </c>
      <c r="M162" s="390">
        <f t="shared" si="16"/>
        <v>109</v>
      </c>
      <c r="N162" s="390">
        <f t="shared" si="16"/>
        <v>47</v>
      </c>
      <c r="O162" s="390">
        <f t="shared" si="16"/>
        <v>156</v>
      </c>
      <c r="P162" s="720" t="s">
        <v>52</v>
      </c>
      <c r="Q162" s="720"/>
    </row>
    <row r="163" spans="1:17" ht="20.25">
      <c r="A163" s="739" t="s">
        <v>27</v>
      </c>
      <c r="B163" s="739"/>
      <c r="C163" s="390">
        <f t="shared" si="16"/>
        <v>0</v>
      </c>
      <c r="D163" s="390">
        <f t="shared" si="16"/>
        <v>32</v>
      </c>
      <c r="E163" s="390">
        <f t="shared" si="16"/>
        <v>0</v>
      </c>
      <c r="F163" s="390">
        <f t="shared" si="16"/>
        <v>11</v>
      </c>
      <c r="G163" s="390">
        <f t="shared" si="16"/>
        <v>0</v>
      </c>
      <c r="H163" s="390">
        <f t="shared" si="16"/>
        <v>4</v>
      </c>
      <c r="I163" s="390">
        <f t="shared" si="16"/>
        <v>0</v>
      </c>
      <c r="J163" s="390">
        <f t="shared" si="16"/>
        <v>4</v>
      </c>
      <c r="K163" s="390">
        <f t="shared" si="16"/>
        <v>0</v>
      </c>
      <c r="L163" s="390">
        <f t="shared" si="16"/>
        <v>1</v>
      </c>
      <c r="M163" s="390">
        <f t="shared" si="16"/>
        <v>0</v>
      </c>
      <c r="N163" s="390">
        <f t="shared" si="16"/>
        <v>52</v>
      </c>
      <c r="O163" s="390">
        <f t="shared" si="16"/>
        <v>52</v>
      </c>
      <c r="P163" s="720" t="s">
        <v>28</v>
      </c>
      <c r="Q163" s="720"/>
    </row>
    <row r="164" spans="1:17" ht="20.25">
      <c r="A164" s="739" t="s">
        <v>29</v>
      </c>
      <c r="B164" s="739"/>
      <c r="C164" s="390">
        <f t="shared" si="16"/>
        <v>10</v>
      </c>
      <c r="D164" s="390">
        <f t="shared" si="16"/>
        <v>0</v>
      </c>
      <c r="E164" s="390">
        <f t="shared" si="16"/>
        <v>1</v>
      </c>
      <c r="F164" s="390">
        <f t="shared" si="16"/>
        <v>0</v>
      </c>
      <c r="G164" s="390">
        <f t="shared" si="16"/>
        <v>8</v>
      </c>
      <c r="H164" s="390">
        <f t="shared" si="16"/>
        <v>0</v>
      </c>
      <c r="I164" s="390">
        <f t="shared" si="16"/>
        <v>1</v>
      </c>
      <c r="J164" s="390">
        <f t="shared" si="16"/>
        <v>0</v>
      </c>
      <c r="K164" s="390">
        <f t="shared" si="16"/>
        <v>3</v>
      </c>
      <c r="L164" s="390">
        <f t="shared" si="16"/>
        <v>0</v>
      </c>
      <c r="M164" s="390">
        <f t="shared" si="16"/>
        <v>23</v>
      </c>
      <c r="N164" s="390">
        <f t="shared" si="16"/>
        <v>0</v>
      </c>
      <c r="O164" s="390">
        <f t="shared" si="16"/>
        <v>23</v>
      </c>
      <c r="P164" s="720" t="s">
        <v>30</v>
      </c>
      <c r="Q164" s="720"/>
    </row>
    <row r="165" spans="1:17" ht="20.25">
      <c r="A165" s="739" t="s">
        <v>31</v>
      </c>
      <c r="B165" s="739"/>
      <c r="C165" s="390">
        <f t="shared" ref="C165:O167" si="17">SUM(C194,C222)</f>
        <v>15</v>
      </c>
      <c r="D165" s="390">
        <f t="shared" si="17"/>
        <v>6</v>
      </c>
      <c r="E165" s="390">
        <f t="shared" si="17"/>
        <v>6</v>
      </c>
      <c r="F165" s="390">
        <f t="shared" si="17"/>
        <v>69</v>
      </c>
      <c r="G165" s="390">
        <f t="shared" si="17"/>
        <v>6</v>
      </c>
      <c r="H165" s="390">
        <f t="shared" si="17"/>
        <v>10</v>
      </c>
      <c r="I165" s="390">
        <f t="shared" si="17"/>
        <v>4</v>
      </c>
      <c r="J165" s="390">
        <f t="shared" si="17"/>
        <v>0</v>
      </c>
      <c r="K165" s="390">
        <f t="shared" si="17"/>
        <v>0</v>
      </c>
      <c r="L165" s="390">
        <f t="shared" si="17"/>
        <v>0</v>
      </c>
      <c r="M165" s="390">
        <f t="shared" si="17"/>
        <v>31</v>
      </c>
      <c r="N165" s="390">
        <f t="shared" si="17"/>
        <v>85</v>
      </c>
      <c r="O165" s="390">
        <f t="shared" si="17"/>
        <v>116</v>
      </c>
      <c r="P165" s="720" t="s">
        <v>32</v>
      </c>
      <c r="Q165" s="720"/>
    </row>
    <row r="166" spans="1:17" ht="20.25">
      <c r="A166" s="739" t="s">
        <v>33</v>
      </c>
      <c r="B166" s="739"/>
      <c r="C166" s="390">
        <f t="shared" si="17"/>
        <v>0</v>
      </c>
      <c r="D166" s="390">
        <f t="shared" si="17"/>
        <v>0</v>
      </c>
      <c r="E166" s="390">
        <f t="shared" si="17"/>
        <v>0</v>
      </c>
      <c r="F166" s="390">
        <f t="shared" si="17"/>
        <v>0</v>
      </c>
      <c r="G166" s="390">
        <f t="shared" si="17"/>
        <v>0</v>
      </c>
      <c r="H166" s="390">
        <f t="shared" si="17"/>
        <v>0</v>
      </c>
      <c r="I166" s="390">
        <f t="shared" si="17"/>
        <v>0</v>
      </c>
      <c r="J166" s="390">
        <f t="shared" si="17"/>
        <v>0</v>
      </c>
      <c r="K166" s="390">
        <f t="shared" si="17"/>
        <v>0</v>
      </c>
      <c r="L166" s="390">
        <f t="shared" si="17"/>
        <v>0</v>
      </c>
      <c r="M166" s="390">
        <f t="shared" si="17"/>
        <v>0</v>
      </c>
      <c r="N166" s="390">
        <f t="shared" si="17"/>
        <v>0</v>
      </c>
      <c r="O166" s="390">
        <f t="shared" si="17"/>
        <v>0</v>
      </c>
      <c r="P166" s="720" t="s">
        <v>34</v>
      </c>
      <c r="Q166" s="720"/>
    </row>
    <row r="167" spans="1:17" ht="20.25">
      <c r="A167" s="756" t="s">
        <v>35</v>
      </c>
      <c r="B167" s="756"/>
      <c r="C167" s="394">
        <f t="shared" si="17"/>
        <v>0</v>
      </c>
      <c r="D167" s="394">
        <f t="shared" si="17"/>
        <v>0</v>
      </c>
      <c r="E167" s="394">
        <f t="shared" si="17"/>
        <v>0</v>
      </c>
      <c r="F167" s="394">
        <f t="shared" si="17"/>
        <v>0</v>
      </c>
      <c r="G167" s="394">
        <f t="shared" si="17"/>
        <v>0</v>
      </c>
      <c r="H167" s="394">
        <f t="shared" si="17"/>
        <v>0</v>
      </c>
      <c r="I167" s="394">
        <f t="shared" si="17"/>
        <v>0</v>
      </c>
      <c r="J167" s="394">
        <f t="shared" si="17"/>
        <v>0</v>
      </c>
      <c r="K167" s="394">
        <f t="shared" si="17"/>
        <v>0</v>
      </c>
      <c r="L167" s="394">
        <f t="shared" si="17"/>
        <v>0</v>
      </c>
      <c r="M167" s="394">
        <f t="shared" si="17"/>
        <v>0</v>
      </c>
      <c r="N167" s="394">
        <f t="shared" si="17"/>
        <v>0</v>
      </c>
      <c r="O167" s="394">
        <f t="shared" si="17"/>
        <v>0</v>
      </c>
      <c r="P167" s="729" t="s">
        <v>53</v>
      </c>
      <c r="Q167" s="729"/>
    </row>
    <row r="168" spans="1:17" ht="20.25">
      <c r="A168" s="747" t="s">
        <v>8</v>
      </c>
      <c r="B168" s="747"/>
      <c r="C168" s="397">
        <f t="shared" ref="C168:O168" si="18">SUM(C149:C167)</f>
        <v>244</v>
      </c>
      <c r="D168" s="397">
        <f t="shared" si="18"/>
        <v>147</v>
      </c>
      <c r="E168" s="397">
        <f t="shared" si="18"/>
        <v>105</v>
      </c>
      <c r="F168" s="397">
        <f t="shared" si="18"/>
        <v>213</v>
      </c>
      <c r="G168" s="397">
        <f t="shared" si="18"/>
        <v>54</v>
      </c>
      <c r="H168" s="397">
        <f t="shared" si="18"/>
        <v>29</v>
      </c>
      <c r="I168" s="397">
        <f t="shared" si="18"/>
        <v>33</v>
      </c>
      <c r="J168" s="397">
        <f t="shared" si="18"/>
        <v>9</v>
      </c>
      <c r="K168" s="397">
        <f t="shared" si="18"/>
        <v>13</v>
      </c>
      <c r="L168" s="397">
        <f t="shared" si="18"/>
        <v>3</v>
      </c>
      <c r="M168" s="397">
        <f t="shared" si="18"/>
        <v>449</v>
      </c>
      <c r="N168" s="397">
        <f t="shared" si="18"/>
        <v>401</v>
      </c>
      <c r="O168" s="397">
        <f t="shared" si="18"/>
        <v>850</v>
      </c>
      <c r="P168" s="705" t="s">
        <v>456</v>
      </c>
      <c r="Q168" s="705"/>
    </row>
    <row r="169" spans="1:17" ht="20.25">
      <c r="A169" s="404"/>
      <c r="B169" s="404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</row>
    <row r="170" spans="1:17" ht="20.25">
      <c r="A170" s="404"/>
      <c r="B170" s="404"/>
      <c r="C170" s="408"/>
      <c r="D170" s="408"/>
      <c r="E170" s="408"/>
      <c r="F170" s="408"/>
      <c r="G170" s="408"/>
      <c r="H170" s="408"/>
      <c r="I170" s="408"/>
      <c r="J170" s="408"/>
      <c r="K170" s="408"/>
      <c r="L170" s="408"/>
      <c r="M170" s="408"/>
      <c r="N170" s="408"/>
      <c r="O170" s="408"/>
    </row>
    <row r="171" spans="1:17" ht="20.25">
      <c r="A171" s="743" t="s">
        <v>913</v>
      </c>
      <c r="B171" s="743"/>
      <c r="C171" s="743"/>
      <c r="D171" s="743"/>
      <c r="E171" s="743"/>
      <c r="F171" s="743"/>
      <c r="G171" s="743"/>
      <c r="H171" s="743"/>
      <c r="I171" s="743"/>
      <c r="J171" s="743"/>
      <c r="K171" s="743"/>
      <c r="L171" s="743"/>
      <c r="M171" s="743"/>
      <c r="N171" s="743"/>
      <c r="O171" s="743"/>
      <c r="P171" s="743"/>
      <c r="Q171" s="743"/>
    </row>
    <row r="172" spans="1:17" ht="342">
      <c r="A172" s="682" t="s">
        <v>914</v>
      </c>
      <c r="B172" s="682"/>
      <c r="C172" s="682"/>
      <c r="D172" s="682"/>
      <c r="E172" s="682"/>
      <c r="F172" s="682"/>
      <c r="G172" s="682"/>
      <c r="H172" s="682"/>
      <c r="I172" s="682"/>
      <c r="J172" s="682"/>
      <c r="K172" s="682"/>
      <c r="L172" s="682"/>
      <c r="M172" s="682"/>
      <c r="N172" s="682"/>
      <c r="O172" s="682"/>
      <c r="P172" s="682"/>
      <c r="Q172" s="682"/>
    </row>
    <row r="173" spans="1:17" ht="20.25">
      <c r="A173" s="737" t="s">
        <v>915</v>
      </c>
      <c r="B173" s="737"/>
      <c r="C173" s="737"/>
      <c r="D173" s="743"/>
      <c r="E173" s="743"/>
      <c r="F173" s="743"/>
      <c r="G173" s="743"/>
      <c r="H173" s="743"/>
      <c r="I173" s="743"/>
      <c r="J173" s="743"/>
      <c r="K173" s="743"/>
      <c r="L173" s="743"/>
      <c r="M173" s="743"/>
      <c r="N173" s="743"/>
      <c r="O173" s="743"/>
      <c r="P173" s="750" t="s">
        <v>916</v>
      </c>
      <c r="Q173" s="750"/>
    </row>
    <row r="174" spans="1:17" ht="20.25">
      <c r="A174" s="733" t="s">
        <v>0</v>
      </c>
      <c r="B174" s="733"/>
      <c r="C174" s="732" t="s">
        <v>786</v>
      </c>
      <c r="D174" s="732"/>
      <c r="E174" s="732" t="s">
        <v>792</v>
      </c>
      <c r="F174" s="732"/>
      <c r="G174" s="732" t="s">
        <v>74</v>
      </c>
      <c r="H174" s="732"/>
      <c r="I174" s="732" t="s">
        <v>802</v>
      </c>
      <c r="J174" s="732"/>
      <c r="K174" s="732" t="s">
        <v>811</v>
      </c>
      <c r="L174" s="732"/>
      <c r="M174" s="732" t="s">
        <v>8</v>
      </c>
      <c r="N174" s="732"/>
      <c r="O174" s="732"/>
      <c r="P174" s="733" t="s">
        <v>683</v>
      </c>
      <c r="Q174" s="733"/>
    </row>
    <row r="175" spans="1:17" ht="20.25">
      <c r="A175" s="734"/>
      <c r="B175" s="734"/>
      <c r="C175" s="736" t="s">
        <v>93</v>
      </c>
      <c r="D175" s="736"/>
      <c r="E175" s="736" t="s">
        <v>96</v>
      </c>
      <c r="F175" s="736"/>
      <c r="G175" s="736" t="s">
        <v>84</v>
      </c>
      <c r="H175" s="736"/>
      <c r="I175" s="736" t="s">
        <v>85</v>
      </c>
      <c r="J175" s="736"/>
      <c r="K175" s="736" t="s">
        <v>86</v>
      </c>
      <c r="L175" s="736"/>
      <c r="M175" s="736" t="s">
        <v>12</v>
      </c>
      <c r="N175" s="736"/>
      <c r="O175" s="736"/>
      <c r="P175" s="734"/>
      <c r="Q175" s="734"/>
    </row>
    <row r="176" spans="1:17" ht="20.25">
      <c r="A176" s="734"/>
      <c r="B176" s="734"/>
      <c r="C176" s="383" t="s">
        <v>88</v>
      </c>
      <c r="D176" s="383" t="s">
        <v>43</v>
      </c>
      <c r="E176" s="383" t="s">
        <v>88</v>
      </c>
      <c r="F176" s="383" t="s">
        <v>43</v>
      </c>
      <c r="G176" s="383" t="s">
        <v>88</v>
      </c>
      <c r="H176" s="383" t="s">
        <v>43</v>
      </c>
      <c r="I176" s="383" t="s">
        <v>88</v>
      </c>
      <c r="J176" s="383" t="s">
        <v>43</v>
      </c>
      <c r="K176" s="383" t="s">
        <v>88</v>
      </c>
      <c r="L176" s="383" t="s">
        <v>43</v>
      </c>
      <c r="M176" s="383" t="s">
        <v>88</v>
      </c>
      <c r="N176" s="383" t="s">
        <v>43</v>
      </c>
      <c r="O176" s="383" t="s">
        <v>94</v>
      </c>
      <c r="P176" s="734"/>
      <c r="Q176" s="734"/>
    </row>
    <row r="177" spans="1:17" ht="20.25">
      <c r="A177" s="735"/>
      <c r="B177" s="735"/>
      <c r="C177" s="401" t="s">
        <v>9</v>
      </c>
      <c r="D177" s="401" t="s">
        <v>10</v>
      </c>
      <c r="E177" s="401" t="s">
        <v>9</v>
      </c>
      <c r="F177" s="401" t="s">
        <v>10</v>
      </c>
      <c r="G177" s="401" t="s">
        <v>9</v>
      </c>
      <c r="H177" s="401" t="s">
        <v>10</v>
      </c>
      <c r="I177" s="401" t="s">
        <v>9</v>
      </c>
      <c r="J177" s="401" t="s">
        <v>10</v>
      </c>
      <c r="K177" s="401" t="s">
        <v>9</v>
      </c>
      <c r="L177" s="401" t="s">
        <v>10</v>
      </c>
      <c r="M177" s="401" t="s">
        <v>9</v>
      </c>
      <c r="N177" s="401" t="s">
        <v>10</v>
      </c>
      <c r="O177" s="401" t="s">
        <v>12</v>
      </c>
      <c r="P177" s="735"/>
      <c r="Q177" s="735"/>
    </row>
    <row r="178" spans="1:17" ht="20.25">
      <c r="A178" s="741" t="s">
        <v>14</v>
      </c>
      <c r="B178" s="741"/>
      <c r="C178" s="410">
        <v>0</v>
      </c>
      <c r="D178" s="410">
        <v>0</v>
      </c>
      <c r="E178" s="410">
        <v>0</v>
      </c>
      <c r="F178" s="410">
        <v>0</v>
      </c>
      <c r="G178" s="410">
        <v>0</v>
      </c>
      <c r="H178" s="410">
        <v>0</v>
      </c>
      <c r="I178" s="410">
        <v>0</v>
      </c>
      <c r="J178" s="410">
        <v>0</v>
      </c>
      <c r="K178" s="410">
        <v>0</v>
      </c>
      <c r="L178" s="410">
        <v>0</v>
      </c>
      <c r="M178" s="409">
        <f>SUM(C178,E178,G178,I178,K178)</f>
        <v>0</v>
      </c>
      <c r="N178" s="409">
        <f>SUM(D178,F178,H178,J178,L178)</f>
        <v>0</v>
      </c>
      <c r="O178" s="409">
        <f>SUM(M178:N178)</f>
        <v>0</v>
      </c>
      <c r="P178" s="752" t="s">
        <v>15</v>
      </c>
      <c r="Q178" s="752"/>
    </row>
    <row r="179" spans="1:17" ht="20.25">
      <c r="A179" s="739" t="s">
        <v>16</v>
      </c>
      <c r="B179" s="739"/>
      <c r="C179" s="390">
        <v>0</v>
      </c>
      <c r="D179" s="390">
        <v>0</v>
      </c>
      <c r="E179" s="390">
        <v>0</v>
      </c>
      <c r="F179" s="390">
        <v>0</v>
      </c>
      <c r="G179" s="390">
        <v>0</v>
      </c>
      <c r="H179" s="390">
        <v>0</v>
      </c>
      <c r="I179" s="390">
        <v>0</v>
      </c>
      <c r="J179" s="390">
        <v>0</v>
      </c>
      <c r="K179" s="390">
        <v>0</v>
      </c>
      <c r="L179" s="390">
        <v>0</v>
      </c>
      <c r="M179" s="390">
        <f t="shared" ref="M179:N196" si="19">SUM(C179,E179,G179,I179,K179)</f>
        <v>0</v>
      </c>
      <c r="N179" s="390">
        <f t="shared" si="19"/>
        <v>0</v>
      </c>
      <c r="O179" s="390">
        <f t="shared" ref="O179:O196" si="20">SUM(M179:N179)</f>
        <v>0</v>
      </c>
      <c r="P179" s="720" t="s">
        <v>17</v>
      </c>
      <c r="Q179" s="720"/>
    </row>
    <row r="180" spans="1:17" ht="20.25">
      <c r="A180" s="739" t="s">
        <v>18</v>
      </c>
      <c r="B180" s="739"/>
      <c r="C180" s="390">
        <v>0</v>
      </c>
      <c r="D180" s="390">
        <v>0</v>
      </c>
      <c r="E180" s="390">
        <v>0</v>
      </c>
      <c r="F180" s="390">
        <v>0</v>
      </c>
      <c r="G180" s="390">
        <v>0</v>
      </c>
      <c r="H180" s="390">
        <v>0</v>
      </c>
      <c r="I180" s="390">
        <v>0</v>
      </c>
      <c r="J180" s="390">
        <v>0</v>
      </c>
      <c r="K180" s="390">
        <v>0</v>
      </c>
      <c r="L180" s="390">
        <v>0</v>
      </c>
      <c r="M180" s="390">
        <f t="shared" si="19"/>
        <v>0</v>
      </c>
      <c r="N180" s="390">
        <f t="shared" si="19"/>
        <v>0</v>
      </c>
      <c r="O180" s="390">
        <f t="shared" si="20"/>
        <v>0</v>
      </c>
      <c r="P180" s="720" t="s">
        <v>19</v>
      </c>
      <c r="Q180" s="720"/>
    </row>
    <row r="181" spans="1:17" ht="59.25">
      <c r="A181" s="780" t="s">
        <v>20</v>
      </c>
      <c r="B181" s="391" t="s">
        <v>769</v>
      </c>
      <c r="C181" s="390">
        <v>0</v>
      </c>
      <c r="D181" s="390">
        <v>24</v>
      </c>
      <c r="E181" s="390">
        <v>0</v>
      </c>
      <c r="F181" s="390">
        <v>7</v>
      </c>
      <c r="G181" s="390">
        <v>0</v>
      </c>
      <c r="H181" s="390">
        <v>0</v>
      </c>
      <c r="I181" s="390">
        <v>0</v>
      </c>
      <c r="J181" s="390">
        <v>0</v>
      </c>
      <c r="K181" s="390">
        <v>0</v>
      </c>
      <c r="L181" s="390">
        <v>0</v>
      </c>
      <c r="M181" s="390">
        <f t="shared" si="19"/>
        <v>0</v>
      </c>
      <c r="N181" s="390">
        <f t="shared" si="19"/>
        <v>31</v>
      </c>
      <c r="O181" s="390">
        <f t="shared" si="20"/>
        <v>31</v>
      </c>
      <c r="P181" s="392" t="s">
        <v>44</v>
      </c>
      <c r="Q181" s="722" t="s">
        <v>455</v>
      </c>
    </row>
    <row r="182" spans="1:17" ht="20.25">
      <c r="A182" s="780"/>
      <c r="B182" s="391" t="s">
        <v>770</v>
      </c>
      <c r="C182" s="390">
        <v>17</v>
      </c>
      <c r="D182" s="390">
        <v>16</v>
      </c>
      <c r="E182" s="390">
        <v>18</v>
      </c>
      <c r="F182" s="390">
        <v>2</v>
      </c>
      <c r="G182" s="390">
        <v>0</v>
      </c>
      <c r="H182" s="390">
        <v>1</v>
      </c>
      <c r="I182" s="390">
        <v>0</v>
      </c>
      <c r="J182" s="390">
        <v>0</v>
      </c>
      <c r="K182" s="390">
        <v>0</v>
      </c>
      <c r="L182" s="390">
        <v>0</v>
      </c>
      <c r="M182" s="390">
        <f t="shared" si="19"/>
        <v>35</v>
      </c>
      <c r="N182" s="390">
        <f t="shared" si="19"/>
        <v>19</v>
      </c>
      <c r="O182" s="390">
        <f t="shared" si="20"/>
        <v>54</v>
      </c>
      <c r="P182" s="392" t="s">
        <v>45</v>
      </c>
      <c r="Q182" s="723"/>
    </row>
    <row r="183" spans="1:17" ht="20.25">
      <c r="A183" s="780"/>
      <c r="B183" s="391" t="s">
        <v>771</v>
      </c>
      <c r="C183" s="390">
        <v>15</v>
      </c>
      <c r="D183" s="390">
        <v>0</v>
      </c>
      <c r="E183" s="390">
        <v>2</v>
      </c>
      <c r="F183" s="390">
        <v>0</v>
      </c>
      <c r="G183" s="390">
        <v>0</v>
      </c>
      <c r="H183" s="390">
        <v>0</v>
      </c>
      <c r="I183" s="390">
        <v>0</v>
      </c>
      <c r="J183" s="390">
        <v>0</v>
      </c>
      <c r="K183" s="390">
        <v>0</v>
      </c>
      <c r="L183" s="390">
        <v>0</v>
      </c>
      <c r="M183" s="390">
        <f t="shared" si="19"/>
        <v>17</v>
      </c>
      <c r="N183" s="390">
        <f t="shared" si="19"/>
        <v>0</v>
      </c>
      <c r="O183" s="390">
        <f t="shared" si="20"/>
        <v>17</v>
      </c>
      <c r="P183" s="392" t="s">
        <v>46</v>
      </c>
      <c r="Q183" s="723"/>
    </row>
    <row r="184" spans="1:17" ht="20.25">
      <c r="A184" s="780"/>
      <c r="B184" s="391" t="s">
        <v>457</v>
      </c>
      <c r="C184" s="390">
        <v>0</v>
      </c>
      <c r="D184" s="390">
        <v>0</v>
      </c>
      <c r="E184" s="390">
        <v>0</v>
      </c>
      <c r="F184" s="390">
        <v>0</v>
      </c>
      <c r="G184" s="390">
        <v>0</v>
      </c>
      <c r="H184" s="390">
        <v>0</v>
      </c>
      <c r="I184" s="390">
        <v>0</v>
      </c>
      <c r="J184" s="390">
        <v>0</v>
      </c>
      <c r="K184" s="390">
        <v>0</v>
      </c>
      <c r="L184" s="390">
        <v>0</v>
      </c>
      <c r="M184" s="390">
        <f t="shared" si="19"/>
        <v>0</v>
      </c>
      <c r="N184" s="390">
        <f t="shared" si="19"/>
        <v>0</v>
      </c>
      <c r="O184" s="390">
        <f t="shared" si="20"/>
        <v>0</v>
      </c>
      <c r="P184" s="392" t="s">
        <v>47</v>
      </c>
      <c r="Q184" s="723"/>
    </row>
    <row r="185" spans="1:17" ht="20.25">
      <c r="A185" s="780"/>
      <c r="B185" s="391" t="s">
        <v>458</v>
      </c>
      <c r="C185" s="390">
        <v>0</v>
      </c>
      <c r="D185" s="390">
        <v>0</v>
      </c>
      <c r="E185" s="390">
        <v>0</v>
      </c>
      <c r="F185" s="390">
        <v>0</v>
      </c>
      <c r="G185" s="390">
        <v>0</v>
      </c>
      <c r="H185" s="390">
        <v>0</v>
      </c>
      <c r="I185" s="390">
        <v>0</v>
      </c>
      <c r="J185" s="390">
        <v>0</v>
      </c>
      <c r="K185" s="390">
        <v>0</v>
      </c>
      <c r="L185" s="390">
        <v>0</v>
      </c>
      <c r="M185" s="390">
        <f t="shared" si="19"/>
        <v>0</v>
      </c>
      <c r="N185" s="390">
        <f t="shared" si="19"/>
        <v>0</v>
      </c>
      <c r="O185" s="390">
        <f t="shared" si="20"/>
        <v>0</v>
      </c>
      <c r="P185" s="392" t="s">
        <v>48</v>
      </c>
      <c r="Q185" s="723"/>
    </row>
    <row r="186" spans="1:17" ht="20.25">
      <c r="A186" s="780"/>
      <c r="B186" s="391" t="s">
        <v>459</v>
      </c>
      <c r="C186" s="390">
        <v>0</v>
      </c>
      <c r="D186" s="390">
        <v>17</v>
      </c>
      <c r="E186" s="390">
        <v>0</v>
      </c>
      <c r="F186" s="390">
        <v>18</v>
      </c>
      <c r="G186" s="390">
        <v>0</v>
      </c>
      <c r="H186" s="390">
        <v>1</v>
      </c>
      <c r="I186" s="390">
        <v>0</v>
      </c>
      <c r="J186" s="390">
        <v>0</v>
      </c>
      <c r="K186" s="390">
        <v>0</v>
      </c>
      <c r="L186" s="390">
        <v>0</v>
      </c>
      <c r="M186" s="390">
        <f t="shared" si="19"/>
        <v>0</v>
      </c>
      <c r="N186" s="390">
        <f t="shared" si="19"/>
        <v>36</v>
      </c>
      <c r="O186" s="390">
        <f t="shared" si="20"/>
        <v>36</v>
      </c>
      <c r="P186" s="392" t="s">
        <v>49</v>
      </c>
      <c r="Q186" s="724"/>
    </row>
    <row r="187" spans="1:17" ht="20.25">
      <c r="A187" s="403" t="s">
        <v>483</v>
      </c>
      <c r="B187" s="391"/>
      <c r="C187" s="390">
        <v>0</v>
      </c>
      <c r="D187" s="390">
        <v>0</v>
      </c>
      <c r="E187" s="390">
        <v>0</v>
      </c>
      <c r="F187" s="390">
        <v>0</v>
      </c>
      <c r="G187" s="390">
        <v>0</v>
      </c>
      <c r="H187" s="390">
        <v>0</v>
      </c>
      <c r="I187" s="390">
        <v>0</v>
      </c>
      <c r="J187" s="390">
        <v>0</v>
      </c>
      <c r="K187" s="390">
        <v>0</v>
      </c>
      <c r="L187" s="390">
        <v>0</v>
      </c>
      <c r="M187" s="390">
        <f t="shared" si="19"/>
        <v>0</v>
      </c>
      <c r="N187" s="390">
        <f t="shared" si="19"/>
        <v>0</v>
      </c>
      <c r="O187" s="390">
        <f t="shared" si="20"/>
        <v>0</v>
      </c>
      <c r="P187" s="720" t="s">
        <v>772</v>
      </c>
      <c r="Q187" s="720"/>
    </row>
    <row r="188" spans="1:17" ht="20.25">
      <c r="A188" s="739" t="s">
        <v>22</v>
      </c>
      <c r="B188" s="739"/>
      <c r="C188" s="390">
        <v>9</v>
      </c>
      <c r="D188" s="390">
        <v>0</v>
      </c>
      <c r="E188" s="390">
        <v>10</v>
      </c>
      <c r="F188" s="390">
        <v>0</v>
      </c>
      <c r="G188" s="390">
        <v>10</v>
      </c>
      <c r="H188" s="390">
        <v>0</v>
      </c>
      <c r="I188" s="390">
        <v>10</v>
      </c>
      <c r="J188" s="390">
        <v>0</v>
      </c>
      <c r="K188" s="390">
        <v>5</v>
      </c>
      <c r="L188" s="390">
        <v>0</v>
      </c>
      <c r="M188" s="390">
        <f t="shared" si="19"/>
        <v>44</v>
      </c>
      <c r="N188" s="390">
        <f t="shared" si="19"/>
        <v>0</v>
      </c>
      <c r="O188" s="390">
        <f t="shared" si="20"/>
        <v>44</v>
      </c>
      <c r="P188" s="720" t="s">
        <v>50</v>
      </c>
      <c r="Q188" s="720"/>
    </row>
    <row r="189" spans="1:17" ht="20.25">
      <c r="A189" s="739" t="s">
        <v>23</v>
      </c>
      <c r="B189" s="739"/>
      <c r="C189" s="390">
        <v>18</v>
      </c>
      <c r="D189" s="390">
        <v>12</v>
      </c>
      <c r="E189" s="390">
        <v>2</v>
      </c>
      <c r="F189" s="390">
        <v>5</v>
      </c>
      <c r="G189" s="390">
        <v>0</v>
      </c>
      <c r="H189" s="390">
        <v>1</v>
      </c>
      <c r="I189" s="390">
        <v>0</v>
      </c>
      <c r="J189" s="390">
        <v>1</v>
      </c>
      <c r="K189" s="390">
        <v>0</v>
      </c>
      <c r="L189" s="390">
        <v>1</v>
      </c>
      <c r="M189" s="390">
        <f t="shared" si="19"/>
        <v>20</v>
      </c>
      <c r="N189" s="390">
        <f t="shared" si="19"/>
        <v>20</v>
      </c>
      <c r="O189" s="390">
        <f t="shared" si="20"/>
        <v>40</v>
      </c>
      <c r="P189" s="720" t="s">
        <v>24</v>
      </c>
      <c r="Q189" s="720"/>
    </row>
    <row r="190" spans="1:17" ht="20.25">
      <c r="A190" s="739" t="s">
        <v>25</v>
      </c>
      <c r="B190" s="739"/>
      <c r="C190" s="390">
        <v>40</v>
      </c>
      <c r="D190" s="390">
        <v>12</v>
      </c>
      <c r="E190" s="390">
        <v>24</v>
      </c>
      <c r="F190" s="390">
        <v>75</v>
      </c>
      <c r="G190" s="390">
        <v>5</v>
      </c>
      <c r="H190" s="390">
        <v>5</v>
      </c>
      <c r="I190" s="390">
        <v>1</v>
      </c>
      <c r="J190" s="390">
        <v>0</v>
      </c>
      <c r="K190" s="390">
        <v>0</v>
      </c>
      <c r="L190" s="390">
        <v>1</v>
      </c>
      <c r="M190" s="390">
        <f t="shared" si="19"/>
        <v>70</v>
      </c>
      <c r="N190" s="390">
        <f t="shared" si="19"/>
        <v>93</v>
      </c>
      <c r="O190" s="390">
        <f t="shared" si="20"/>
        <v>163</v>
      </c>
      <c r="P190" s="720" t="s">
        <v>51</v>
      </c>
      <c r="Q190" s="720"/>
    </row>
    <row r="191" spans="1:17" ht="20.25">
      <c r="A191" s="739" t="s">
        <v>65</v>
      </c>
      <c r="B191" s="739"/>
      <c r="C191" s="390">
        <v>39</v>
      </c>
      <c r="D191" s="390">
        <v>16</v>
      </c>
      <c r="E191" s="390">
        <v>15</v>
      </c>
      <c r="F191" s="390">
        <v>20</v>
      </c>
      <c r="G191" s="390">
        <v>6</v>
      </c>
      <c r="H191" s="390">
        <v>7</v>
      </c>
      <c r="I191" s="390">
        <v>7</v>
      </c>
      <c r="J191" s="390">
        <v>4</v>
      </c>
      <c r="K191" s="390">
        <v>2</v>
      </c>
      <c r="L191" s="390">
        <v>0</v>
      </c>
      <c r="M191" s="390">
        <f t="shared" si="19"/>
        <v>69</v>
      </c>
      <c r="N191" s="390">
        <f t="shared" si="19"/>
        <v>47</v>
      </c>
      <c r="O191" s="390">
        <f t="shared" si="20"/>
        <v>116</v>
      </c>
      <c r="P191" s="720" t="s">
        <v>52</v>
      </c>
      <c r="Q191" s="720"/>
    </row>
    <row r="192" spans="1:17" ht="20.25">
      <c r="A192" s="739" t="s">
        <v>27</v>
      </c>
      <c r="B192" s="739"/>
      <c r="C192" s="390">
        <v>0</v>
      </c>
      <c r="D192" s="390">
        <v>28</v>
      </c>
      <c r="E192" s="390">
        <v>0</v>
      </c>
      <c r="F192" s="390">
        <v>8</v>
      </c>
      <c r="G192" s="390">
        <v>0</v>
      </c>
      <c r="H192" s="390">
        <v>4</v>
      </c>
      <c r="I192" s="390">
        <v>0</v>
      </c>
      <c r="J192" s="390">
        <v>4</v>
      </c>
      <c r="K192" s="390">
        <v>0</v>
      </c>
      <c r="L192" s="390">
        <v>1</v>
      </c>
      <c r="M192" s="390">
        <f t="shared" si="19"/>
        <v>0</v>
      </c>
      <c r="N192" s="390">
        <f t="shared" si="19"/>
        <v>45</v>
      </c>
      <c r="O192" s="390">
        <f t="shared" si="20"/>
        <v>45</v>
      </c>
      <c r="P192" s="720" t="s">
        <v>28</v>
      </c>
      <c r="Q192" s="720"/>
    </row>
    <row r="193" spans="1:17" ht="20.25">
      <c r="A193" s="739" t="s">
        <v>29</v>
      </c>
      <c r="B193" s="739"/>
      <c r="C193" s="390">
        <v>5</v>
      </c>
      <c r="D193" s="390">
        <v>0</v>
      </c>
      <c r="E193" s="390">
        <v>1</v>
      </c>
      <c r="F193" s="390">
        <v>0</v>
      </c>
      <c r="G193" s="390">
        <v>6</v>
      </c>
      <c r="H193" s="390">
        <v>0</v>
      </c>
      <c r="I193" s="390">
        <v>1</v>
      </c>
      <c r="J193" s="390">
        <v>0</v>
      </c>
      <c r="K193" s="390">
        <v>3</v>
      </c>
      <c r="L193" s="390">
        <v>0</v>
      </c>
      <c r="M193" s="390">
        <f t="shared" si="19"/>
        <v>16</v>
      </c>
      <c r="N193" s="390">
        <f t="shared" si="19"/>
        <v>0</v>
      </c>
      <c r="O193" s="390">
        <f t="shared" si="20"/>
        <v>16</v>
      </c>
      <c r="P193" s="720" t="s">
        <v>30</v>
      </c>
      <c r="Q193" s="720"/>
    </row>
    <row r="194" spans="1:17" ht="20.25">
      <c r="A194" s="739" t="s">
        <v>31</v>
      </c>
      <c r="B194" s="739"/>
      <c r="C194" s="390">
        <v>5</v>
      </c>
      <c r="D194" s="390">
        <v>6</v>
      </c>
      <c r="E194" s="390">
        <v>2</v>
      </c>
      <c r="F194" s="390">
        <v>69</v>
      </c>
      <c r="G194" s="390">
        <v>3</v>
      </c>
      <c r="H194" s="390">
        <v>10</v>
      </c>
      <c r="I194" s="390">
        <v>1</v>
      </c>
      <c r="J194" s="390">
        <v>0</v>
      </c>
      <c r="K194" s="390">
        <v>0</v>
      </c>
      <c r="L194" s="390">
        <v>0</v>
      </c>
      <c r="M194" s="390">
        <f t="shared" si="19"/>
        <v>11</v>
      </c>
      <c r="N194" s="390">
        <f t="shared" si="19"/>
        <v>85</v>
      </c>
      <c r="O194" s="390">
        <f t="shared" si="20"/>
        <v>96</v>
      </c>
      <c r="P194" s="720" t="s">
        <v>32</v>
      </c>
      <c r="Q194" s="720"/>
    </row>
    <row r="195" spans="1:17" ht="20.25">
      <c r="A195" s="739" t="s">
        <v>33</v>
      </c>
      <c r="B195" s="739"/>
      <c r="C195" s="390">
        <v>0</v>
      </c>
      <c r="D195" s="390">
        <v>0</v>
      </c>
      <c r="E195" s="390">
        <v>0</v>
      </c>
      <c r="F195" s="390">
        <v>0</v>
      </c>
      <c r="G195" s="390">
        <v>0</v>
      </c>
      <c r="H195" s="390">
        <v>0</v>
      </c>
      <c r="I195" s="390">
        <v>0</v>
      </c>
      <c r="J195" s="390">
        <v>0</v>
      </c>
      <c r="K195" s="390">
        <v>0</v>
      </c>
      <c r="L195" s="390">
        <v>0</v>
      </c>
      <c r="M195" s="390">
        <f t="shared" si="19"/>
        <v>0</v>
      </c>
      <c r="N195" s="390">
        <f t="shared" si="19"/>
        <v>0</v>
      </c>
      <c r="O195" s="390">
        <f t="shared" si="20"/>
        <v>0</v>
      </c>
      <c r="P195" s="720" t="s">
        <v>34</v>
      </c>
      <c r="Q195" s="720"/>
    </row>
    <row r="196" spans="1:17" ht="20.25">
      <c r="A196" s="744" t="s">
        <v>35</v>
      </c>
      <c r="B196" s="744"/>
      <c r="C196" s="396">
        <v>0</v>
      </c>
      <c r="D196" s="396">
        <v>0</v>
      </c>
      <c r="E196" s="396">
        <v>0</v>
      </c>
      <c r="F196" s="396">
        <v>0</v>
      </c>
      <c r="G196" s="396">
        <v>0</v>
      </c>
      <c r="H196" s="396">
        <v>0</v>
      </c>
      <c r="I196" s="396">
        <v>0</v>
      </c>
      <c r="J196" s="396">
        <v>0</v>
      </c>
      <c r="K196" s="396">
        <v>0</v>
      </c>
      <c r="L196" s="396">
        <v>0</v>
      </c>
      <c r="M196" s="386">
        <f t="shared" si="19"/>
        <v>0</v>
      </c>
      <c r="N196" s="386">
        <f t="shared" si="19"/>
        <v>0</v>
      </c>
      <c r="O196" s="386">
        <f t="shared" si="20"/>
        <v>0</v>
      </c>
      <c r="P196" s="753" t="s">
        <v>53</v>
      </c>
      <c r="Q196" s="753"/>
    </row>
    <row r="197" spans="1:17" ht="20.25">
      <c r="A197" s="745" t="s">
        <v>8</v>
      </c>
      <c r="B197" s="745"/>
      <c r="C197" s="398">
        <f t="shared" ref="C197:O197" si="21">SUM(C178:C196)</f>
        <v>148</v>
      </c>
      <c r="D197" s="398">
        <f t="shared" si="21"/>
        <v>131</v>
      </c>
      <c r="E197" s="398">
        <f t="shared" si="21"/>
        <v>74</v>
      </c>
      <c r="F197" s="398">
        <f t="shared" si="21"/>
        <v>204</v>
      </c>
      <c r="G197" s="398">
        <f t="shared" si="21"/>
        <v>30</v>
      </c>
      <c r="H197" s="398">
        <f t="shared" si="21"/>
        <v>29</v>
      </c>
      <c r="I197" s="398">
        <f t="shared" si="21"/>
        <v>20</v>
      </c>
      <c r="J197" s="398">
        <f t="shared" si="21"/>
        <v>9</v>
      </c>
      <c r="K197" s="398">
        <f t="shared" si="21"/>
        <v>10</v>
      </c>
      <c r="L197" s="398">
        <f t="shared" si="21"/>
        <v>3</v>
      </c>
      <c r="M197" s="397">
        <f t="shared" si="21"/>
        <v>282</v>
      </c>
      <c r="N197" s="397">
        <f t="shared" si="21"/>
        <v>376</v>
      </c>
      <c r="O197" s="397">
        <f t="shared" si="21"/>
        <v>658</v>
      </c>
      <c r="P197" s="705" t="s">
        <v>456</v>
      </c>
      <c r="Q197" s="705"/>
    </row>
    <row r="198" spans="1:17" ht="20.25">
      <c r="A198" s="404"/>
      <c r="B198" s="404"/>
      <c r="C198" s="408"/>
      <c r="D198" s="408"/>
      <c r="E198" s="408"/>
      <c r="F198" s="408"/>
      <c r="G198" s="408"/>
      <c r="H198" s="408"/>
      <c r="I198" s="408"/>
      <c r="J198" s="408"/>
      <c r="K198" s="408"/>
      <c r="L198" s="408"/>
      <c r="M198" s="408"/>
      <c r="N198" s="408"/>
      <c r="O198" s="408"/>
    </row>
    <row r="199" spans="1:17" ht="20.25">
      <c r="A199" s="743" t="s">
        <v>917</v>
      </c>
      <c r="B199" s="743"/>
      <c r="C199" s="743"/>
      <c r="D199" s="743"/>
      <c r="E199" s="743"/>
      <c r="F199" s="743"/>
      <c r="G199" s="743"/>
      <c r="H199" s="743"/>
      <c r="I199" s="743"/>
      <c r="J199" s="743"/>
      <c r="K199" s="743"/>
      <c r="L199" s="743"/>
      <c r="M199" s="743"/>
      <c r="N199" s="743"/>
      <c r="O199" s="743"/>
      <c r="P199" s="743"/>
      <c r="Q199" s="743"/>
    </row>
    <row r="200" spans="1:17" ht="360">
      <c r="A200" s="682" t="s">
        <v>918</v>
      </c>
      <c r="B200" s="682"/>
      <c r="C200" s="682"/>
      <c r="D200" s="682"/>
      <c r="E200" s="682"/>
      <c r="F200" s="682"/>
      <c r="G200" s="682"/>
      <c r="H200" s="682"/>
      <c r="I200" s="682"/>
      <c r="J200" s="682"/>
      <c r="K200" s="682"/>
      <c r="L200" s="682"/>
      <c r="M200" s="682"/>
      <c r="N200" s="682"/>
      <c r="O200" s="682"/>
      <c r="P200" s="682"/>
      <c r="Q200" s="682"/>
    </row>
    <row r="201" spans="1:17" ht="20.25">
      <c r="A201" s="737" t="s">
        <v>915</v>
      </c>
      <c r="B201" s="737"/>
      <c r="C201" s="737"/>
      <c r="D201" s="743"/>
      <c r="E201" s="743"/>
      <c r="F201" s="743"/>
      <c r="G201" s="743"/>
      <c r="H201" s="743"/>
      <c r="I201" s="743"/>
      <c r="J201" s="743"/>
      <c r="K201" s="743"/>
      <c r="L201" s="743"/>
      <c r="M201" s="743"/>
      <c r="N201" s="743"/>
      <c r="O201" s="743"/>
      <c r="P201" s="750" t="s">
        <v>919</v>
      </c>
      <c r="Q201" s="750"/>
    </row>
    <row r="202" spans="1:17" ht="20.25">
      <c r="A202" s="733" t="s">
        <v>0</v>
      </c>
      <c r="B202" s="733"/>
      <c r="C202" s="732" t="s">
        <v>786</v>
      </c>
      <c r="D202" s="732"/>
      <c r="E202" s="732" t="s">
        <v>792</v>
      </c>
      <c r="F202" s="732"/>
      <c r="G202" s="732" t="s">
        <v>74</v>
      </c>
      <c r="H202" s="732"/>
      <c r="I202" s="732" t="s">
        <v>802</v>
      </c>
      <c r="J202" s="732"/>
      <c r="K202" s="732" t="s">
        <v>811</v>
      </c>
      <c r="L202" s="732"/>
      <c r="M202" s="732" t="s">
        <v>8</v>
      </c>
      <c r="N202" s="732"/>
      <c r="O202" s="732"/>
      <c r="P202" s="733" t="s">
        <v>683</v>
      </c>
      <c r="Q202" s="733"/>
    </row>
    <row r="203" spans="1:17" ht="20.25">
      <c r="A203" s="734"/>
      <c r="B203" s="734"/>
      <c r="C203" s="736" t="s">
        <v>93</v>
      </c>
      <c r="D203" s="736"/>
      <c r="E203" s="736" t="s">
        <v>96</v>
      </c>
      <c r="F203" s="736"/>
      <c r="G203" s="736" t="s">
        <v>84</v>
      </c>
      <c r="H203" s="736"/>
      <c r="I203" s="736" t="s">
        <v>85</v>
      </c>
      <c r="J203" s="736"/>
      <c r="K203" s="736" t="s">
        <v>86</v>
      </c>
      <c r="L203" s="736"/>
      <c r="M203" s="736" t="s">
        <v>12</v>
      </c>
      <c r="N203" s="736"/>
      <c r="O203" s="736"/>
      <c r="P203" s="734"/>
      <c r="Q203" s="734"/>
    </row>
    <row r="204" spans="1:17" ht="20.25">
      <c r="A204" s="734"/>
      <c r="B204" s="734"/>
      <c r="C204" s="383" t="s">
        <v>88</v>
      </c>
      <c r="D204" s="383" t="s">
        <v>43</v>
      </c>
      <c r="E204" s="383" t="s">
        <v>88</v>
      </c>
      <c r="F204" s="383" t="s">
        <v>43</v>
      </c>
      <c r="G204" s="383" t="s">
        <v>88</v>
      </c>
      <c r="H204" s="383" t="s">
        <v>43</v>
      </c>
      <c r="I204" s="383" t="s">
        <v>88</v>
      </c>
      <c r="J204" s="383" t="s">
        <v>43</v>
      </c>
      <c r="K204" s="383" t="s">
        <v>88</v>
      </c>
      <c r="L204" s="383" t="s">
        <v>43</v>
      </c>
      <c r="M204" s="383" t="s">
        <v>88</v>
      </c>
      <c r="N204" s="383" t="s">
        <v>43</v>
      </c>
      <c r="O204" s="383" t="s">
        <v>94</v>
      </c>
      <c r="P204" s="734"/>
      <c r="Q204" s="734"/>
    </row>
    <row r="205" spans="1:17" ht="20.25">
      <c r="A205" s="735"/>
      <c r="B205" s="735"/>
      <c r="C205" s="401" t="s">
        <v>9</v>
      </c>
      <c r="D205" s="401" t="s">
        <v>10</v>
      </c>
      <c r="E205" s="401" t="s">
        <v>9</v>
      </c>
      <c r="F205" s="401" t="s">
        <v>10</v>
      </c>
      <c r="G205" s="401" t="s">
        <v>9</v>
      </c>
      <c r="H205" s="401" t="s">
        <v>10</v>
      </c>
      <c r="I205" s="401" t="s">
        <v>9</v>
      </c>
      <c r="J205" s="401" t="s">
        <v>10</v>
      </c>
      <c r="K205" s="401" t="s">
        <v>9</v>
      </c>
      <c r="L205" s="401" t="s">
        <v>10</v>
      </c>
      <c r="M205" s="401" t="s">
        <v>9</v>
      </c>
      <c r="N205" s="401" t="s">
        <v>10</v>
      </c>
      <c r="O205" s="401" t="s">
        <v>12</v>
      </c>
      <c r="P205" s="735"/>
      <c r="Q205" s="735"/>
    </row>
    <row r="206" spans="1:17" ht="20.25">
      <c r="A206" s="741" t="s">
        <v>14</v>
      </c>
      <c r="B206" s="741"/>
      <c r="C206" s="410">
        <v>0</v>
      </c>
      <c r="D206" s="410">
        <v>0</v>
      </c>
      <c r="E206" s="410">
        <v>0</v>
      </c>
      <c r="F206" s="410">
        <v>0</v>
      </c>
      <c r="G206" s="410">
        <v>0</v>
      </c>
      <c r="H206" s="410">
        <v>0</v>
      </c>
      <c r="I206" s="410">
        <v>0</v>
      </c>
      <c r="J206" s="410">
        <v>0</v>
      </c>
      <c r="K206" s="410">
        <v>0</v>
      </c>
      <c r="L206" s="410">
        <v>0</v>
      </c>
      <c r="M206" s="409">
        <f>SUM(C206,E206,G206,I206,K206)</f>
        <v>0</v>
      </c>
      <c r="N206" s="409">
        <f>SUM(D206,F206,H206,J206,L206)</f>
        <v>0</v>
      </c>
      <c r="O206" s="409">
        <f>SUM(M206:N206)</f>
        <v>0</v>
      </c>
      <c r="P206" s="752" t="s">
        <v>15</v>
      </c>
      <c r="Q206" s="752"/>
    </row>
    <row r="207" spans="1:17" ht="20.25">
      <c r="A207" s="739" t="s">
        <v>16</v>
      </c>
      <c r="B207" s="739"/>
      <c r="C207" s="390">
        <v>0</v>
      </c>
      <c r="D207" s="390">
        <v>0</v>
      </c>
      <c r="E207" s="390">
        <v>0</v>
      </c>
      <c r="F207" s="390">
        <v>0</v>
      </c>
      <c r="G207" s="390">
        <v>0</v>
      </c>
      <c r="H207" s="390">
        <v>0</v>
      </c>
      <c r="I207" s="390">
        <v>0</v>
      </c>
      <c r="J207" s="390">
        <v>0</v>
      </c>
      <c r="K207" s="390">
        <v>0</v>
      </c>
      <c r="L207" s="390">
        <v>0</v>
      </c>
      <c r="M207" s="390">
        <f t="shared" ref="M207:N224" si="22">SUM(C207,E207,G207,I207,K207)</f>
        <v>0</v>
      </c>
      <c r="N207" s="390">
        <f t="shared" si="22"/>
        <v>0</v>
      </c>
      <c r="O207" s="390">
        <f t="shared" ref="O207:O224" si="23">SUM(M207:N207)</f>
        <v>0</v>
      </c>
      <c r="P207" s="720" t="s">
        <v>17</v>
      </c>
      <c r="Q207" s="720"/>
    </row>
    <row r="208" spans="1:17" ht="20.25">
      <c r="A208" s="739" t="s">
        <v>18</v>
      </c>
      <c r="B208" s="739"/>
      <c r="C208" s="390">
        <v>0</v>
      </c>
      <c r="D208" s="390">
        <v>0</v>
      </c>
      <c r="E208" s="390">
        <v>0</v>
      </c>
      <c r="F208" s="390">
        <v>0</v>
      </c>
      <c r="G208" s="390">
        <v>0</v>
      </c>
      <c r="H208" s="390">
        <v>0</v>
      </c>
      <c r="I208" s="390">
        <v>0</v>
      </c>
      <c r="J208" s="390">
        <v>0</v>
      </c>
      <c r="K208" s="390">
        <v>0</v>
      </c>
      <c r="L208" s="390">
        <v>0</v>
      </c>
      <c r="M208" s="390">
        <f t="shared" si="22"/>
        <v>0</v>
      </c>
      <c r="N208" s="390">
        <f t="shared" si="22"/>
        <v>0</v>
      </c>
      <c r="O208" s="390">
        <f t="shared" si="23"/>
        <v>0</v>
      </c>
      <c r="P208" s="720" t="s">
        <v>19</v>
      </c>
      <c r="Q208" s="720"/>
    </row>
    <row r="209" spans="1:17" ht="59.25">
      <c r="A209" s="780" t="s">
        <v>20</v>
      </c>
      <c r="B209" s="391" t="s">
        <v>769</v>
      </c>
      <c r="C209" s="390">
        <v>0</v>
      </c>
      <c r="D209" s="390">
        <v>0</v>
      </c>
      <c r="E209" s="390">
        <v>0</v>
      </c>
      <c r="F209" s="390">
        <v>0</v>
      </c>
      <c r="G209" s="390">
        <v>0</v>
      </c>
      <c r="H209" s="390">
        <v>0</v>
      </c>
      <c r="I209" s="390">
        <v>0</v>
      </c>
      <c r="J209" s="390">
        <v>0</v>
      </c>
      <c r="K209" s="390">
        <v>0</v>
      </c>
      <c r="L209" s="390">
        <v>0</v>
      </c>
      <c r="M209" s="390">
        <f t="shared" si="22"/>
        <v>0</v>
      </c>
      <c r="N209" s="390">
        <f t="shared" si="22"/>
        <v>0</v>
      </c>
      <c r="O209" s="390">
        <f t="shared" si="23"/>
        <v>0</v>
      </c>
      <c r="P209" s="392" t="s">
        <v>44</v>
      </c>
      <c r="Q209" s="722" t="s">
        <v>455</v>
      </c>
    </row>
    <row r="210" spans="1:17" ht="20.25">
      <c r="A210" s="780"/>
      <c r="B210" s="391" t="s">
        <v>770</v>
      </c>
      <c r="C210" s="390">
        <v>0</v>
      </c>
      <c r="D210" s="390">
        <v>8</v>
      </c>
      <c r="E210" s="390">
        <v>0</v>
      </c>
      <c r="F210" s="390">
        <v>1</v>
      </c>
      <c r="G210" s="390">
        <v>0</v>
      </c>
      <c r="H210" s="390">
        <v>0</v>
      </c>
      <c r="I210" s="390">
        <v>0</v>
      </c>
      <c r="J210" s="390">
        <v>0</v>
      </c>
      <c r="K210" s="390">
        <v>0</v>
      </c>
      <c r="L210" s="390">
        <v>0</v>
      </c>
      <c r="M210" s="390">
        <f t="shared" si="22"/>
        <v>0</v>
      </c>
      <c r="N210" s="390">
        <f t="shared" si="22"/>
        <v>9</v>
      </c>
      <c r="O210" s="390">
        <f t="shared" si="23"/>
        <v>9</v>
      </c>
      <c r="P210" s="392" t="s">
        <v>45</v>
      </c>
      <c r="Q210" s="723"/>
    </row>
    <row r="211" spans="1:17" ht="20.25">
      <c r="A211" s="780"/>
      <c r="B211" s="391" t="s">
        <v>771</v>
      </c>
      <c r="C211" s="390">
        <v>0</v>
      </c>
      <c r="D211" s="390">
        <v>0</v>
      </c>
      <c r="E211" s="390">
        <v>0</v>
      </c>
      <c r="F211" s="390">
        <v>0</v>
      </c>
      <c r="G211" s="390">
        <v>0</v>
      </c>
      <c r="H211" s="390">
        <v>0</v>
      </c>
      <c r="I211" s="390">
        <v>0</v>
      </c>
      <c r="J211" s="390">
        <v>0</v>
      </c>
      <c r="K211" s="390">
        <v>0</v>
      </c>
      <c r="L211" s="390">
        <v>0</v>
      </c>
      <c r="M211" s="390">
        <f t="shared" si="22"/>
        <v>0</v>
      </c>
      <c r="N211" s="390">
        <f t="shared" si="22"/>
        <v>0</v>
      </c>
      <c r="O211" s="390">
        <f t="shared" si="23"/>
        <v>0</v>
      </c>
      <c r="P211" s="392" t="s">
        <v>46</v>
      </c>
      <c r="Q211" s="723"/>
    </row>
    <row r="212" spans="1:17" ht="20.25">
      <c r="A212" s="780"/>
      <c r="B212" s="391" t="s">
        <v>457</v>
      </c>
      <c r="C212" s="390">
        <v>0</v>
      </c>
      <c r="D212" s="390">
        <v>0</v>
      </c>
      <c r="E212" s="390">
        <v>0</v>
      </c>
      <c r="F212" s="390">
        <v>0</v>
      </c>
      <c r="G212" s="390">
        <v>0</v>
      </c>
      <c r="H212" s="390">
        <v>0</v>
      </c>
      <c r="I212" s="390">
        <v>0</v>
      </c>
      <c r="J212" s="390">
        <v>0</v>
      </c>
      <c r="K212" s="390">
        <v>0</v>
      </c>
      <c r="L212" s="390">
        <v>0</v>
      </c>
      <c r="M212" s="390">
        <f t="shared" si="22"/>
        <v>0</v>
      </c>
      <c r="N212" s="390">
        <f t="shared" si="22"/>
        <v>0</v>
      </c>
      <c r="O212" s="390">
        <f t="shared" si="23"/>
        <v>0</v>
      </c>
      <c r="P212" s="392" t="s">
        <v>47</v>
      </c>
      <c r="Q212" s="723"/>
    </row>
    <row r="213" spans="1:17" ht="20.25">
      <c r="A213" s="780"/>
      <c r="B213" s="391" t="s">
        <v>458</v>
      </c>
      <c r="C213" s="390">
        <v>0</v>
      </c>
      <c r="D213" s="390">
        <v>0</v>
      </c>
      <c r="E213" s="390">
        <v>0</v>
      </c>
      <c r="F213" s="390">
        <v>0</v>
      </c>
      <c r="G213" s="390">
        <v>0</v>
      </c>
      <c r="H213" s="390">
        <v>0</v>
      </c>
      <c r="I213" s="390">
        <v>0</v>
      </c>
      <c r="J213" s="390">
        <v>0</v>
      </c>
      <c r="K213" s="390">
        <v>0</v>
      </c>
      <c r="L213" s="390">
        <v>0</v>
      </c>
      <c r="M213" s="390">
        <f t="shared" si="22"/>
        <v>0</v>
      </c>
      <c r="N213" s="390">
        <f t="shared" si="22"/>
        <v>0</v>
      </c>
      <c r="O213" s="390">
        <f t="shared" si="23"/>
        <v>0</v>
      </c>
      <c r="P213" s="392" t="s">
        <v>48</v>
      </c>
      <c r="Q213" s="723"/>
    </row>
    <row r="214" spans="1:17" ht="20.25">
      <c r="A214" s="780"/>
      <c r="B214" s="391" t="s">
        <v>459</v>
      </c>
      <c r="C214" s="390">
        <v>9</v>
      </c>
      <c r="D214" s="390">
        <v>0</v>
      </c>
      <c r="E214" s="390">
        <v>3</v>
      </c>
      <c r="F214" s="390">
        <v>1</v>
      </c>
      <c r="G214" s="390">
        <v>0</v>
      </c>
      <c r="H214" s="390">
        <v>0</v>
      </c>
      <c r="I214" s="390">
        <v>0</v>
      </c>
      <c r="J214" s="390">
        <v>0</v>
      </c>
      <c r="K214" s="390">
        <v>0</v>
      </c>
      <c r="L214" s="390">
        <v>0</v>
      </c>
      <c r="M214" s="390">
        <f t="shared" si="22"/>
        <v>12</v>
      </c>
      <c r="N214" s="390">
        <f t="shared" si="22"/>
        <v>1</v>
      </c>
      <c r="O214" s="390">
        <f t="shared" si="23"/>
        <v>13</v>
      </c>
      <c r="P214" s="392" t="s">
        <v>49</v>
      </c>
      <c r="Q214" s="724"/>
    </row>
    <row r="215" spans="1:17" ht="20.25">
      <c r="A215" s="403" t="s">
        <v>483</v>
      </c>
      <c r="B215" s="391"/>
      <c r="C215" s="390">
        <v>0</v>
      </c>
      <c r="D215" s="390">
        <v>0</v>
      </c>
      <c r="E215" s="390">
        <v>0</v>
      </c>
      <c r="F215" s="390">
        <v>0</v>
      </c>
      <c r="G215" s="390">
        <v>0</v>
      </c>
      <c r="H215" s="390">
        <v>0</v>
      </c>
      <c r="I215" s="390">
        <v>0</v>
      </c>
      <c r="J215" s="390">
        <v>0</v>
      </c>
      <c r="K215" s="390">
        <v>0</v>
      </c>
      <c r="L215" s="390">
        <v>0</v>
      </c>
      <c r="M215" s="390">
        <f t="shared" si="22"/>
        <v>0</v>
      </c>
      <c r="N215" s="390">
        <f t="shared" si="22"/>
        <v>0</v>
      </c>
      <c r="O215" s="390">
        <f t="shared" si="23"/>
        <v>0</v>
      </c>
      <c r="P215" s="720" t="s">
        <v>772</v>
      </c>
      <c r="Q215" s="720"/>
    </row>
    <row r="216" spans="1:17" ht="20.25">
      <c r="A216" s="739" t="s">
        <v>22</v>
      </c>
      <c r="B216" s="739"/>
      <c r="C216" s="390">
        <v>5</v>
      </c>
      <c r="D216" s="390">
        <v>0</v>
      </c>
      <c r="E216" s="390">
        <v>1</v>
      </c>
      <c r="F216" s="390">
        <v>0</v>
      </c>
      <c r="G216" s="390">
        <v>9</v>
      </c>
      <c r="H216" s="390">
        <v>0</v>
      </c>
      <c r="I216" s="390">
        <v>1</v>
      </c>
      <c r="J216" s="390">
        <v>0</v>
      </c>
      <c r="K216" s="390">
        <v>1</v>
      </c>
      <c r="L216" s="390">
        <v>0</v>
      </c>
      <c r="M216" s="390">
        <f t="shared" si="22"/>
        <v>17</v>
      </c>
      <c r="N216" s="390">
        <f t="shared" si="22"/>
        <v>0</v>
      </c>
      <c r="O216" s="390">
        <f t="shared" si="23"/>
        <v>17</v>
      </c>
      <c r="P216" s="720" t="s">
        <v>50</v>
      </c>
      <c r="Q216" s="720"/>
    </row>
    <row r="217" spans="1:17" ht="20.25">
      <c r="A217" s="739" t="s">
        <v>23</v>
      </c>
      <c r="B217" s="739"/>
      <c r="C217" s="390">
        <v>12</v>
      </c>
      <c r="D217" s="390">
        <v>0</v>
      </c>
      <c r="E217" s="390">
        <v>5</v>
      </c>
      <c r="F217" s="390">
        <v>0</v>
      </c>
      <c r="G217" s="390">
        <v>3</v>
      </c>
      <c r="H217" s="390">
        <v>0</v>
      </c>
      <c r="I217" s="390">
        <v>5</v>
      </c>
      <c r="J217" s="390">
        <v>0</v>
      </c>
      <c r="K217" s="390">
        <v>1</v>
      </c>
      <c r="L217" s="390">
        <v>0</v>
      </c>
      <c r="M217" s="390">
        <f t="shared" si="22"/>
        <v>26</v>
      </c>
      <c r="N217" s="390">
        <f t="shared" si="22"/>
        <v>0</v>
      </c>
      <c r="O217" s="390">
        <f t="shared" si="23"/>
        <v>26</v>
      </c>
      <c r="P217" s="720" t="s">
        <v>24</v>
      </c>
      <c r="Q217" s="720"/>
    </row>
    <row r="218" spans="1:17" ht="20.25">
      <c r="A218" s="739" t="s">
        <v>25</v>
      </c>
      <c r="B218" s="739"/>
      <c r="C218" s="390">
        <v>28</v>
      </c>
      <c r="D218" s="390">
        <v>4</v>
      </c>
      <c r="E218" s="390">
        <v>11</v>
      </c>
      <c r="F218" s="390">
        <v>4</v>
      </c>
      <c r="G218" s="390">
        <v>3</v>
      </c>
      <c r="H218" s="390">
        <v>0</v>
      </c>
      <c r="I218" s="390">
        <v>2</v>
      </c>
      <c r="J218" s="390">
        <v>0</v>
      </c>
      <c r="K218" s="390">
        <v>1</v>
      </c>
      <c r="L218" s="390">
        <v>0</v>
      </c>
      <c r="M218" s="390">
        <f t="shared" si="22"/>
        <v>45</v>
      </c>
      <c r="N218" s="390">
        <f t="shared" si="22"/>
        <v>8</v>
      </c>
      <c r="O218" s="390">
        <f t="shared" si="23"/>
        <v>53</v>
      </c>
      <c r="P218" s="720" t="s">
        <v>51</v>
      </c>
      <c r="Q218" s="720"/>
    </row>
    <row r="219" spans="1:17" ht="20.25">
      <c r="A219" s="739" t="s">
        <v>65</v>
      </c>
      <c r="B219" s="739"/>
      <c r="C219" s="390">
        <v>27</v>
      </c>
      <c r="D219" s="390">
        <v>0</v>
      </c>
      <c r="E219" s="390">
        <v>7</v>
      </c>
      <c r="F219" s="390">
        <v>0</v>
      </c>
      <c r="G219" s="390">
        <v>4</v>
      </c>
      <c r="H219" s="390">
        <v>0</v>
      </c>
      <c r="I219" s="390">
        <v>2</v>
      </c>
      <c r="J219" s="390">
        <v>0</v>
      </c>
      <c r="K219" s="390">
        <v>0</v>
      </c>
      <c r="L219" s="390">
        <v>0</v>
      </c>
      <c r="M219" s="390">
        <f t="shared" si="22"/>
        <v>40</v>
      </c>
      <c r="N219" s="390">
        <f t="shared" si="22"/>
        <v>0</v>
      </c>
      <c r="O219" s="390">
        <f t="shared" si="23"/>
        <v>40</v>
      </c>
      <c r="P219" s="720" t="s">
        <v>52</v>
      </c>
      <c r="Q219" s="720"/>
    </row>
    <row r="220" spans="1:17" ht="20.25">
      <c r="A220" s="739" t="s">
        <v>27</v>
      </c>
      <c r="B220" s="739"/>
      <c r="C220" s="390">
        <v>0</v>
      </c>
      <c r="D220" s="390">
        <v>4</v>
      </c>
      <c r="E220" s="390">
        <v>0</v>
      </c>
      <c r="F220" s="390">
        <v>3</v>
      </c>
      <c r="G220" s="390">
        <v>0</v>
      </c>
      <c r="H220" s="390">
        <v>0</v>
      </c>
      <c r="I220" s="390">
        <v>0</v>
      </c>
      <c r="J220" s="390">
        <v>0</v>
      </c>
      <c r="K220" s="390">
        <v>0</v>
      </c>
      <c r="L220" s="390">
        <v>0</v>
      </c>
      <c r="M220" s="390">
        <f t="shared" si="22"/>
        <v>0</v>
      </c>
      <c r="N220" s="390">
        <f t="shared" si="22"/>
        <v>7</v>
      </c>
      <c r="O220" s="390">
        <f t="shared" si="23"/>
        <v>7</v>
      </c>
      <c r="P220" s="720" t="s">
        <v>28</v>
      </c>
      <c r="Q220" s="720"/>
    </row>
    <row r="221" spans="1:17" ht="20.25">
      <c r="A221" s="739" t="s">
        <v>29</v>
      </c>
      <c r="B221" s="739"/>
      <c r="C221" s="390">
        <v>5</v>
      </c>
      <c r="D221" s="390">
        <v>0</v>
      </c>
      <c r="E221" s="390">
        <v>0</v>
      </c>
      <c r="F221" s="390">
        <v>0</v>
      </c>
      <c r="G221" s="390">
        <v>2</v>
      </c>
      <c r="H221" s="390">
        <v>0</v>
      </c>
      <c r="I221" s="390">
        <v>0</v>
      </c>
      <c r="J221" s="390">
        <v>0</v>
      </c>
      <c r="K221" s="390">
        <v>0</v>
      </c>
      <c r="L221" s="390">
        <v>0</v>
      </c>
      <c r="M221" s="390">
        <f t="shared" si="22"/>
        <v>7</v>
      </c>
      <c r="N221" s="390">
        <f t="shared" si="22"/>
        <v>0</v>
      </c>
      <c r="O221" s="390">
        <f t="shared" si="23"/>
        <v>7</v>
      </c>
      <c r="P221" s="720" t="s">
        <v>30</v>
      </c>
      <c r="Q221" s="720"/>
    </row>
    <row r="222" spans="1:17" ht="20.25">
      <c r="A222" s="739" t="s">
        <v>31</v>
      </c>
      <c r="B222" s="739"/>
      <c r="C222" s="390">
        <v>10</v>
      </c>
      <c r="D222" s="390">
        <v>0</v>
      </c>
      <c r="E222" s="390">
        <v>4</v>
      </c>
      <c r="F222" s="390">
        <v>0</v>
      </c>
      <c r="G222" s="390">
        <v>3</v>
      </c>
      <c r="H222" s="390">
        <v>0</v>
      </c>
      <c r="I222" s="390">
        <v>3</v>
      </c>
      <c r="J222" s="390">
        <v>0</v>
      </c>
      <c r="K222" s="390">
        <v>0</v>
      </c>
      <c r="L222" s="390">
        <v>0</v>
      </c>
      <c r="M222" s="390">
        <f t="shared" si="22"/>
        <v>20</v>
      </c>
      <c r="N222" s="390">
        <f t="shared" si="22"/>
        <v>0</v>
      </c>
      <c r="O222" s="390">
        <f t="shared" si="23"/>
        <v>20</v>
      </c>
      <c r="P222" s="720" t="s">
        <v>32</v>
      </c>
      <c r="Q222" s="720"/>
    </row>
    <row r="223" spans="1:17" ht="20.25">
      <c r="A223" s="739" t="s">
        <v>33</v>
      </c>
      <c r="B223" s="739"/>
      <c r="C223" s="390">
        <v>0</v>
      </c>
      <c r="D223" s="390">
        <v>0</v>
      </c>
      <c r="E223" s="390">
        <v>0</v>
      </c>
      <c r="F223" s="390">
        <v>0</v>
      </c>
      <c r="G223" s="390">
        <v>0</v>
      </c>
      <c r="H223" s="390">
        <v>0</v>
      </c>
      <c r="I223" s="390">
        <v>0</v>
      </c>
      <c r="J223" s="390">
        <v>0</v>
      </c>
      <c r="K223" s="390">
        <v>0</v>
      </c>
      <c r="L223" s="390">
        <v>0</v>
      </c>
      <c r="M223" s="390">
        <f t="shared" si="22"/>
        <v>0</v>
      </c>
      <c r="N223" s="390">
        <f t="shared" si="22"/>
        <v>0</v>
      </c>
      <c r="O223" s="390">
        <f t="shared" si="23"/>
        <v>0</v>
      </c>
      <c r="P223" s="720" t="s">
        <v>34</v>
      </c>
      <c r="Q223" s="720"/>
    </row>
    <row r="224" spans="1:17" ht="20.25">
      <c r="A224" s="744" t="s">
        <v>35</v>
      </c>
      <c r="B224" s="744"/>
      <c r="C224" s="396">
        <v>0</v>
      </c>
      <c r="D224" s="396">
        <v>0</v>
      </c>
      <c r="E224" s="396">
        <v>0</v>
      </c>
      <c r="F224" s="396">
        <v>0</v>
      </c>
      <c r="G224" s="396">
        <v>0</v>
      </c>
      <c r="H224" s="396">
        <v>0</v>
      </c>
      <c r="I224" s="396">
        <v>0</v>
      </c>
      <c r="J224" s="396">
        <v>0</v>
      </c>
      <c r="K224" s="396">
        <v>0</v>
      </c>
      <c r="L224" s="396">
        <v>0</v>
      </c>
      <c r="M224" s="386">
        <f t="shared" si="22"/>
        <v>0</v>
      </c>
      <c r="N224" s="386">
        <f t="shared" si="22"/>
        <v>0</v>
      </c>
      <c r="O224" s="386">
        <f t="shared" si="23"/>
        <v>0</v>
      </c>
      <c r="P224" s="753" t="s">
        <v>53</v>
      </c>
      <c r="Q224" s="753"/>
    </row>
    <row r="225" spans="1:17" ht="20.25">
      <c r="A225" s="745" t="s">
        <v>8</v>
      </c>
      <c r="B225" s="745"/>
      <c r="C225" s="398">
        <f t="shared" ref="C225:O225" si="24">SUM(C206:C224)</f>
        <v>96</v>
      </c>
      <c r="D225" s="398">
        <f t="shared" si="24"/>
        <v>16</v>
      </c>
      <c r="E225" s="398">
        <f t="shared" si="24"/>
        <v>31</v>
      </c>
      <c r="F225" s="398">
        <f t="shared" si="24"/>
        <v>9</v>
      </c>
      <c r="G225" s="398">
        <f t="shared" si="24"/>
        <v>24</v>
      </c>
      <c r="H225" s="398">
        <f t="shared" si="24"/>
        <v>0</v>
      </c>
      <c r="I225" s="398">
        <f t="shared" si="24"/>
        <v>13</v>
      </c>
      <c r="J225" s="398">
        <f t="shared" si="24"/>
        <v>0</v>
      </c>
      <c r="K225" s="398">
        <f t="shared" si="24"/>
        <v>3</v>
      </c>
      <c r="L225" s="398">
        <f t="shared" si="24"/>
        <v>0</v>
      </c>
      <c r="M225" s="397">
        <f t="shared" si="24"/>
        <v>167</v>
      </c>
      <c r="N225" s="397">
        <f t="shared" si="24"/>
        <v>25</v>
      </c>
      <c r="O225" s="397">
        <f t="shared" si="24"/>
        <v>192</v>
      </c>
      <c r="P225" s="705" t="s">
        <v>456</v>
      </c>
      <c r="Q225" s="705"/>
    </row>
    <row r="226" spans="1:17" ht="20.25">
      <c r="A226" s="404"/>
      <c r="B226" s="404"/>
      <c r="C226" s="408"/>
      <c r="D226" s="408"/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</row>
    <row r="227" spans="1:17" ht="20.25">
      <c r="A227" s="404"/>
      <c r="B227" s="404"/>
      <c r="C227" s="408"/>
      <c r="D227" s="408"/>
      <c r="E227" s="408"/>
      <c r="F227" s="408"/>
      <c r="G227" s="408"/>
      <c r="H227" s="408"/>
      <c r="I227" s="408"/>
      <c r="J227" s="408"/>
      <c r="K227" s="408"/>
      <c r="L227" s="408"/>
      <c r="M227" s="408"/>
      <c r="N227" s="408"/>
      <c r="O227" s="408"/>
    </row>
    <row r="228" spans="1:17" ht="20.25">
      <c r="A228" s="742" t="s">
        <v>920</v>
      </c>
      <c r="B228" s="748"/>
      <c r="C228" s="748"/>
      <c r="D228" s="748"/>
      <c r="E228" s="748"/>
      <c r="F228" s="748"/>
      <c r="G228" s="748"/>
      <c r="H228" s="748"/>
      <c r="I228" s="748"/>
      <c r="J228" s="748"/>
      <c r="K228" s="748"/>
      <c r="L228" s="748"/>
      <c r="M228" s="748"/>
      <c r="N228" s="748"/>
      <c r="O228" s="749"/>
    </row>
    <row r="229" spans="1:17" ht="306">
      <c r="A229" s="682" t="s">
        <v>921</v>
      </c>
      <c r="B229" s="682"/>
      <c r="C229" s="682"/>
      <c r="D229" s="682"/>
      <c r="E229" s="682"/>
      <c r="F229" s="682"/>
      <c r="G229" s="682"/>
      <c r="H229" s="682"/>
      <c r="I229" s="682"/>
      <c r="J229" s="682"/>
      <c r="K229" s="682"/>
      <c r="L229" s="682"/>
      <c r="M229" s="682"/>
      <c r="N229" s="682"/>
      <c r="O229" s="682"/>
      <c r="P229" s="682"/>
      <c r="Q229" s="682"/>
    </row>
    <row r="230" spans="1:17" ht="20.25">
      <c r="A230" s="737" t="s">
        <v>922</v>
      </c>
      <c r="B230" s="737"/>
      <c r="C230" s="737"/>
      <c r="P230" s="750" t="s">
        <v>923</v>
      </c>
      <c r="Q230" s="750"/>
    </row>
    <row r="231" spans="1:17" ht="20.25">
      <c r="A231" s="781" t="s">
        <v>0</v>
      </c>
      <c r="B231" s="781"/>
      <c r="C231" s="784" t="s">
        <v>786</v>
      </c>
      <c r="D231" s="784"/>
      <c r="E231" s="784" t="s">
        <v>792</v>
      </c>
      <c r="F231" s="784"/>
      <c r="G231" s="784" t="s">
        <v>74</v>
      </c>
      <c r="H231" s="784"/>
      <c r="I231" s="784" t="s">
        <v>802</v>
      </c>
      <c r="J231" s="784"/>
      <c r="K231" s="784" t="s">
        <v>811</v>
      </c>
      <c r="L231" s="784"/>
      <c r="M231" s="784" t="s">
        <v>8</v>
      </c>
      <c r="N231" s="784"/>
      <c r="O231" s="784"/>
      <c r="P231" s="733" t="s">
        <v>683</v>
      </c>
      <c r="Q231" s="733"/>
    </row>
    <row r="232" spans="1:17" ht="20.25">
      <c r="A232" s="782"/>
      <c r="B232" s="782"/>
      <c r="C232" s="772" t="s">
        <v>93</v>
      </c>
      <c r="D232" s="772"/>
      <c r="E232" s="772" t="s">
        <v>96</v>
      </c>
      <c r="F232" s="772"/>
      <c r="G232" s="772" t="s">
        <v>84</v>
      </c>
      <c r="H232" s="772"/>
      <c r="I232" s="772" t="s">
        <v>85</v>
      </c>
      <c r="J232" s="772"/>
      <c r="K232" s="772" t="s">
        <v>86</v>
      </c>
      <c r="L232" s="772"/>
      <c r="M232" s="772" t="s">
        <v>12</v>
      </c>
      <c r="N232" s="772"/>
      <c r="O232" s="772"/>
      <c r="P232" s="734"/>
      <c r="Q232" s="734"/>
    </row>
    <row r="233" spans="1:17" ht="20.25">
      <c r="A233" s="782"/>
      <c r="B233" s="782"/>
      <c r="C233" s="390" t="s">
        <v>88</v>
      </c>
      <c r="D233" s="390" t="s">
        <v>43</v>
      </c>
      <c r="E233" s="390" t="s">
        <v>88</v>
      </c>
      <c r="F233" s="390" t="s">
        <v>43</v>
      </c>
      <c r="G233" s="390" t="s">
        <v>88</v>
      </c>
      <c r="H233" s="390" t="s">
        <v>43</v>
      </c>
      <c r="I233" s="390" t="s">
        <v>88</v>
      </c>
      <c r="J233" s="390" t="s">
        <v>43</v>
      </c>
      <c r="K233" s="390" t="s">
        <v>88</v>
      </c>
      <c r="L233" s="390" t="s">
        <v>43</v>
      </c>
      <c r="M233" s="390" t="s">
        <v>88</v>
      </c>
      <c r="N233" s="390" t="s">
        <v>43</v>
      </c>
      <c r="O233" s="390" t="s">
        <v>94</v>
      </c>
      <c r="P233" s="734"/>
      <c r="Q233" s="734"/>
    </row>
    <row r="234" spans="1:17" ht="20.25">
      <c r="A234" s="783"/>
      <c r="B234" s="783"/>
      <c r="C234" s="453" t="s">
        <v>9</v>
      </c>
      <c r="D234" s="453" t="s">
        <v>10</v>
      </c>
      <c r="E234" s="453" t="s">
        <v>9</v>
      </c>
      <c r="F234" s="453" t="s">
        <v>10</v>
      </c>
      <c r="G234" s="453" t="s">
        <v>9</v>
      </c>
      <c r="H234" s="453" t="s">
        <v>10</v>
      </c>
      <c r="I234" s="453" t="s">
        <v>9</v>
      </c>
      <c r="J234" s="453" t="s">
        <v>10</v>
      </c>
      <c r="K234" s="453" t="s">
        <v>9</v>
      </c>
      <c r="L234" s="453" t="s">
        <v>10</v>
      </c>
      <c r="M234" s="453" t="s">
        <v>9</v>
      </c>
      <c r="N234" s="453" t="s">
        <v>10</v>
      </c>
      <c r="O234" s="453" t="s">
        <v>12</v>
      </c>
      <c r="P234" s="735"/>
      <c r="Q234" s="735"/>
    </row>
    <row r="235" spans="1:17" ht="20.25">
      <c r="A235" s="741" t="s">
        <v>14</v>
      </c>
      <c r="B235" s="741"/>
      <c r="C235" s="386">
        <v>0</v>
      </c>
      <c r="D235" s="386">
        <v>0</v>
      </c>
      <c r="E235" s="386">
        <v>0</v>
      </c>
      <c r="F235" s="386">
        <v>0</v>
      </c>
      <c r="G235" s="386">
        <v>0</v>
      </c>
      <c r="H235" s="386">
        <v>0</v>
      </c>
      <c r="I235" s="386">
        <v>0</v>
      </c>
      <c r="J235" s="386">
        <v>0</v>
      </c>
      <c r="K235" s="386">
        <v>0</v>
      </c>
      <c r="L235" s="386">
        <v>0</v>
      </c>
      <c r="M235" s="386">
        <f>SUM(C235,E235,G235,I235,K235)</f>
        <v>0</v>
      </c>
      <c r="N235" s="386">
        <f>SUM(D235,F235,H235,J235,L235)</f>
        <v>0</v>
      </c>
      <c r="O235" s="386">
        <f>SUM(M235:N235)</f>
        <v>0</v>
      </c>
      <c r="P235" s="716" t="s">
        <v>15</v>
      </c>
      <c r="Q235" s="716"/>
    </row>
    <row r="236" spans="1:17" ht="20.25">
      <c r="A236" s="739" t="s">
        <v>16</v>
      </c>
      <c r="B236" s="739"/>
      <c r="C236" s="390">
        <v>0</v>
      </c>
      <c r="D236" s="390">
        <v>0</v>
      </c>
      <c r="E236" s="390">
        <v>0</v>
      </c>
      <c r="F236" s="390">
        <v>0</v>
      </c>
      <c r="G236" s="390">
        <v>0</v>
      </c>
      <c r="H236" s="390">
        <v>0</v>
      </c>
      <c r="I236" s="390">
        <v>0</v>
      </c>
      <c r="J236" s="390">
        <v>0</v>
      </c>
      <c r="K236" s="390">
        <v>0</v>
      </c>
      <c r="L236" s="390">
        <v>0</v>
      </c>
      <c r="M236" s="386">
        <f t="shared" ref="M236:N253" si="25">SUM(C236,E236,G236,I236,K236)</f>
        <v>0</v>
      </c>
      <c r="N236" s="386">
        <f t="shared" si="25"/>
        <v>0</v>
      </c>
      <c r="O236" s="386">
        <f t="shared" ref="O236:O253" si="26">SUM(M236:N236)</f>
        <v>0</v>
      </c>
      <c r="P236" s="720" t="s">
        <v>17</v>
      </c>
      <c r="Q236" s="720"/>
    </row>
    <row r="237" spans="1:17" ht="20.25">
      <c r="A237" s="739" t="s">
        <v>18</v>
      </c>
      <c r="B237" s="739"/>
      <c r="C237" s="390">
        <v>0</v>
      </c>
      <c r="D237" s="390">
        <v>0</v>
      </c>
      <c r="E237" s="390">
        <v>0</v>
      </c>
      <c r="F237" s="390">
        <v>0</v>
      </c>
      <c r="G237" s="390">
        <v>0</v>
      </c>
      <c r="H237" s="390">
        <v>0</v>
      </c>
      <c r="I237" s="390">
        <v>0</v>
      </c>
      <c r="J237" s="390">
        <v>0</v>
      </c>
      <c r="K237" s="390">
        <v>0</v>
      </c>
      <c r="L237" s="390">
        <v>0</v>
      </c>
      <c r="M237" s="386">
        <f t="shared" si="25"/>
        <v>0</v>
      </c>
      <c r="N237" s="386">
        <f t="shared" si="25"/>
        <v>0</v>
      </c>
      <c r="O237" s="386">
        <f t="shared" si="26"/>
        <v>0</v>
      </c>
      <c r="P237" s="720" t="s">
        <v>19</v>
      </c>
      <c r="Q237" s="720"/>
    </row>
    <row r="238" spans="1:17" ht="59.25">
      <c r="A238" s="780" t="s">
        <v>20</v>
      </c>
      <c r="B238" s="391" t="s">
        <v>769</v>
      </c>
      <c r="C238" s="390">
        <v>0</v>
      </c>
      <c r="D238" s="390">
        <v>21</v>
      </c>
      <c r="E238" s="390">
        <v>0</v>
      </c>
      <c r="F238" s="390">
        <v>11</v>
      </c>
      <c r="G238" s="390">
        <v>0</v>
      </c>
      <c r="H238" s="390">
        <v>2</v>
      </c>
      <c r="I238" s="390">
        <v>0</v>
      </c>
      <c r="J238" s="390">
        <v>0</v>
      </c>
      <c r="K238" s="390">
        <v>0</v>
      </c>
      <c r="L238" s="390">
        <v>0</v>
      </c>
      <c r="M238" s="386">
        <f t="shared" si="25"/>
        <v>0</v>
      </c>
      <c r="N238" s="386">
        <f t="shared" si="25"/>
        <v>34</v>
      </c>
      <c r="O238" s="386">
        <f t="shared" si="26"/>
        <v>34</v>
      </c>
      <c r="P238" s="392" t="s">
        <v>44</v>
      </c>
      <c r="Q238" s="722" t="s">
        <v>455</v>
      </c>
    </row>
    <row r="239" spans="1:17" ht="20.25">
      <c r="A239" s="780"/>
      <c r="B239" s="391" t="s">
        <v>770</v>
      </c>
      <c r="C239" s="390">
        <v>15</v>
      </c>
      <c r="D239" s="390">
        <v>16</v>
      </c>
      <c r="E239" s="390">
        <v>15</v>
      </c>
      <c r="F239" s="390">
        <v>8</v>
      </c>
      <c r="G239" s="390">
        <v>0</v>
      </c>
      <c r="H239" s="390">
        <v>0</v>
      </c>
      <c r="I239" s="390">
        <v>0</v>
      </c>
      <c r="J239" s="390">
        <v>3</v>
      </c>
      <c r="K239" s="390">
        <v>0</v>
      </c>
      <c r="L239" s="390">
        <v>1</v>
      </c>
      <c r="M239" s="386">
        <f t="shared" si="25"/>
        <v>30</v>
      </c>
      <c r="N239" s="386">
        <f t="shared" si="25"/>
        <v>28</v>
      </c>
      <c r="O239" s="386">
        <f t="shared" si="26"/>
        <v>58</v>
      </c>
      <c r="P239" s="392" t="s">
        <v>45</v>
      </c>
      <c r="Q239" s="723"/>
    </row>
    <row r="240" spans="1:17" ht="20.25">
      <c r="A240" s="780"/>
      <c r="B240" s="391" t="s">
        <v>771</v>
      </c>
      <c r="C240" s="390">
        <v>0</v>
      </c>
      <c r="D240" s="390">
        <v>0</v>
      </c>
      <c r="E240" s="390">
        <v>0</v>
      </c>
      <c r="F240" s="390">
        <v>0</v>
      </c>
      <c r="G240" s="390">
        <v>0</v>
      </c>
      <c r="H240" s="390">
        <v>0</v>
      </c>
      <c r="I240" s="390">
        <v>0</v>
      </c>
      <c r="J240" s="390">
        <v>0</v>
      </c>
      <c r="K240" s="390">
        <v>0</v>
      </c>
      <c r="L240" s="390">
        <v>0</v>
      </c>
      <c r="M240" s="386">
        <f t="shared" si="25"/>
        <v>0</v>
      </c>
      <c r="N240" s="386">
        <f t="shared" si="25"/>
        <v>0</v>
      </c>
      <c r="O240" s="386">
        <f t="shared" si="26"/>
        <v>0</v>
      </c>
      <c r="P240" s="392" t="s">
        <v>46</v>
      </c>
      <c r="Q240" s="723"/>
    </row>
    <row r="241" spans="1:17" ht="20.25">
      <c r="A241" s="780"/>
      <c r="B241" s="391" t="s">
        <v>457</v>
      </c>
      <c r="C241" s="390">
        <v>0</v>
      </c>
      <c r="D241" s="390">
        <v>0</v>
      </c>
      <c r="E241" s="390">
        <v>0</v>
      </c>
      <c r="F241" s="390">
        <v>0</v>
      </c>
      <c r="G241" s="390">
        <v>0</v>
      </c>
      <c r="H241" s="390">
        <v>0</v>
      </c>
      <c r="I241" s="390">
        <v>0</v>
      </c>
      <c r="J241" s="390">
        <v>0</v>
      </c>
      <c r="K241" s="390">
        <v>0</v>
      </c>
      <c r="L241" s="390">
        <v>0</v>
      </c>
      <c r="M241" s="386">
        <f t="shared" si="25"/>
        <v>0</v>
      </c>
      <c r="N241" s="386">
        <f t="shared" si="25"/>
        <v>0</v>
      </c>
      <c r="O241" s="386">
        <f t="shared" si="26"/>
        <v>0</v>
      </c>
      <c r="P241" s="392" t="s">
        <v>47</v>
      </c>
      <c r="Q241" s="723"/>
    </row>
    <row r="242" spans="1:17" ht="20.25">
      <c r="A242" s="780"/>
      <c r="B242" s="391" t="s">
        <v>458</v>
      </c>
      <c r="C242" s="390">
        <v>0</v>
      </c>
      <c r="D242" s="390">
        <v>0</v>
      </c>
      <c r="E242" s="390">
        <v>0</v>
      </c>
      <c r="F242" s="390">
        <v>0</v>
      </c>
      <c r="G242" s="390">
        <v>0</v>
      </c>
      <c r="H242" s="390">
        <v>0</v>
      </c>
      <c r="I242" s="390">
        <v>0</v>
      </c>
      <c r="J242" s="390">
        <v>0</v>
      </c>
      <c r="K242" s="390">
        <v>0</v>
      </c>
      <c r="L242" s="390">
        <v>0</v>
      </c>
      <c r="M242" s="386">
        <f t="shared" si="25"/>
        <v>0</v>
      </c>
      <c r="N242" s="386">
        <f t="shared" si="25"/>
        <v>0</v>
      </c>
      <c r="O242" s="386">
        <f t="shared" si="26"/>
        <v>0</v>
      </c>
      <c r="P242" s="392" t="s">
        <v>48</v>
      </c>
      <c r="Q242" s="723"/>
    </row>
    <row r="243" spans="1:17" ht="20.25">
      <c r="A243" s="780"/>
      <c r="B243" s="391" t="s">
        <v>459</v>
      </c>
      <c r="C243" s="390">
        <v>8</v>
      </c>
      <c r="D243" s="390">
        <v>8</v>
      </c>
      <c r="E243" s="390">
        <v>2</v>
      </c>
      <c r="F243" s="390">
        <v>2</v>
      </c>
      <c r="G243" s="390">
        <v>0</v>
      </c>
      <c r="H243" s="390">
        <v>2</v>
      </c>
      <c r="I243" s="390">
        <v>0</v>
      </c>
      <c r="J243" s="390">
        <v>1</v>
      </c>
      <c r="K243" s="390">
        <v>0</v>
      </c>
      <c r="L243" s="390">
        <v>2</v>
      </c>
      <c r="M243" s="386">
        <f t="shared" si="25"/>
        <v>10</v>
      </c>
      <c r="N243" s="386">
        <f t="shared" si="25"/>
        <v>15</v>
      </c>
      <c r="O243" s="386">
        <f t="shared" si="26"/>
        <v>25</v>
      </c>
      <c r="P243" s="392" t="s">
        <v>49</v>
      </c>
      <c r="Q243" s="724"/>
    </row>
    <row r="244" spans="1:17" ht="20.25">
      <c r="A244" s="403" t="s">
        <v>483</v>
      </c>
      <c r="B244" s="391"/>
      <c r="C244" s="390">
        <v>0</v>
      </c>
      <c r="D244" s="390">
        <v>0</v>
      </c>
      <c r="E244" s="390">
        <v>0</v>
      </c>
      <c r="F244" s="390">
        <v>0</v>
      </c>
      <c r="G244" s="390">
        <v>0</v>
      </c>
      <c r="H244" s="390">
        <v>0</v>
      </c>
      <c r="I244" s="390">
        <v>0</v>
      </c>
      <c r="J244" s="390">
        <v>0</v>
      </c>
      <c r="K244" s="390">
        <v>0</v>
      </c>
      <c r="L244" s="390">
        <v>0</v>
      </c>
      <c r="M244" s="386">
        <f t="shared" si="25"/>
        <v>0</v>
      </c>
      <c r="N244" s="386">
        <f t="shared" si="25"/>
        <v>0</v>
      </c>
      <c r="O244" s="386">
        <f t="shared" si="26"/>
        <v>0</v>
      </c>
      <c r="P244" s="720" t="s">
        <v>772</v>
      </c>
      <c r="Q244" s="720"/>
    </row>
    <row r="245" spans="1:17" ht="20.25">
      <c r="A245" s="739" t="s">
        <v>22</v>
      </c>
      <c r="B245" s="739"/>
      <c r="C245" s="390">
        <v>0</v>
      </c>
      <c r="D245" s="390">
        <v>0</v>
      </c>
      <c r="E245" s="390">
        <v>3</v>
      </c>
      <c r="F245" s="390">
        <v>0</v>
      </c>
      <c r="G245" s="390">
        <v>4</v>
      </c>
      <c r="H245" s="390">
        <v>0</v>
      </c>
      <c r="I245" s="390">
        <v>6</v>
      </c>
      <c r="J245" s="390">
        <v>0</v>
      </c>
      <c r="K245" s="390">
        <v>8</v>
      </c>
      <c r="L245" s="390">
        <v>0</v>
      </c>
      <c r="M245" s="386">
        <f t="shared" si="25"/>
        <v>21</v>
      </c>
      <c r="N245" s="386">
        <f t="shared" si="25"/>
        <v>0</v>
      </c>
      <c r="O245" s="386">
        <f t="shared" si="26"/>
        <v>21</v>
      </c>
      <c r="P245" s="720" t="s">
        <v>50</v>
      </c>
      <c r="Q245" s="720"/>
    </row>
    <row r="246" spans="1:17" ht="20.25">
      <c r="A246" s="739" t="s">
        <v>23</v>
      </c>
      <c r="B246" s="739"/>
      <c r="C246" s="390">
        <v>0</v>
      </c>
      <c r="D246" s="390">
        <v>0</v>
      </c>
      <c r="E246" s="390">
        <v>0</v>
      </c>
      <c r="F246" s="390">
        <v>0</v>
      </c>
      <c r="G246" s="390">
        <v>0</v>
      </c>
      <c r="H246" s="390">
        <v>0</v>
      </c>
      <c r="I246" s="390">
        <v>0</v>
      </c>
      <c r="J246" s="390">
        <v>0</v>
      </c>
      <c r="K246" s="390">
        <v>0</v>
      </c>
      <c r="L246" s="390">
        <v>0</v>
      </c>
      <c r="M246" s="386">
        <f t="shared" si="25"/>
        <v>0</v>
      </c>
      <c r="N246" s="386">
        <f t="shared" si="25"/>
        <v>0</v>
      </c>
      <c r="O246" s="386">
        <f t="shared" si="26"/>
        <v>0</v>
      </c>
      <c r="P246" s="720" t="s">
        <v>24</v>
      </c>
      <c r="Q246" s="720"/>
    </row>
    <row r="247" spans="1:17" ht="20.25">
      <c r="A247" s="739" t="s">
        <v>25</v>
      </c>
      <c r="B247" s="739"/>
      <c r="C247" s="390">
        <v>0</v>
      </c>
      <c r="D247" s="390">
        <v>0</v>
      </c>
      <c r="E247" s="390">
        <v>0</v>
      </c>
      <c r="F247" s="390">
        <v>0</v>
      </c>
      <c r="G247" s="390">
        <v>0</v>
      </c>
      <c r="H247" s="390">
        <v>0</v>
      </c>
      <c r="I247" s="390">
        <v>0</v>
      </c>
      <c r="J247" s="390">
        <v>0</v>
      </c>
      <c r="K247" s="390">
        <v>0</v>
      </c>
      <c r="L247" s="390">
        <v>0</v>
      </c>
      <c r="M247" s="386">
        <f t="shared" si="25"/>
        <v>0</v>
      </c>
      <c r="N247" s="386">
        <f t="shared" si="25"/>
        <v>0</v>
      </c>
      <c r="O247" s="386">
        <f t="shared" si="26"/>
        <v>0</v>
      </c>
      <c r="P247" s="720" t="s">
        <v>51</v>
      </c>
      <c r="Q247" s="720"/>
    </row>
    <row r="248" spans="1:17" ht="20.25">
      <c r="A248" s="739" t="s">
        <v>65</v>
      </c>
      <c r="B248" s="739"/>
      <c r="C248" s="390">
        <v>25</v>
      </c>
      <c r="D248" s="390">
        <v>13</v>
      </c>
      <c r="E248" s="390">
        <v>15</v>
      </c>
      <c r="F248" s="390">
        <v>20</v>
      </c>
      <c r="G248" s="390">
        <v>13</v>
      </c>
      <c r="H248" s="390">
        <v>6</v>
      </c>
      <c r="I248" s="390">
        <v>10</v>
      </c>
      <c r="J248" s="390">
        <v>3</v>
      </c>
      <c r="K248" s="390">
        <v>3</v>
      </c>
      <c r="L248" s="390">
        <v>5</v>
      </c>
      <c r="M248" s="386">
        <f t="shared" si="25"/>
        <v>66</v>
      </c>
      <c r="N248" s="386">
        <f t="shared" si="25"/>
        <v>47</v>
      </c>
      <c r="O248" s="386">
        <f t="shared" si="26"/>
        <v>113</v>
      </c>
      <c r="P248" s="720" t="s">
        <v>52</v>
      </c>
      <c r="Q248" s="720"/>
    </row>
    <row r="249" spans="1:17" ht="20.25">
      <c r="A249" s="739" t="s">
        <v>27</v>
      </c>
      <c r="B249" s="739"/>
      <c r="C249" s="390">
        <v>18</v>
      </c>
      <c r="D249" s="390">
        <v>8</v>
      </c>
      <c r="E249" s="390">
        <v>17</v>
      </c>
      <c r="F249" s="390">
        <v>8</v>
      </c>
      <c r="G249" s="390">
        <v>16</v>
      </c>
      <c r="H249" s="390">
        <v>3</v>
      </c>
      <c r="I249" s="390">
        <v>8</v>
      </c>
      <c r="J249" s="390">
        <v>7</v>
      </c>
      <c r="K249" s="390">
        <v>13</v>
      </c>
      <c r="L249" s="390">
        <v>9</v>
      </c>
      <c r="M249" s="386">
        <f t="shared" si="25"/>
        <v>72</v>
      </c>
      <c r="N249" s="386">
        <f t="shared" si="25"/>
        <v>35</v>
      </c>
      <c r="O249" s="386">
        <f t="shared" si="26"/>
        <v>107</v>
      </c>
      <c r="P249" s="720" t="s">
        <v>28</v>
      </c>
      <c r="Q249" s="720"/>
    </row>
    <row r="250" spans="1:17" ht="20.25">
      <c r="A250" s="739" t="s">
        <v>29</v>
      </c>
      <c r="B250" s="739"/>
      <c r="C250" s="390">
        <v>0</v>
      </c>
      <c r="D250" s="390">
        <v>6</v>
      </c>
      <c r="E250" s="390">
        <v>0</v>
      </c>
      <c r="F250" s="390">
        <v>3</v>
      </c>
      <c r="G250" s="390">
        <v>0</v>
      </c>
      <c r="H250" s="390">
        <v>4</v>
      </c>
      <c r="I250" s="390">
        <v>0</v>
      </c>
      <c r="J250" s="390">
        <v>0</v>
      </c>
      <c r="K250" s="390">
        <v>0</v>
      </c>
      <c r="L250" s="390">
        <v>2</v>
      </c>
      <c r="M250" s="386">
        <f t="shared" si="25"/>
        <v>0</v>
      </c>
      <c r="N250" s="386">
        <f t="shared" si="25"/>
        <v>15</v>
      </c>
      <c r="O250" s="386">
        <f t="shared" si="26"/>
        <v>15</v>
      </c>
      <c r="P250" s="720" t="s">
        <v>30</v>
      </c>
      <c r="Q250" s="720"/>
    </row>
    <row r="251" spans="1:17" ht="20.25">
      <c r="A251" s="739" t="s">
        <v>31</v>
      </c>
      <c r="B251" s="739"/>
      <c r="C251" s="390">
        <v>9</v>
      </c>
      <c r="D251" s="390">
        <v>0</v>
      </c>
      <c r="E251" s="390">
        <v>5</v>
      </c>
      <c r="F251" s="390">
        <v>0</v>
      </c>
      <c r="G251" s="390">
        <v>2</v>
      </c>
      <c r="H251" s="390">
        <v>0</v>
      </c>
      <c r="I251" s="390">
        <v>2</v>
      </c>
      <c r="J251" s="390">
        <v>0</v>
      </c>
      <c r="K251" s="390">
        <v>3</v>
      </c>
      <c r="L251" s="390">
        <v>0</v>
      </c>
      <c r="M251" s="386">
        <f t="shared" si="25"/>
        <v>21</v>
      </c>
      <c r="N251" s="386">
        <f t="shared" si="25"/>
        <v>0</v>
      </c>
      <c r="O251" s="386">
        <f t="shared" si="26"/>
        <v>21</v>
      </c>
      <c r="P251" s="720" t="s">
        <v>32</v>
      </c>
      <c r="Q251" s="720"/>
    </row>
    <row r="252" spans="1:17" ht="20.25">
      <c r="A252" s="739" t="s">
        <v>33</v>
      </c>
      <c r="B252" s="739"/>
      <c r="C252" s="390">
        <v>0</v>
      </c>
      <c r="D252" s="390">
        <v>0</v>
      </c>
      <c r="E252" s="390">
        <v>0</v>
      </c>
      <c r="F252" s="390">
        <v>0</v>
      </c>
      <c r="G252" s="390">
        <v>0</v>
      </c>
      <c r="H252" s="390">
        <v>0</v>
      </c>
      <c r="I252" s="390">
        <v>0</v>
      </c>
      <c r="J252" s="390">
        <v>0</v>
      </c>
      <c r="K252" s="390">
        <v>0</v>
      </c>
      <c r="L252" s="390">
        <v>0</v>
      </c>
      <c r="M252" s="386">
        <f t="shared" si="25"/>
        <v>0</v>
      </c>
      <c r="N252" s="386">
        <f t="shared" si="25"/>
        <v>0</v>
      </c>
      <c r="O252" s="386">
        <f t="shared" si="26"/>
        <v>0</v>
      </c>
      <c r="P252" s="720" t="s">
        <v>34</v>
      </c>
      <c r="Q252" s="720"/>
    </row>
    <row r="253" spans="1:17" ht="20.25">
      <c r="A253" s="744" t="s">
        <v>35</v>
      </c>
      <c r="B253" s="744"/>
      <c r="C253" s="396">
        <v>0</v>
      </c>
      <c r="D253" s="396">
        <v>0</v>
      </c>
      <c r="E253" s="396">
        <v>0</v>
      </c>
      <c r="F253" s="396">
        <v>0</v>
      </c>
      <c r="G253" s="396">
        <v>0</v>
      </c>
      <c r="H253" s="396">
        <v>0</v>
      </c>
      <c r="I253" s="396">
        <v>0</v>
      </c>
      <c r="J253" s="396">
        <v>0</v>
      </c>
      <c r="K253" s="396">
        <v>0</v>
      </c>
      <c r="L253" s="396">
        <v>0</v>
      </c>
      <c r="M253" s="386">
        <f t="shared" si="25"/>
        <v>0</v>
      </c>
      <c r="N253" s="386">
        <f t="shared" si="25"/>
        <v>0</v>
      </c>
      <c r="O253" s="386">
        <f t="shared" si="26"/>
        <v>0</v>
      </c>
      <c r="P253" s="729" t="s">
        <v>53</v>
      </c>
      <c r="Q253" s="729"/>
    </row>
    <row r="254" spans="1:17" ht="20.25">
      <c r="A254" s="745" t="s">
        <v>8</v>
      </c>
      <c r="B254" s="745"/>
      <c r="C254" s="398">
        <f t="shared" ref="C254:O254" si="27">SUM(C235:C253)</f>
        <v>75</v>
      </c>
      <c r="D254" s="398">
        <f t="shared" si="27"/>
        <v>72</v>
      </c>
      <c r="E254" s="398">
        <f t="shared" si="27"/>
        <v>57</v>
      </c>
      <c r="F254" s="398">
        <f t="shared" si="27"/>
        <v>52</v>
      </c>
      <c r="G254" s="398">
        <f t="shared" si="27"/>
        <v>35</v>
      </c>
      <c r="H254" s="398">
        <f t="shared" si="27"/>
        <v>17</v>
      </c>
      <c r="I254" s="398">
        <f t="shared" si="27"/>
        <v>26</v>
      </c>
      <c r="J254" s="398">
        <f t="shared" si="27"/>
        <v>14</v>
      </c>
      <c r="K254" s="398">
        <f t="shared" si="27"/>
        <v>27</v>
      </c>
      <c r="L254" s="398">
        <f t="shared" si="27"/>
        <v>19</v>
      </c>
      <c r="M254" s="397">
        <f t="shared" si="27"/>
        <v>220</v>
      </c>
      <c r="N254" s="397">
        <f t="shared" si="27"/>
        <v>174</v>
      </c>
      <c r="O254" s="397">
        <f t="shared" si="27"/>
        <v>394</v>
      </c>
      <c r="P254" s="705" t="s">
        <v>456</v>
      </c>
      <c r="Q254" s="705"/>
    </row>
    <row r="255" spans="1:17" ht="20.25">
      <c r="A255" s="404"/>
      <c r="B255" s="404"/>
      <c r="C255" s="408"/>
      <c r="D255" s="408"/>
      <c r="E255" s="408"/>
      <c r="F255" s="408"/>
      <c r="G255" s="408"/>
      <c r="H255" s="408"/>
      <c r="I255" s="408"/>
      <c r="J255" s="408"/>
      <c r="K255" s="408"/>
      <c r="L255" s="408"/>
      <c r="M255" s="408"/>
      <c r="N255" s="408"/>
      <c r="O255" s="408"/>
    </row>
    <row r="256" spans="1:17" ht="20.25">
      <c r="A256" s="743" t="s">
        <v>924</v>
      </c>
      <c r="B256" s="743"/>
      <c r="C256" s="743"/>
      <c r="D256" s="743"/>
      <c r="E256" s="743"/>
      <c r="F256" s="743"/>
      <c r="G256" s="743"/>
      <c r="H256" s="743"/>
      <c r="I256" s="743"/>
      <c r="J256" s="743"/>
      <c r="K256" s="743"/>
      <c r="L256" s="743"/>
      <c r="M256" s="743"/>
      <c r="N256" s="743"/>
      <c r="O256" s="743"/>
      <c r="P256" s="743"/>
      <c r="Q256" s="743"/>
    </row>
    <row r="257" spans="1:17" ht="324">
      <c r="A257" s="682" t="s">
        <v>925</v>
      </c>
      <c r="B257" s="682"/>
      <c r="C257" s="682"/>
      <c r="D257" s="682"/>
      <c r="E257" s="682"/>
      <c r="F257" s="682"/>
      <c r="G257" s="682"/>
      <c r="H257" s="682"/>
      <c r="I257" s="682"/>
      <c r="J257" s="682"/>
      <c r="K257" s="682"/>
      <c r="L257" s="682"/>
      <c r="M257" s="682"/>
      <c r="N257" s="682"/>
      <c r="O257" s="682"/>
      <c r="P257" s="682"/>
      <c r="Q257" s="682"/>
    </row>
    <row r="258" spans="1:17" ht="20.25">
      <c r="A258" s="737" t="s">
        <v>926</v>
      </c>
      <c r="B258" s="737"/>
      <c r="C258" s="737"/>
      <c r="D258" s="737"/>
      <c r="E258" s="415"/>
      <c r="F258" s="415"/>
      <c r="G258" s="415"/>
      <c r="H258" s="415"/>
      <c r="I258" s="415"/>
      <c r="J258" s="415"/>
      <c r="K258" s="415"/>
      <c r="L258" s="415"/>
      <c r="M258" s="415"/>
      <c r="N258" s="415"/>
      <c r="O258" s="415"/>
      <c r="P258" s="750" t="s">
        <v>927</v>
      </c>
      <c r="Q258" s="750"/>
    </row>
    <row r="259" spans="1:17" ht="20.25">
      <c r="A259" s="733" t="s">
        <v>0</v>
      </c>
      <c r="B259" s="733"/>
      <c r="C259" s="732" t="s">
        <v>792</v>
      </c>
      <c r="D259" s="732"/>
      <c r="E259" s="732" t="s">
        <v>797</v>
      </c>
      <c r="F259" s="732"/>
      <c r="G259" s="732" t="s">
        <v>75</v>
      </c>
      <c r="H259" s="732"/>
      <c r="I259" s="732" t="s">
        <v>811</v>
      </c>
      <c r="J259" s="732"/>
      <c r="K259" s="732" t="s">
        <v>826</v>
      </c>
      <c r="L259" s="732"/>
      <c r="M259" s="732" t="s">
        <v>8</v>
      </c>
      <c r="N259" s="732"/>
      <c r="O259" s="732"/>
      <c r="P259" s="733" t="s">
        <v>683</v>
      </c>
      <c r="Q259" s="733"/>
    </row>
    <row r="260" spans="1:17" ht="20.25">
      <c r="A260" s="734"/>
      <c r="B260" s="734"/>
      <c r="C260" s="736" t="s">
        <v>83</v>
      </c>
      <c r="D260" s="736"/>
      <c r="E260" s="736" t="s">
        <v>84</v>
      </c>
      <c r="F260" s="736"/>
      <c r="G260" s="736" t="s">
        <v>85</v>
      </c>
      <c r="H260" s="736"/>
      <c r="I260" s="736" t="s">
        <v>86</v>
      </c>
      <c r="J260" s="736"/>
      <c r="K260" s="736" t="s">
        <v>87</v>
      </c>
      <c r="L260" s="736"/>
      <c r="M260" s="736" t="s">
        <v>12</v>
      </c>
      <c r="N260" s="736"/>
      <c r="O260" s="736"/>
      <c r="P260" s="734"/>
      <c r="Q260" s="734"/>
    </row>
    <row r="261" spans="1:17" ht="20.25">
      <c r="A261" s="734"/>
      <c r="B261" s="734"/>
      <c r="C261" s="383" t="s">
        <v>88</v>
      </c>
      <c r="D261" s="383" t="s">
        <v>43</v>
      </c>
      <c r="E261" s="383" t="s">
        <v>88</v>
      </c>
      <c r="F261" s="383" t="s">
        <v>43</v>
      </c>
      <c r="G261" s="383" t="s">
        <v>88</v>
      </c>
      <c r="H261" s="383" t="s">
        <v>43</v>
      </c>
      <c r="I261" s="383" t="s">
        <v>88</v>
      </c>
      <c r="J261" s="383" t="s">
        <v>43</v>
      </c>
      <c r="K261" s="383" t="s">
        <v>88</v>
      </c>
      <c r="L261" s="383" t="s">
        <v>43</v>
      </c>
      <c r="M261" s="383" t="s">
        <v>88</v>
      </c>
      <c r="N261" s="383" t="s">
        <v>43</v>
      </c>
      <c r="O261" s="383" t="s">
        <v>94</v>
      </c>
      <c r="P261" s="734"/>
      <c r="Q261" s="734"/>
    </row>
    <row r="262" spans="1:17" ht="20.25">
      <c r="A262" s="735"/>
      <c r="B262" s="735"/>
      <c r="C262" s="401" t="s">
        <v>9</v>
      </c>
      <c r="D262" s="401" t="s">
        <v>10</v>
      </c>
      <c r="E262" s="401" t="s">
        <v>9</v>
      </c>
      <c r="F262" s="401" t="s">
        <v>10</v>
      </c>
      <c r="G262" s="401" t="s">
        <v>9</v>
      </c>
      <c r="H262" s="401" t="s">
        <v>10</v>
      </c>
      <c r="I262" s="401" t="s">
        <v>9</v>
      </c>
      <c r="J262" s="401" t="s">
        <v>10</v>
      </c>
      <c r="K262" s="401" t="s">
        <v>9</v>
      </c>
      <c r="L262" s="401" t="s">
        <v>10</v>
      </c>
      <c r="M262" s="401" t="s">
        <v>9</v>
      </c>
      <c r="N262" s="401" t="s">
        <v>10</v>
      </c>
      <c r="O262" s="401" t="s">
        <v>12</v>
      </c>
      <c r="P262" s="735"/>
      <c r="Q262" s="735"/>
    </row>
    <row r="263" spans="1:17" ht="20.25">
      <c r="A263" s="741" t="s">
        <v>14</v>
      </c>
      <c r="B263" s="741"/>
      <c r="C263" s="386">
        <f>SUM(C292,C320)</f>
        <v>0</v>
      </c>
      <c r="D263" s="386">
        <f t="shared" ref="D263:L263" si="28">SUM(D292,D320)</f>
        <v>0</v>
      </c>
      <c r="E263" s="386">
        <f t="shared" si="28"/>
        <v>0</v>
      </c>
      <c r="F263" s="386">
        <f t="shared" si="28"/>
        <v>0</v>
      </c>
      <c r="G263" s="386">
        <f t="shared" si="28"/>
        <v>0</v>
      </c>
      <c r="H263" s="386">
        <f t="shared" si="28"/>
        <v>0</v>
      </c>
      <c r="I263" s="386">
        <f t="shared" si="28"/>
        <v>0</v>
      </c>
      <c r="J263" s="386">
        <f t="shared" si="28"/>
        <v>0</v>
      </c>
      <c r="K263" s="386">
        <f t="shared" si="28"/>
        <v>0</v>
      </c>
      <c r="L263" s="386">
        <f t="shared" si="28"/>
        <v>0</v>
      </c>
      <c r="M263" s="386">
        <f>SUM(C263,E263,G263,I263,K263)</f>
        <v>0</v>
      </c>
      <c r="N263" s="386">
        <f>SUM(D263,F263,H263,J263,L263)</f>
        <v>0</v>
      </c>
      <c r="O263" s="386">
        <f>SUM(M263:N263)</f>
        <v>0</v>
      </c>
      <c r="P263" s="716" t="s">
        <v>15</v>
      </c>
      <c r="Q263" s="716"/>
    </row>
    <row r="264" spans="1:17" ht="20.25">
      <c r="A264" s="739" t="s">
        <v>16</v>
      </c>
      <c r="B264" s="739"/>
      <c r="C264" s="386">
        <f t="shared" ref="C264:L279" si="29">SUM(C293,C321)</f>
        <v>0</v>
      </c>
      <c r="D264" s="386">
        <f t="shared" si="29"/>
        <v>0</v>
      </c>
      <c r="E264" s="386">
        <f t="shared" si="29"/>
        <v>0</v>
      </c>
      <c r="F264" s="386">
        <f t="shared" si="29"/>
        <v>0</v>
      </c>
      <c r="G264" s="386">
        <f t="shared" si="29"/>
        <v>0</v>
      </c>
      <c r="H264" s="386">
        <f t="shared" si="29"/>
        <v>0</v>
      </c>
      <c r="I264" s="386">
        <f t="shared" si="29"/>
        <v>0</v>
      </c>
      <c r="J264" s="386">
        <f t="shared" si="29"/>
        <v>0</v>
      </c>
      <c r="K264" s="386">
        <f t="shared" si="29"/>
        <v>0</v>
      </c>
      <c r="L264" s="386">
        <f t="shared" si="29"/>
        <v>0</v>
      </c>
      <c r="M264" s="386">
        <f t="shared" ref="M264:N281" si="30">SUM(C264,E264,G264,I264,K264)</f>
        <v>0</v>
      </c>
      <c r="N264" s="386">
        <f t="shared" si="30"/>
        <v>0</v>
      </c>
      <c r="O264" s="386">
        <f t="shared" ref="O264:O281" si="31">SUM(M264:N264)</f>
        <v>0</v>
      </c>
      <c r="P264" s="720" t="s">
        <v>17</v>
      </c>
      <c r="Q264" s="720"/>
    </row>
    <row r="265" spans="1:17" ht="20.25">
      <c r="A265" s="739" t="s">
        <v>18</v>
      </c>
      <c r="B265" s="739"/>
      <c r="C265" s="386">
        <f t="shared" si="29"/>
        <v>0</v>
      </c>
      <c r="D265" s="386">
        <f t="shared" si="29"/>
        <v>0</v>
      </c>
      <c r="E265" s="386">
        <f t="shared" si="29"/>
        <v>0</v>
      </c>
      <c r="F265" s="386">
        <f t="shared" si="29"/>
        <v>0</v>
      </c>
      <c r="G265" s="386">
        <f t="shared" si="29"/>
        <v>0</v>
      </c>
      <c r="H265" s="386">
        <f t="shared" si="29"/>
        <v>0</v>
      </c>
      <c r="I265" s="386">
        <f t="shared" si="29"/>
        <v>0</v>
      </c>
      <c r="J265" s="386">
        <f t="shared" si="29"/>
        <v>0</v>
      </c>
      <c r="K265" s="386">
        <f t="shared" si="29"/>
        <v>0</v>
      </c>
      <c r="L265" s="386">
        <f t="shared" si="29"/>
        <v>0</v>
      </c>
      <c r="M265" s="386">
        <f t="shared" si="30"/>
        <v>0</v>
      </c>
      <c r="N265" s="386">
        <f t="shared" si="30"/>
        <v>0</v>
      </c>
      <c r="O265" s="386">
        <f t="shared" si="31"/>
        <v>0</v>
      </c>
      <c r="P265" s="720" t="s">
        <v>19</v>
      </c>
      <c r="Q265" s="720"/>
    </row>
    <row r="266" spans="1:17" ht="59.25">
      <c r="A266" s="780" t="s">
        <v>20</v>
      </c>
      <c r="B266" s="391" t="s">
        <v>769</v>
      </c>
      <c r="C266" s="386">
        <f t="shared" si="29"/>
        <v>0</v>
      </c>
      <c r="D266" s="386">
        <f t="shared" si="29"/>
        <v>21</v>
      </c>
      <c r="E266" s="386">
        <f t="shared" si="29"/>
        <v>0</v>
      </c>
      <c r="F266" s="386">
        <f t="shared" si="29"/>
        <v>5</v>
      </c>
      <c r="G266" s="386">
        <f t="shared" si="29"/>
        <v>0</v>
      </c>
      <c r="H266" s="386">
        <f t="shared" si="29"/>
        <v>0</v>
      </c>
      <c r="I266" s="386">
        <f t="shared" si="29"/>
        <v>0</v>
      </c>
      <c r="J266" s="386">
        <f t="shared" si="29"/>
        <v>0</v>
      </c>
      <c r="K266" s="386">
        <f t="shared" si="29"/>
        <v>0</v>
      </c>
      <c r="L266" s="386">
        <f t="shared" si="29"/>
        <v>0</v>
      </c>
      <c r="M266" s="386">
        <f t="shared" si="30"/>
        <v>0</v>
      </c>
      <c r="N266" s="386">
        <f t="shared" si="30"/>
        <v>26</v>
      </c>
      <c r="O266" s="386">
        <f t="shared" si="31"/>
        <v>26</v>
      </c>
      <c r="P266" s="392" t="s">
        <v>44</v>
      </c>
      <c r="Q266" s="722" t="s">
        <v>455</v>
      </c>
    </row>
    <row r="267" spans="1:17" ht="20.25">
      <c r="A267" s="780"/>
      <c r="B267" s="391" t="s">
        <v>770</v>
      </c>
      <c r="C267" s="386">
        <f t="shared" si="29"/>
        <v>17</v>
      </c>
      <c r="D267" s="386">
        <f t="shared" si="29"/>
        <v>18</v>
      </c>
      <c r="E267" s="386">
        <f t="shared" si="29"/>
        <v>18</v>
      </c>
      <c r="F267" s="386">
        <f t="shared" si="29"/>
        <v>7</v>
      </c>
      <c r="G267" s="386">
        <f t="shared" si="29"/>
        <v>0</v>
      </c>
      <c r="H267" s="386">
        <f t="shared" si="29"/>
        <v>1</v>
      </c>
      <c r="I267" s="386">
        <f t="shared" si="29"/>
        <v>0</v>
      </c>
      <c r="J267" s="386">
        <f t="shared" si="29"/>
        <v>2</v>
      </c>
      <c r="K267" s="386">
        <f t="shared" si="29"/>
        <v>0</v>
      </c>
      <c r="L267" s="386">
        <f t="shared" si="29"/>
        <v>1</v>
      </c>
      <c r="M267" s="386">
        <f t="shared" si="30"/>
        <v>35</v>
      </c>
      <c r="N267" s="386">
        <f t="shared" si="30"/>
        <v>29</v>
      </c>
      <c r="O267" s="386">
        <f t="shared" si="31"/>
        <v>64</v>
      </c>
      <c r="P267" s="392" t="s">
        <v>45</v>
      </c>
      <c r="Q267" s="723"/>
    </row>
    <row r="268" spans="1:17" ht="20.25">
      <c r="A268" s="780"/>
      <c r="B268" s="391" t="s">
        <v>771</v>
      </c>
      <c r="C268" s="386">
        <f t="shared" si="29"/>
        <v>12</v>
      </c>
      <c r="D268" s="386">
        <f t="shared" si="29"/>
        <v>0</v>
      </c>
      <c r="E268" s="386">
        <f t="shared" si="29"/>
        <v>1</v>
      </c>
      <c r="F268" s="386">
        <f t="shared" si="29"/>
        <v>0</v>
      </c>
      <c r="G268" s="386">
        <f t="shared" si="29"/>
        <v>5</v>
      </c>
      <c r="H268" s="386">
        <f t="shared" si="29"/>
        <v>0</v>
      </c>
      <c r="I268" s="386">
        <f t="shared" si="29"/>
        <v>0</v>
      </c>
      <c r="J268" s="386">
        <f t="shared" si="29"/>
        <v>0</v>
      </c>
      <c r="K268" s="386">
        <f t="shared" si="29"/>
        <v>0</v>
      </c>
      <c r="L268" s="386">
        <f t="shared" si="29"/>
        <v>0</v>
      </c>
      <c r="M268" s="386">
        <f t="shared" si="30"/>
        <v>18</v>
      </c>
      <c r="N268" s="386">
        <f t="shared" si="30"/>
        <v>0</v>
      </c>
      <c r="O268" s="386">
        <f t="shared" si="31"/>
        <v>18</v>
      </c>
      <c r="P268" s="392" t="s">
        <v>46</v>
      </c>
      <c r="Q268" s="723"/>
    </row>
    <row r="269" spans="1:17" ht="20.25">
      <c r="A269" s="780"/>
      <c r="B269" s="391" t="s">
        <v>457</v>
      </c>
      <c r="C269" s="386">
        <f t="shared" si="29"/>
        <v>0</v>
      </c>
      <c r="D269" s="386">
        <f t="shared" si="29"/>
        <v>0</v>
      </c>
      <c r="E269" s="386">
        <f t="shared" si="29"/>
        <v>0</v>
      </c>
      <c r="F269" s="386">
        <f t="shared" si="29"/>
        <v>0</v>
      </c>
      <c r="G269" s="386">
        <f t="shared" si="29"/>
        <v>0</v>
      </c>
      <c r="H269" s="386">
        <f t="shared" si="29"/>
        <v>0</v>
      </c>
      <c r="I269" s="386">
        <f t="shared" si="29"/>
        <v>0</v>
      </c>
      <c r="J269" s="386">
        <f t="shared" si="29"/>
        <v>0</v>
      </c>
      <c r="K269" s="386">
        <f t="shared" si="29"/>
        <v>0</v>
      </c>
      <c r="L269" s="386">
        <f t="shared" si="29"/>
        <v>0</v>
      </c>
      <c r="M269" s="386">
        <f t="shared" si="30"/>
        <v>0</v>
      </c>
      <c r="N269" s="386">
        <f t="shared" si="30"/>
        <v>0</v>
      </c>
      <c r="O269" s="386">
        <f t="shared" si="31"/>
        <v>0</v>
      </c>
      <c r="P269" s="392" t="s">
        <v>47</v>
      </c>
      <c r="Q269" s="723"/>
    </row>
    <row r="270" spans="1:17" ht="20.25">
      <c r="A270" s="780"/>
      <c r="B270" s="391" t="s">
        <v>458</v>
      </c>
      <c r="C270" s="386">
        <f t="shared" si="29"/>
        <v>0</v>
      </c>
      <c r="D270" s="386">
        <f t="shared" si="29"/>
        <v>0</v>
      </c>
      <c r="E270" s="386">
        <f t="shared" si="29"/>
        <v>0</v>
      </c>
      <c r="F270" s="386">
        <f t="shared" si="29"/>
        <v>0</v>
      </c>
      <c r="G270" s="386">
        <f t="shared" si="29"/>
        <v>0</v>
      </c>
      <c r="H270" s="386">
        <f t="shared" si="29"/>
        <v>0</v>
      </c>
      <c r="I270" s="386">
        <f t="shared" si="29"/>
        <v>0</v>
      </c>
      <c r="J270" s="386">
        <f t="shared" si="29"/>
        <v>0</v>
      </c>
      <c r="K270" s="386">
        <f t="shared" si="29"/>
        <v>0</v>
      </c>
      <c r="L270" s="386">
        <f t="shared" si="29"/>
        <v>0</v>
      </c>
      <c r="M270" s="386">
        <f t="shared" si="30"/>
        <v>0</v>
      </c>
      <c r="N270" s="386">
        <f t="shared" si="30"/>
        <v>0</v>
      </c>
      <c r="O270" s="386">
        <f t="shared" si="31"/>
        <v>0</v>
      </c>
      <c r="P270" s="392" t="s">
        <v>48</v>
      </c>
      <c r="Q270" s="723"/>
    </row>
    <row r="271" spans="1:17" ht="20.25">
      <c r="A271" s="780"/>
      <c r="B271" s="391" t="s">
        <v>459</v>
      </c>
      <c r="C271" s="386">
        <f t="shared" si="29"/>
        <v>9</v>
      </c>
      <c r="D271" s="386">
        <f t="shared" si="29"/>
        <v>0</v>
      </c>
      <c r="E271" s="386">
        <f t="shared" si="29"/>
        <v>6</v>
      </c>
      <c r="F271" s="386">
        <f t="shared" si="29"/>
        <v>0</v>
      </c>
      <c r="G271" s="386">
        <f t="shared" si="29"/>
        <v>0</v>
      </c>
      <c r="H271" s="386">
        <f t="shared" si="29"/>
        <v>0</v>
      </c>
      <c r="I271" s="386">
        <f t="shared" si="29"/>
        <v>0</v>
      </c>
      <c r="J271" s="386">
        <f t="shared" si="29"/>
        <v>0</v>
      </c>
      <c r="K271" s="386">
        <f t="shared" si="29"/>
        <v>0</v>
      </c>
      <c r="L271" s="386">
        <f t="shared" si="29"/>
        <v>0</v>
      </c>
      <c r="M271" s="386">
        <f t="shared" si="30"/>
        <v>15</v>
      </c>
      <c r="N271" s="386">
        <f t="shared" si="30"/>
        <v>0</v>
      </c>
      <c r="O271" s="386">
        <f t="shared" si="31"/>
        <v>15</v>
      </c>
      <c r="P271" s="392" t="s">
        <v>49</v>
      </c>
      <c r="Q271" s="724"/>
    </row>
    <row r="272" spans="1:17" ht="20.25">
      <c r="A272" s="403" t="s">
        <v>483</v>
      </c>
      <c r="B272" s="391"/>
      <c r="C272" s="386">
        <f t="shared" si="29"/>
        <v>0</v>
      </c>
      <c r="D272" s="386">
        <f t="shared" si="29"/>
        <v>0</v>
      </c>
      <c r="E272" s="386">
        <f t="shared" si="29"/>
        <v>0</v>
      </c>
      <c r="F272" s="386">
        <f t="shared" si="29"/>
        <v>0</v>
      </c>
      <c r="G272" s="386">
        <f t="shared" si="29"/>
        <v>0</v>
      </c>
      <c r="H272" s="386">
        <f t="shared" si="29"/>
        <v>0</v>
      </c>
      <c r="I272" s="386">
        <f t="shared" si="29"/>
        <v>0</v>
      </c>
      <c r="J272" s="386">
        <f t="shared" si="29"/>
        <v>0</v>
      </c>
      <c r="K272" s="386">
        <f t="shared" si="29"/>
        <v>0</v>
      </c>
      <c r="L272" s="386">
        <f t="shared" si="29"/>
        <v>0</v>
      </c>
      <c r="M272" s="386">
        <f t="shared" si="30"/>
        <v>0</v>
      </c>
      <c r="N272" s="386">
        <f t="shared" si="30"/>
        <v>0</v>
      </c>
      <c r="O272" s="386">
        <f t="shared" si="31"/>
        <v>0</v>
      </c>
      <c r="P272" s="720" t="s">
        <v>772</v>
      </c>
      <c r="Q272" s="720"/>
    </row>
    <row r="273" spans="1:17" ht="20.25">
      <c r="A273" s="739" t="s">
        <v>22</v>
      </c>
      <c r="B273" s="739"/>
      <c r="C273" s="386">
        <f t="shared" si="29"/>
        <v>15</v>
      </c>
      <c r="D273" s="386">
        <f t="shared" si="29"/>
        <v>0</v>
      </c>
      <c r="E273" s="386">
        <f t="shared" si="29"/>
        <v>32</v>
      </c>
      <c r="F273" s="386">
        <f t="shared" si="29"/>
        <v>0</v>
      </c>
      <c r="G273" s="386">
        <f t="shared" si="29"/>
        <v>21</v>
      </c>
      <c r="H273" s="386">
        <f t="shared" si="29"/>
        <v>0</v>
      </c>
      <c r="I273" s="386">
        <f t="shared" si="29"/>
        <v>23</v>
      </c>
      <c r="J273" s="386">
        <f t="shared" si="29"/>
        <v>0</v>
      </c>
      <c r="K273" s="386">
        <f t="shared" si="29"/>
        <v>6</v>
      </c>
      <c r="L273" s="386">
        <f t="shared" si="29"/>
        <v>0</v>
      </c>
      <c r="M273" s="386">
        <f t="shared" si="30"/>
        <v>97</v>
      </c>
      <c r="N273" s="386">
        <f t="shared" si="30"/>
        <v>0</v>
      </c>
      <c r="O273" s="386">
        <f t="shared" si="31"/>
        <v>97</v>
      </c>
      <c r="P273" s="720" t="s">
        <v>50</v>
      </c>
      <c r="Q273" s="720"/>
    </row>
    <row r="274" spans="1:17" ht="20.25">
      <c r="A274" s="739" t="s">
        <v>23</v>
      </c>
      <c r="B274" s="739"/>
      <c r="C274" s="386">
        <f t="shared" si="29"/>
        <v>16</v>
      </c>
      <c r="D274" s="386">
        <f t="shared" si="29"/>
        <v>17</v>
      </c>
      <c r="E274" s="386">
        <f t="shared" si="29"/>
        <v>11</v>
      </c>
      <c r="F274" s="386">
        <f t="shared" si="29"/>
        <v>13</v>
      </c>
      <c r="G274" s="386">
        <f t="shared" si="29"/>
        <v>8</v>
      </c>
      <c r="H274" s="386">
        <f t="shared" si="29"/>
        <v>8</v>
      </c>
      <c r="I274" s="386">
        <f t="shared" si="29"/>
        <v>1</v>
      </c>
      <c r="J274" s="386">
        <f t="shared" si="29"/>
        <v>4</v>
      </c>
      <c r="K274" s="386">
        <f t="shared" si="29"/>
        <v>1</v>
      </c>
      <c r="L274" s="386">
        <f t="shared" si="29"/>
        <v>2</v>
      </c>
      <c r="M274" s="386">
        <f t="shared" si="30"/>
        <v>37</v>
      </c>
      <c r="N274" s="386">
        <f t="shared" si="30"/>
        <v>44</v>
      </c>
      <c r="O274" s="386">
        <f t="shared" si="31"/>
        <v>81</v>
      </c>
      <c r="P274" s="720" t="s">
        <v>24</v>
      </c>
      <c r="Q274" s="720"/>
    </row>
    <row r="275" spans="1:17" ht="20.25">
      <c r="A275" s="739" t="s">
        <v>25</v>
      </c>
      <c r="B275" s="739"/>
      <c r="C275" s="386">
        <f t="shared" si="29"/>
        <v>0</v>
      </c>
      <c r="D275" s="386">
        <f t="shared" si="29"/>
        <v>0</v>
      </c>
      <c r="E275" s="386">
        <f t="shared" si="29"/>
        <v>0</v>
      </c>
      <c r="F275" s="386">
        <f t="shared" si="29"/>
        <v>0</v>
      </c>
      <c r="G275" s="386">
        <f t="shared" si="29"/>
        <v>0</v>
      </c>
      <c r="H275" s="386">
        <f t="shared" si="29"/>
        <v>0</v>
      </c>
      <c r="I275" s="386">
        <f t="shared" si="29"/>
        <v>0</v>
      </c>
      <c r="J275" s="386">
        <f t="shared" si="29"/>
        <v>0</v>
      </c>
      <c r="K275" s="386">
        <f t="shared" si="29"/>
        <v>0</v>
      </c>
      <c r="L275" s="386">
        <f t="shared" si="29"/>
        <v>0</v>
      </c>
      <c r="M275" s="386">
        <f t="shared" si="30"/>
        <v>0</v>
      </c>
      <c r="N275" s="386">
        <f t="shared" si="30"/>
        <v>0</v>
      </c>
      <c r="O275" s="386">
        <f t="shared" si="31"/>
        <v>0</v>
      </c>
      <c r="P275" s="720" t="s">
        <v>51</v>
      </c>
      <c r="Q275" s="720"/>
    </row>
    <row r="276" spans="1:17" ht="20.25">
      <c r="A276" s="739" t="s">
        <v>65</v>
      </c>
      <c r="B276" s="739"/>
      <c r="C276" s="386">
        <f t="shared" si="29"/>
        <v>47</v>
      </c>
      <c r="D276" s="386">
        <f t="shared" si="29"/>
        <v>6</v>
      </c>
      <c r="E276" s="386">
        <f t="shared" si="29"/>
        <v>31</v>
      </c>
      <c r="F276" s="386">
        <f t="shared" si="29"/>
        <v>14</v>
      </c>
      <c r="G276" s="386">
        <f t="shared" si="29"/>
        <v>23</v>
      </c>
      <c r="H276" s="386">
        <f t="shared" si="29"/>
        <v>11</v>
      </c>
      <c r="I276" s="386">
        <f t="shared" si="29"/>
        <v>13</v>
      </c>
      <c r="J276" s="386">
        <f t="shared" si="29"/>
        <v>4</v>
      </c>
      <c r="K276" s="386">
        <f t="shared" si="29"/>
        <v>6</v>
      </c>
      <c r="L276" s="386">
        <f t="shared" si="29"/>
        <v>4</v>
      </c>
      <c r="M276" s="386">
        <f t="shared" si="30"/>
        <v>120</v>
      </c>
      <c r="N276" s="386">
        <f t="shared" si="30"/>
        <v>39</v>
      </c>
      <c r="O276" s="386">
        <f t="shared" si="31"/>
        <v>159</v>
      </c>
      <c r="P276" s="720" t="s">
        <v>52</v>
      </c>
      <c r="Q276" s="720"/>
    </row>
    <row r="277" spans="1:17" ht="20.25">
      <c r="A277" s="739" t="s">
        <v>27</v>
      </c>
      <c r="B277" s="739"/>
      <c r="C277" s="386">
        <f t="shared" si="29"/>
        <v>0</v>
      </c>
      <c r="D277" s="386">
        <f t="shared" si="29"/>
        <v>26</v>
      </c>
      <c r="E277" s="386">
        <f t="shared" si="29"/>
        <v>0</v>
      </c>
      <c r="F277" s="386">
        <f t="shared" si="29"/>
        <v>11</v>
      </c>
      <c r="G277" s="386">
        <f t="shared" si="29"/>
        <v>0</v>
      </c>
      <c r="H277" s="386">
        <f t="shared" si="29"/>
        <v>3</v>
      </c>
      <c r="I277" s="386">
        <f t="shared" si="29"/>
        <v>0</v>
      </c>
      <c r="J277" s="386">
        <f t="shared" si="29"/>
        <v>3</v>
      </c>
      <c r="K277" s="386">
        <f t="shared" si="29"/>
        <v>0</v>
      </c>
      <c r="L277" s="386">
        <f t="shared" si="29"/>
        <v>3</v>
      </c>
      <c r="M277" s="386">
        <f t="shared" si="30"/>
        <v>0</v>
      </c>
      <c r="N277" s="386">
        <f t="shared" si="30"/>
        <v>46</v>
      </c>
      <c r="O277" s="386">
        <f t="shared" si="31"/>
        <v>46</v>
      </c>
      <c r="P277" s="720" t="s">
        <v>28</v>
      </c>
      <c r="Q277" s="720"/>
    </row>
    <row r="278" spans="1:17" ht="20.25">
      <c r="A278" s="739" t="s">
        <v>29</v>
      </c>
      <c r="B278" s="739"/>
      <c r="C278" s="386">
        <f t="shared" si="29"/>
        <v>5</v>
      </c>
      <c r="D278" s="386">
        <f t="shared" si="29"/>
        <v>0</v>
      </c>
      <c r="E278" s="386">
        <f t="shared" si="29"/>
        <v>8</v>
      </c>
      <c r="F278" s="386">
        <f t="shared" si="29"/>
        <v>0</v>
      </c>
      <c r="G278" s="386">
        <f t="shared" si="29"/>
        <v>1</v>
      </c>
      <c r="H278" s="386">
        <f t="shared" si="29"/>
        <v>0</v>
      </c>
      <c r="I278" s="386">
        <f t="shared" si="29"/>
        <v>2</v>
      </c>
      <c r="J278" s="386">
        <f t="shared" si="29"/>
        <v>0</v>
      </c>
      <c r="K278" s="386">
        <f t="shared" si="29"/>
        <v>1</v>
      </c>
      <c r="L278" s="386">
        <f t="shared" si="29"/>
        <v>0</v>
      </c>
      <c r="M278" s="386">
        <f t="shared" si="30"/>
        <v>17</v>
      </c>
      <c r="N278" s="386">
        <f t="shared" si="30"/>
        <v>0</v>
      </c>
      <c r="O278" s="386">
        <f t="shared" si="31"/>
        <v>17</v>
      </c>
      <c r="P278" s="720" t="s">
        <v>30</v>
      </c>
      <c r="Q278" s="720"/>
    </row>
    <row r="279" spans="1:17" ht="20.25">
      <c r="A279" s="739" t="s">
        <v>31</v>
      </c>
      <c r="B279" s="739"/>
      <c r="C279" s="386">
        <f t="shared" si="29"/>
        <v>16</v>
      </c>
      <c r="D279" s="386">
        <f t="shared" si="29"/>
        <v>4</v>
      </c>
      <c r="E279" s="386">
        <f t="shared" si="29"/>
        <v>9</v>
      </c>
      <c r="F279" s="386">
        <f t="shared" si="29"/>
        <v>90</v>
      </c>
      <c r="G279" s="386">
        <f t="shared" si="29"/>
        <v>5</v>
      </c>
      <c r="H279" s="386">
        <f t="shared" si="29"/>
        <v>11</v>
      </c>
      <c r="I279" s="386">
        <f t="shared" si="29"/>
        <v>2</v>
      </c>
      <c r="J279" s="386">
        <f t="shared" si="29"/>
        <v>0</v>
      </c>
      <c r="K279" s="386">
        <f t="shared" si="29"/>
        <v>0</v>
      </c>
      <c r="L279" s="386">
        <f t="shared" si="29"/>
        <v>0</v>
      </c>
      <c r="M279" s="386">
        <f t="shared" si="30"/>
        <v>32</v>
      </c>
      <c r="N279" s="386">
        <f t="shared" si="30"/>
        <v>105</v>
      </c>
      <c r="O279" s="386">
        <f t="shared" si="31"/>
        <v>137</v>
      </c>
      <c r="P279" s="720" t="s">
        <v>32</v>
      </c>
      <c r="Q279" s="720"/>
    </row>
    <row r="280" spans="1:17" ht="20.25">
      <c r="A280" s="739" t="s">
        <v>33</v>
      </c>
      <c r="B280" s="739"/>
      <c r="C280" s="386">
        <f t="shared" ref="C280:L281" si="32">SUM(C309,C337)</f>
        <v>0</v>
      </c>
      <c r="D280" s="386">
        <f t="shared" si="32"/>
        <v>0</v>
      </c>
      <c r="E280" s="386">
        <f t="shared" si="32"/>
        <v>0</v>
      </c>
      <c r="F280" s="386">
        <f t="shared" si="32"/>
        <v>0</v>
      </c>
      <c r="G280" s="386">
        <f t="shared" si="32"/>
        <v>0</v>
      </c>
      <c r="H280" s="386">
        <f t="shared" si="32"/>
        <v>0</v>
      </c>
      <c r="I280" s="386">
        <f t="shared" si="32"/>
        <v>0</v>
      </c>
      <c r="J280" s="386">
        <f t="shared" si="32"/>
        <v>0</v>
      </c>
      <c r="K280" s="386">
        <f t="shared" si="32"/>
        <v>0</v>
      </c>
      <c r="L280" s="386">
        <f t="shared" si="32"/>
        <v>0</v>
      </c>
      <c r="M280" s="386">
        <f t="shared" si="30"/>
        <v>0</v>
      </c>
      <c r="N280" s="386">
        <f t="shared" si="30"/>
        <v>0</v>
      </c>
      <c r="O280" s="386">
        <f t="shared" si="31"/>
        <v>0</v>
      </c>
      <c r="P280" s="720" t="s">
        <v>34</v>
      </c>
      <c r="Q280" s="720"/>
    </row>
    <row r="281" spans="1:17" ht="20.25">
      <c r="A281" s="756" t="s">
        <v>35</v>
      </c>
      <c r="B281" s="756"/>
      <c r="C281" s="383">
        <f t="shared" si="32"/>
        <v>0</v>
      </c>
      <c r="D281" s="383">
        <f t="shared" si="32"/>
        <v>0</v>
      </c>
      <c r="E281" s="383">
        <f t="shared" si="32"/>
        <v>0</v>
      </c>
      <c r="F281" s="383">
        <f t="shared" si="32"/>
        <v>0</v>
      </c>
      <c r="G281" s="383">
        <f t="shared" si="32"/>
        <v>0</v>
      </c>
      <c r="H281" s="383">
        <f t="shared" si="32"/>
        <v>0</v>
      </c>
      <c r="I281" s="383">
        <f t="shared" si="32"/>
        <v>0</v>
      </c>
      <c r="J281" s="383">
        <f t="shared" si="32"/>
        <v>0</v>
      </c>
      <c r="K281" s="383">
        <f t="shared" si="32"/>
        <v>0</v>
      </c>
      <c r="L281" s="383">
        <f t="shared" si="32"/>
        <v>0</v>
      </c>
      <c r="M281" s="383">
        <f t="shared" si="30"/>
        <v>0</v>
      </c>
      <c r="N281" s="383">
        <f t="shared" si="30"/>
        <v>0</v>
      </c>
      <c r="O281" s="383">
        <f t="shared" si="31"/>
        <v>0</v>
      </c>
      <c r="P281" s="729" t="s">
        <v>53</v>
      </c>
      <c r="Q281" s="729"/>
    </row>
    <row r="282" spans="1:17" ht="20.25">
      <c r="A282" s="747" t="s">
        <v>8</v>
      </c>
      <c r="B282" s="747"/>
      <c r="C282" s="397">
        <f t="shared" ref="C282:O282" si="33">SUM(C263:C281)</f>
        <v>137</v>
      </c>
      <c r="D282" s="397">
        <f t="shared" si="33"/>
        <v>92</v>
      </c>
      <c r="E282" s="397">
        <f t="shared" si="33"/>
        <v>116</v>
      </c>
      <c r="F282" s="397">
        <f t="shared" si="33"/>
        <v>140</v>
      </c>
      <c r="G282" s="397">
        <f t="shared" si="33"/>
        <v>63</v>
      </c>
      <c r="H282" s="397">
        <f t="shared" si="33"/>
        <v>34</v>
      </c>
      <c r="I282" s="397">
        <f t="shared" si="33"/>
        <v>41</v>
      </c>
      <c r="J282" s="397">
        <f t="shared" si="33"/>
        <v>13</v>
      </c>
      <c r="K282" s="397">
        <f t="shared" si="33"/>
        <v>14</v>
      </c>
      <c r="L282" s="397">
        <f t="shared" si="33"/>
        <v>10</v>
      </c>
      <c r="M282" s="397">
        <f t="shared" si="33"/>
        <v>371</v>
      </c>
      <c r="N282" s="397">
        <f t="shared" si="33"/>
        <v>289</v>
      </c>
      <c r="O282" s="397">
        <f t="shared" si="33"/>
        <v>660</v>
      </c>
      <c r="P282" s="705" t="s">
        <v>456</v>
      </c>
      <c r="Q282" s="705"/>
    </row>
    <row r="283" spans="1:17" ht="20.25">
      <c r="A283" s="407"/>
      <c r="B283" s="407"/>
      <c r="C283" s="408"/>
      <c r="D283" s="408"/>
      <c r="E283" s="408"/>
      <c r="F283" s="408"/>
      <c r="G283" s="408"/>
      <c r="H283" s="408"/>
      <c r="I283" s="408"/>
      <c r="J283" s="408"/>
      <c r="K283" s="408"/>
      <c r="L283" s="408"/>
      <c r="M283" s="408"/>
      <c r="N283" s="408"/>
      <c r="O283" s="408"/>
    </row>
    <row r="284" spans="1:17" ht="20.25">
      <c r="A284" s="407"/>
      <c r="B284" s="407"/>
      <c r="C284" s="408"/>
      <c r="D284" s="408"/>
      <c r="E284" s="408"/>
      <c r="F284" s="408"/>
      <c r="G284" s="408"/>
      <c r="H284" s="408"/>
      <c r="I284" s="408"/>
      <c r="J284" s="408"/>
      <c r="K284" s="408"/>
      <c r="L284" s="408"/>
      <c r="M284" s="408"/>
      <c r="N284" s="408"/>
      <c r="O284" s="408"/>
    </row>
    <row r="285" spans="1:17" ht="20.25">
      <c r="A285" s="743" t="s">
        <v>928</v>
      </c>
      <c r="B285" s="743"/>
      <c r="C285" s="743"/>
      <c r="D285" s="743"/>
      <c r="E285" s="743"/>
      <c r="F285" s="743"/>
      <c r="G285" s="743"/>
      <c r="H285" s="743"/>
      <c r="I285" s="743"/>
      <c r="J285" s="743"/>
      <c r="K285" s="743"/>
      <c r="L285" s="743"/>
      <c r="M285" s="743"/>
      <c r="N285" s="743"/>
      <c r="O285" s="743"/>
      <c r="P285" s="743"/>
      <c r="Q285" s="743"/>
    </row>
    <row r="286" spans="1:17" ht="342">
      <c r="A286" s="682" t="s">
        <v>929</v>
      </c>
      <c r="B286" s="682"/>
      <c r="C286" s="682"/>
      <c r="D286" s="682"/>
      <c r="E286" s="682"/>
      <c r="F286" s="682"/>
      <c r="G286" s="682"/>
      <c r="H286" s="682"/>
      <c r="I286" s="682"/>
      <c r="J286" s="682"/>
      <c r="K286" s="682"/>
      <c r="L286" s="682"/>
      <c r="M286" s="682"/>
      <c r="N286" s="682"/>
      <c r="O286" s="682"/>
      <c r="P286" s="682"/>
      <c r="Q286" s="682"/>
    </row>
    <row r="287" spans="1:17" ht="20.25">
      <c r="A287" s="737" t="s">
        <v>930</v>
      </c>
      <c r="B287" s="737"/>
      <c r="C287" s="737"/>
      <c r="D287" s="737"/>
      <c r="E287" s="415"/>
      <c r="F287" s="415"/>
      <c r="G287" s="415"/>
      <c r="H287" s="415"/>
      <c r="I287" s="415"/>
      <c r="J287" s="415"/>
      <c r="K287" s="415"/>
      <c r="L287" s="415"/>
      <c r="M287" s="415"/>
      <c r="N287" s="415"/>
      <c r="O287" s="415"/>
      <c r="P287" s="738" t="s">
        <v>931</v>
      </c>
      <c r="Q287" s="738"/>
    </row>
    <row r="288" spans="1:17" ht="20.25">
      <c r="A288" s="733" t="s">
        <v>0</v>
      </c>
      <c r="B288" s="733"/>
      <c r="C288" s="732" t="s">
        <v>792</v>
      </c>
      <c r="D288" s="732"/>
      <c r="E288" s="732" t="s">
        <v>797</v>
      </c>
      <c r="F288" s="732"/>
      <c r="G288" s="732" t="s">
        <v>75</v>
      </c>
      <c r="H288" s="732"/>
      <c r="I288" s="732" t="s">
        <v>811</v>
      </c>
      <c r="J288" s="732"/>
      <c r="K288" s="732" t="s">
        <v>826</v>
      </c>
      <c r="L288" s="732"/>
      <c r="M288" s="732" t="s">
        <v>8</v>
      </c>
      <c r="N288" s="732"/>
      <c r="O288" s="732"/>
      <c r="P288" s="733" t="s">
        <v>683</v>
      </c>
      <c r="Q288" s="733"/>
    </row>
    <row r="289" spans="1:17" ht="20.25">
      <c r="A289" s="734"/>
      <c r="B289" s="734"/>
      <c r="C289" s="736" t="s">
        <v>83</v>
      </c>
      <c r="D289" s="736"/>
      <c r="E289" s="736" t="s">
        <v>84</v>
      </c>
      <c r="F289" s="736"/>
      <c r="G289" s="736" t="s">
        <v>85</v>
      </c>
      <c r="H289" s="736"/>
      <c r="I289" s="736" t="s">
        <v>86</v>
      </c>
      <c r="J289" s="736"/>
      <c r="K289" s="736" t="s">
        <v>87</v>
      </c>
      <c r="L289" s="736"/>
      <c r="M289" s="736" t="s">
        <v>12</v>
      </c>
      <c r="N289" s="736"/>
      <c r="O289" s="736"/>
      <c r="P289" s="734"/>
      <c r="Q289" s="734"/>
    </row>
    <row r="290" spans="1:17" ht="20.25">
      <c r="A290" s="734"/>
      <c r="B290" s="734"/>
      <c r="C290" s="383" t="s">
        <v>88</v>
      </c>
      <c r="D290" s="383" t="s">
        <v>43</v>
      </c>
      <c r="E290" s="383" t="s">
        <v>88</v>
      </c>
      <c r="F290" s="383" t="s">
        <v>43</v>
      </c>
      <c r="G290" s="383" t="s">
        <v>88</v>
      </c>
      <c r="H290" s="383" t="s">
        <v>43</v>
      </c>
      <c r="I290" s="383" t="s">
        <v>88</v>
      </c>
      <c r="J290" s="383" t="s">
        <v>43</v>
      </c>
      <c r="K290" s="383" t="s">
        <v>88</v>
      </c>
      <c r="L290" s="383" t="s">
        <v>43</v>
      </c>
      <c r="M290" s="383" t="s">
        <v>88</v>
      </c>
      <c r="N290" s="383" t="s">
        <v>43</v>
      </c>
      <c r="O290" s="383" t="s">
        <v>94</v>
      </c>
      <c r="P290" s="734"/>
      <c r="Q290" s="734"/>
    </row>
    <row r="291" spans="1:17" ht="20.25">
      <c r="A291" s="735"/>
      <c r="B291" s="735"/>
      <c r="C291" s="401" t="s">
        <v>9</v>
      </c>
      <c r="D291" s="401" t="s">
        <v>10</v>
      </c>
      <c r="E291" s="401" t="s">
        <v>9</v>
      </c>
      <c r="F291" s="401" t="s">
        <v>10</v>
      </c>
      <c r="G291" s="401" t="s">
        <v>9</v>
      </c>
      <c r="H291" s="401" t="s">
        <v>10</v>
      </c>
      <c r="I291" s="401" t="s">
        <v>9</v>
      </c>
      <c r="J291" s="401" t="s">
        <v>10</v>
      </c>
      <c r="K291" s="401" t="s">
        <v>9</v>
      </c>
      <c r="L291" s="401" t="s">
        <v>10</v>
      </c>
      <c r="M291" s="401" t="s">
        <v>9</v>
      </c>
      <c r="N291" s="401" t="s">
        <v>10</v>
      </c>
      <c r="O291" s="401" t="s">
        <v>12</v>
      </c>
      <c r="P291" s="735"/>
      <c r="Q291" s="735"/>
    </row>
    <row r="292" spans="1:17" ht="20.25">
      <c r="A292" s="741" t="s">
        <v>14</v>
      </c>
      <c r="B292" s="741"/>
      <c r="C292" s="386">
        <v>0</v>
      </c>
      <c r="D292" s="386">
        <v>0</v>
      </c>
      <c r="E292" s="386">
        <v>0</v>
      </c>
      <c r="F292" s="386">
        <v>0</v>
      </c>
      <c r="G292" s="386">
        <v>0</v>
      </c>
      <c r="H292" s="386">
        <v>0</v>
      </c>
      <c r="I292" s="386">
        <v>0</v>
      </c>
      <c r="J292" s="386">
        <v>0</v>
      </c>
      <c r="K292" s="386">
        <v>0</v>
      </c>
      <c r="L292" s="386">
        <v>0</v>
      </c>
      <c r="M292" s="386">
        <f>SUM(C292,E292,G292,I292,K292)</f>
        <v>0</v>
      </c>
      <c r="N292" s="386">
        <f t="shared" ref="N292:O307" si="34">SUM(D292,F292,H292,J292,L292)</f>
        <v>0</v>
      </c>
      <c r="O292" s="386">
        <f t="shared" si="34"/>
        <v>0</v>
      </c>
      <c r="P292" s="716" t="s">
        <v>15</v>
      </c>
      <c r="Q292" s="716"/>
    </row>
    <row r="293" spans="1:17" ht="20.25">
      <c r="A293" s="739" t="s">
        <v>16</v>
      </c>
      <c r="B293" s="739"/>
      <c r="C293" s="390">
        <v>0</v>
      </c>
      <c r="D293" s="390">
        <v>0</v>
      </c>
      <c r="E293" s="390">
        <v>0</v>
      </c>
      <c r="F293" s="390">
        <v>0</v>
      </c>
      <c r="G293" s="390">
        <v>0</v>
      </c>
      <c r="H293" s="390">
        <v>0</v>
      </c>
      <c r="I293" s="390">
        <v>0</v>
      </c>
      <c r="J293" s="390">
        <v>0</v>
      </c>
      <c r="K293" s="390">
        <v>0</v>
      </c>
      <c r="L293" s="390">
        <v>0</v>
      </c>
      <c r="M293" s="386">
        <f t="shared" ref="M293:O310" si="35">SUM(C293,E293,G293,I293,K293)</f>
        <v>0</v>
      </c>
      <c r="N293" s="386">
        <f t="shared" si="34"/>
        <v>0</v>
      </c>
      <c r="O293" s="386">
        <f t="shared" si="34"/>
        <v>0</v>
      </c>
      <c r="P293" s="720" t="s">
        <v>17</v>
      </c>
      <c r="Q293" s="720"/>
    </row>
    <row r="294" spans="1:17" ht="20.25">
      <c r="A294" s="739" t="s">
        <v>18</v>
      </c>
      <c r="B294" s="739"/>
      <c r="C294" s="390">
        <v>0</v>
      </c>
      <c r="D294" s="390">
        <v>0</v>
      </c>
      <c r="E294" s="390">
        <v>0</v>
      </c>
      <c r="F294" s="390">
        <v>0</v>
      </c>
      <c r="G294" s="390">
        <v>0</v>
      </c>
      <c r="H294" s="390">
        <v>0</v>
      </c>
      <c r="I294" s="390">
        <v>0</v>
      </c>
      <c r="J294" s="390">
        <v>0</v>
      </c>
      <c r="K294" s="390">
        <v>0</v>
      </c>
      <c r="L294" s="390">
        <v>0</v>
      </c>
      <c r="M294" s="386">
        <f t="shared" si="35"/>
        <v>0</v>
      </c>
      <c r="N294" s="386">
        <f t="shared" si="34"/>
        <v>0</v>
      </c>
      <c r="O294" s="386">
        <f t="shared" si="34"/>
        <v>0</v>
      </c>
      <c r="P294" s="720" t="s">
        <v>19</v>
      </c>
      <c r="Q294" s="720"/>
    </row>
    <row r="295" spans="1:17" ht="59.25">
      <c r="A295" s="780" t="s">
        <v>20</v>
      </c>
      <c r="B295" s="391" t="s">
        <v>769</v>
      </c>
      <c r="C295" s="390">
        <v>0</v>
      </c>
      <c r="D295" s="390">
        <v>21</v>
      </c>
      <c r="E295" s="390">
        <v>0</v>
      </c>
      <c r="F295" s="390">
        <v>5</v>
      </c>
      <c r="G295" s="390">
        <v>0</v>
      </c>
      <c r="H295" s="390">
        <v>0</v>
      </c>
      <c r="I295" s="390">
        <v>0</v>
      </c>
      <c r="J295" s="390">
        <v>0</v>
      </c>
      <c r="K295" s="390">
        <v>0</v>
      </c>
      <c r="L295" s="390">
        <v>0</v>
      </c>
      <c r="M295" s="386">
        <f t="shared" si="35"/>
        <v>0</v>
      </c>
      <c r="N295" s="386">
        <f t="shared" si="34"/>
        <v>26</v>
      </c>
      <c r="O295" s="386">
        <f t="shared" si="34"/>
        <v>0</v>
      </c>
      <c r="P295" s="392" t="s">
        <v>44</v>
      </c>
      <c r="Q295" s="722" t="s">
        <v>455</v>
      </c>
    </row>
    <row r="296" spans="1:17" ht="20.25">
      <c r="A296" s="780"/>
      <c r="B296" s="391" t="s">
        <v>770</v>
      </c>
      <c r="C296" s="390">
        <v>17</v>
      </c>
      <c r="D296" s="390">
        <v>10</v>
      </c>
      <c r="E296" s="390">
        <v>18</v>
      </c>
      <c r="F296" s="390">
        <v>3</v>
      </c>
      <c r="G296" s="390">
        <v>0</v>
      </c>
      <c r="H296" s="390">
        <v>0</v>
      </c>
      <c r="I296" s="390">
        <v>0</v>
      </c>
      <c r="J296" s="390">
        <v>1</v>
      </c>
      <c r="K296" s="390">
        <v>0</v>
      </c>
      <c r="L296" s="390">
        <v>1</v>
      </c>
      <c r="M296" s="386">
        <f t="shared" si="35"/>
        <v>35</v>
      </c>
      <c r="N296" s="386">
        <f t="shared" si="34"/>
        <v>15</v>
      </c>
      <c r="O296" s="386">
        <f t="shared" si="34"/>
        <v>53</v>
      </c>
      <c r="P296" s="392" t="s">
        <v>45</v>
      </c>
      <c r="Q296" s="723"/>
    </row>
    <row r="297" spans="1:17" ht="20.25">
      <c r="A297" s="780"/>
      <c r="B297" s="391" t="s">
        <v>771</v>
      </c>
      <c r="C297" s="390">
        <v>12</v>
      </c>
      <c r="D297" s="390">
        <v>0</v>
      </c>
      <c r="E297" s="390">
        <v>1</v>
      </c>
      <c r="F297" s="390">
        <v>0</v>
      </c>
      <c r="G297" s="390">
        <v>5</v>
      </c>
      <c r="H297" s="390">
        <v>0</v>
      </c>
      <c r="I297" s="390">
        <v>0</v>
      </c>
      <c r="J297" s="390">
        <v>0</v>
      </c>
      <c r="K297" s="390">
        <v>0</v>
      </c>
      <c r="L297" s="390">
        <v>0</v>
      </c>
      <c r="M297" s="386">
        <f t="shared" si="35"/>
        <v>18</v>
      </c>
      <c r="N297" s="386">
        <f t="shared" si="34"/>
        <v>0</v>
      </c>
      <c r="O297" s="386">
        <f t="shared" si="34"/>
        <v>24</v>
      </c>
      <c r="P297" s="392" t="s">
        <v>46</v>
      </c>
      <c r="Q297" s="723"/>
    </row>
    <row r="298" spans="1:17" ht="20.25">
      <c r="A298" s="780"/>
      <c r="B298" s="391" t="s">
        <v>457</v>
      </c>
      <c r="C298" s="390">
        <v>0</v>
      </c>
      <c r="D298" s="390">
        <v>0</v>
      </c>
      <c r="E298" s="390">
        <v>0</v>
      </c>
      <c r="F298" s="390">
        <v>0</v>
      </c>
      <c r="G298" s="390">
        <v>0</v>
      </c>
      <c r="H298" s="390">
        <v>0</v>
      </c>
      <c r="I298" s="390">
        <v>0</v>
      </c>
      <c r="J298" s="390">
        <v>0</v>
      </c>
      <c r="K298" s="390">
        <v>0</v>
      </c>
      <c r="L298" s="390">
        <v>0</v>
      </c>
      <c r="M298" s="386">
        <f t="shared" si="35"/>
        <v>0</v>
      </c>
      <c r="N298" s="386">
        <f t="shared" si="34"/>
        <v>0</v>
      </c>
      <c r="O298" s="386">
        <f t="shared" si="34"/>
        <v>0</v>
      </c>
      <c r="P298" s="392" t="s">
        <v>47</v>
      </c>
      <c r="Q298" s="723"/>
    </row>
    <row r="299" spans="1:17" ht="20.25">
      <c r="A299" s="780"/>
      <c r="B299" s="391" t="s">
        <v>458</v>
      </c>
      <c r="C299" s="390">
        <v>0</v>
      </c>
      <c r="D299" s="390">
        <v>0</v>
      </c>
      <c r="E299" s="390">
        <v>0</v>
      </c>
      <c r="F299" s="390">
        <v>0</v>
      </c>
      <c r="G299" s="390">
        <v>0</v>
      </c>
      <c r="H299" s="390">
        <v>0</v>
      </c>
      <c r="I299" s="390">
        <v>0</v>
      </c>
      <c r="J299" s="390">
        <v>0</v>
      </c>
      <c r="K299" s="390">
        <v>0</v>
      </c>
      <c r="L299" s="390">
        <v>0</v>
      </c>
      <c r="M299" s="386">
        <f t="shared" si="35"/>
        <v>0</v>
      </c>
      <c r="N299" s="386">
        <f t="shared" si="34"/>
        <v>0</v>
      </c>
      <c r="O299" s="386">
        <f t="shared" si="34"/>
        <v>0</v>
      </c>
      <c r="P299" s="392" t="s">
        <v>48</v>
      </c>
      <c r="Q299" s="723"/>
    </row>
    <row r="300" spans="1:17" ht="20.25">
      <c r="A300" s="780"/>
      <c r="B300" s="391" t="s">
        <v>459</v>
      </c>
      <c r="C300" s="390">
        <v>0</v>
      </c>
      <c r="D300" s="390">
        <v>0</v>
      </c>
      <c r="E300" s="390">
        <v>0</v>
      </c>
      <c r="F300" s="390">
        <v>0</v>
      </c>
      <c r="G300" s="390">
        <v>0</v>
      </c>
      <c r="H300" s="390">
        <v>0</v>
      </c>
      <c r="I300" s="390">
        <v>0</v>
      </c>
      <c r="J300" s="390">
        <v>0</v>
      </c>
      <c r="K300" s="390">
        <v>0</v>
      </c>
      <c r="L300" s="390">
        <v>0</v>
      </c>
      <c r="M300" s="386">
        <f t="shared" si="35"/>
        <v>0</v>
      </c>
      <c r="N300" s="386">
        <f t="shared" si="34"/>
        <v>0</v>
      </c>
      <c r="O300" s="386">
        <f t="shared" si="34"/>
        <v>0</v>
      </c>
      <c r="P300" s="392" t="s">
        <v>49</v>
      </c>
      <c r="Q300" s="724"/>
    </row>
    <row r="301" spans="1:17" ht="20.25">
      <c r="A301" s="403" t="s">
        <v>483</v>
      </c>
      <c r="B301" s="391"/>
      <c r="C301" s="390">
        <v>0</v>
      </c>
      <c r="D301" s="390">
        <v>0</v>
      </c>
      <c r="E301" s="390">
        <v>0</v>
      </c>
      <c r="F301" s="390">
        <v>0</v>
      </c>
      <c r="G301" s="390">
        <v>0</v>
      </c>
      <c r="H301" s="390">
        <v>0</v>
      </c>
      <c r="I301" s="390">
        <v>0</v>
      </c>
      <c r="J301" s="390">
        <v>0</v>
      </c>
      <c r="K301" s="390">
        <v>0</v>
      </c>
      <c r="L301" s="390">
        <v>0</v>
      </c>
      <c r="M301" s="386">
        <f t="shared" si="35"/>
        <v>0</v>
      </c>
      <c r="N301" s="386">
        <f t="shared" si="34"/>
        <v>0</v>
      </c>
      <c r="O301" s="386">
        <f t="shared" si="34"/>
        <v>0</v>
      </c>
      <c r="P301" s="720" t="s">
        <v>772</v>
      </c>
      <c r="Q301" s="720"/>
    </row>
    <row r="302" spans="1:17" ht="20.25">
      <c r="A302" s="739" t="s">
        <v>22</v>
      </c>
      <c r="B302" s="739"/>
      <c r="C302" s="390">
        <v>9</v>
      </c>
      <c r="D302" s="390">
        <v>0</v>
      </c>
      <c r="E302" s="390">
        <v>15</v>
      </c>
      <c r="F302" s="390">
        <v>0</v>
      </c>
      <c r="G302" s="390">
        <v>9</v>
      </c>
      <c r="H302" s="390">
        <v>0</v>
      </c>
      <c r="I302" s="390">
        <v>13</v>
      </c>
      <c r="J302" s="390">
        <v>0</v>
      </c>
      <c r="K302" s="390">
        <v>3</v>
      </c>
      <c r="L302" s="390">
        <v>0</v>
      </c>
      <c r="M302" s="386">
        <f t="shared" si="35"/>
        <v>49</v>
      </c>
      <c r="N302" s="386">
        <f t="shared" si="34"/>
        <v>0</v>
      </c>
      <c r="O302" s="386">
        <f t="shared" si="34"/>
        <v>89</v>
      </c>
      <c r="P302" s="720" t="s">
        <v>50</v>
      </c>
      <c r="Q302" s="720"/>
    </row>
    <row r="303" spans="1:17" ht="20.25">
      <c r="A303" s="739" t="s">
        <v>23</v>
      </c>
      <c r="B303" s="739"/>
      <c r="C303" s="390">
        <v>9</v>
      </c>
      <c r="D303" s="390">
        <v>10</v>
      </c>
      <c r="E303" s="390">
        <v>4</v>
      </c>
      <c r="F303" s="390">
        <v>6</v>
      </c>
      <c r="G303" s="390">
        <v>2</v>
      </c>
      <c r="H303" s="390">
        <v>3</v>
      </c>
      <c r="I303" s="390">
        <v>0</v>
      </c>
      <c r="J303" s="390">
        <v>3</v>
      </c>
      <c r="K303" s="390">
        <v>0</v>
      </c>
      <c r="L303" s="390">
        <v>0</v>
      </c>
      <c r="M303" s="386">
        <f t="shared" si="35"/>
        <v>15</v>
      </c>
      <c r="N303" s="386">
        <f t="shared" si="34"/>
        <v>22</v>
      </c>
      <c r="O303" s="386">
        <f t="shared" si="34"/>
        <v>21</v>
      </c>
      <c r="P303" s="720" t="s">
        <v>24</v>
      </c>
      <c r="Q303" s="720"/>
    </row>
    <row r="304" spans="1:17" ht="20.25">
      <c r="A304" s="739" t="s">
        <v>25</v>
      </c>
      <c r="B304" s="739"/>
      <c r="C304" s="390">
        <v>0</v>
      </c>
      <c r="D304" s="390">
        <v>0</v>
      </c>
      <c r="E304" s="390">
        <v>0</v>
      </c>
      <c r="F304" s="390">
        <v>0</v>
      </c>
      <c r="G304" s="390">
        <v>0</v>
      </c>
      <c r="H304" s="390">
        <v>0</v>
      </c>
      <c r="I304" s="390">
        <v>0</v>
      </c>
      <c r="J304" s="390">
        <v>0</v>
      </c>
      <c r="K304" s="390">
        <v>0</v>
      </c>
      <c r="L304" s="390">
        <v>0</v>
      </c>
      <c r="M304" s="386">
        <f t="shared" si="35"/>
        <v>0</v>
      </c>
      <c r="N304" s="386">
        <f t="shared" si="34"/>
        <v>0</v>
      </c>
      <c r="O304" s="386">
        <f t="shared" si="34"/>
        <v>0</v>
      </c>
      <c r="P304" s="720" t="s">
        <v>51</v>
      </c>
      <c r="Q304" s="720"/>
    </row>
    <row r="305" spans="1:17" ht="20.25">
      <c r="A305" s="739" t="s">
        <v>65</v>
      </c>
      <c r="B305" s="739"/>
      <c r="C305" s="390">
        <v>37</v>
      </c>
      <c r="D305" s="390">
        <v>6</v>
      </c>
      <c r="E305" s="390">
        <v>17</v>
      </c>
      <c r="F305" s="390">
        <v>14</v>
      </c>
      <c r="G305" s="390">
        <v>16</v>
      </c>
      <c r="H305" s="390">
        <v>11</v>
      </c>
      <c r="I305" s="390">
        <v>10</v>
      </c>
      <c r="J305" s="390">
        <v>4</v>
      </c>
      <c r="K305" s="390">
        <v>4</v>
      </c>
      <c r="L305" s="390">
        <v>4</v>
      </c>
      <c r="M305" s="386">
        <f t="shared" si="35"/>
        <v>84</v>
      </c>
      <c r="N305" s="386">
        <f t="shared" si="34"/>
        <v>39</v>
      </c>
      <c r="O305" s="386">
        <f t="shared" si="34"/>
        <v>131</v>
      </c>
      <c r="P305" s="720" t="s">
        <v>52</v>
      </c>
      <c r="Q305" s="720"/>
    </row>
    <row r="306" spans="1:17" ht="20.25">
      <c r="A306" s="739" t="s">
        <v>27</v>
      </c>
      <c r="B306" s="739"/>
      <c r="C306" s="390">
        <v>0</v>
      </c>
      <c r="D306" s="390">
        <v>15</v>
      </c>
      <c r="E306" s="390">
        <v>0</v>
      </c>
      <c r="F306" s="390">
        <v>1</v>
      </c>
      <c r="G306" s="390">
        <v>0</v>
      </c>
      <c r="H306" s="390">
        <v>3</v>
      </c>
      <c r="I306" s="390">
        <v>0</v>
      </c>
      <c r="J306" s="390">
        <v>0</v>
      </c>
      <c r="K306" s="390">
        <v>0</v>
      </c>
      <c r="L306" s="390">
        <v>0</v>
      </c>
      <c r="M306" s="386">
        <f t="shared" si="35"/>
        <v>0</v>
      </c>
      <c r="N306" s="386">
        <f t="shared" si="34"/>
        <v>19</v>
      </c>
      <c r="O306" s="386">
        <f t="shared" si="34"/>
        <v>0</v>
      </c>
      <c r="P306" s="720" t="s">
        <v>28</v>
      </c>
      <c r="Q306" s="720"/>
    </row>
    <row r="307" spans="1:17" ht="20.25">
      <c r="A307" s="739" t="s">
        <v>29</v>
      </c>
      <c r="B307" s="739"/>
      <c r="C307" s="390">
        <v>5</v>
      </c>
      <c r="D307" s="390">
        <v>0</v>
      </c>
      <c r="E307" s="390">
        <v>8</v>
      </c>
      <c r="F307" s="390">
        <v>0</v>
      </c>
      <c r="G307" s="390">
        <v>1</v>
      </c>
      <c r="H307" s="390">
        <v>0</v>
      </c>
      <c r="I307" s="390">
        <v>2</v>
      </c>
      <c r="J307" s="390">
        <v>0</v>
      </c>
      <c r="K307" s="390">
        <v>1</v>
      </c>
      <c r="L307" s="390">
        <v>0</v>
      </c>
      <c r="M307" s="386">
        <f t="shared" si="35"/>
        <v>17</v>
      </c>
      <c r="N307" s="386">
        <f t="shared" si="34"/>
        <v>0</v>
      </c>
      <c r="O307" s="386">
        <f t="shared" si="34"/>
        <v>29</v>
      </c>
      <c r="P307" s="720" t="s">
        <v>30</v>
      </c>
      <c r="Q307" s="720"/>
    </row>
    <row r="308" spans="1:17" ht="20.25">
      <c r="A308" s="739" t="s">
        <v>31</v>
      </c>
      <c r="B308" s="739"/>
      <c r="C308" s="390">
        <v>7</v>
      </c>
      <c r="D308" s="390">
        <v>3</v>
      </c>
      <c r="E308" s="390">
        <v>3</v>
      </c>
      <c r="F308" s="390">
        <v>72</v>
      </c>
      <c r="G308" s="390">
        <v>1</v>
      </c>
      <c r="H308" s="390">
        <v>5</v>
      </c>
      <c r="I308" s="390">
        <v>0</v>
      </c>
      <c r="J308" s="390">
        <v>0</v>
      </c>
      <c r="K308" s="390">
        <v>0</v>
      </c>
      <c r="L308" s="390">
        <v>0</v>
      </c>
      <c r="M308" s="386">
        <f t="shared" si="35"/>
        <v>11</v>
      </c>
      <c r="N308" s="386">
        <f t="shared" si="35"/>
        <v>80</v>
      </c>
      <c r="O308" s="386">
        <f t="shared" si="35"/>
        <v>15</v>
      </c>
      <c r="P308" s="720" t="s">
        <v>32</v>
      </c>
      <c r="Q308" s="720"/>
    </row>
    <row r="309" spans="1:17" ht="20.25">
      <c r="A309" s="739" t="s">
        <v>33</v>
      </c>
      <c r="B309" s="739"/>
      <c r="C309" s="390">
        <v>0</v>
      </c>
      <c r="D309" s="390">
        <v>0</v>
      </c>
      <c r="E309" s="390">
        <v>0</v>
      </c>
      <c r="F309" s="390">
        <v>0</v>
      </c>
      <c r="G309" s="390">
        <v>0</v>
      </c>
      <c r="H309" s="390">
        <v>0</v>
      </c>
      <c r="I309" s="390">
        <v>0</v>
      </c>
      <c r="J309" s="390">
        <v>0</v>
      </c>
      <c r="K309" s="390">
        <v>0</v>
      </c>
      <c r="L309" s="390">
        <v>0</v>
      </c>
      <c r="M309" s="386">
        <f t="shared" si="35"/>
        <v>0</v>
      </c>
      <c r="N309" s="386">
        <f t="shared" si="35"/>
        <v>0</v>
      </c>
      <c r="O309" s="386">
        <f t="shared" si="35"/>
        <v>0</v>
      </c>
      <c r="P309" s="720" t="s">
        <v>34</v>
      </c>
      <c r="Q309" s="720"/>
    </row>
    <row r="310" spans="1:17" ht="20.25">
      <c r="A310" s="744" t="s">
        <v>35</v>
      </c>
      <c r="B310" s="744"/>
      <c r="C310" s="384">
        <v>0</v>
      </c>
      <c r="D310" s="384">
        <v>0</v>
      </c>
      <c r="E310" s="384">
        <v>0</v>
      </c>
      <c r="F310" s="384">
        <v>0</v>
      </c>
      <c r="G310" s="384">
        <v>0</v>
      </c>
      <c r="H310" s="384">
        <v>0</v>
      </c>
      <c r="I310" s="384">
        <v>0</v>
      </c>
      <c r="J310" s="384">
        <v>0</v>
      </c>
      <c r="K310" s="384">
        <v>0</v>
      </c>
      <c r="L310" s="384">
        <v>0</v>
      </c>
      <c r="M310" s="386">
        <f t="shared" si="35"/>
        <v>0</v>
      </c>
      <c r="N310" s="386">
        <f t="shared" si="35"/>
        <v>0</v>
      </c>
      <c r="O310" s="386">
        <f t="shared" si="35"/>
        <v>0</v>
      </c>
      <c r="P310" s="729" t="s">
        <v>53</v>
      </c>
      <c r="Q310" s="729"/>
    </row>
    <row r="311" spans="1:17" ht="20.25">
      <c r="A311" s="745" t="s">
        <v>8</v>
      </c>
      <c r="B311" s="745"/>
      <c r="C311" s="398">
        <f t="shared" ref="C311:O311" si="36">SUM(C292:C310)</f>
        <v>96</v>
      </c>
      <c r="D311" s="398">
        <f t="shared" si="36"/>
        <v>65</v>
      </c>
      <c r="E311" s="398">
        <f t="shared" si="36"/>
        <v>66</v>
      </c>
      <c r="F311" s="398">
        <f t="shared" si="36"/>
        <v>101</v>
      </c>
      <c r="G311" s="398">
        <f t="shared" si="36"/>
        <v>34</v>
      </c>
      <c r="H311" s="398">
        <f t="shared" si="36"/>
        <v>22</v>
      </c>
      <c r="I311" s="398">
        <f t="shared" si="36"/>
        <v>25</v>
      </c>
      <c r="J311" s="398">
        <f t="shared" si="36"/>
        <v>8</v>
      </c>
      <c r="K311" s="398">
        <f t="shared" si="36"/>
        <v>8</v>
      </c>
      <c r="L311" s="398">
        <f t="shared" si="36"/>
        <v>5</v>
      </c>
      <c r="M311" s="397">
        <f t="shared" si="36"/>
        <v>229</v>
      </c>
      <c r="N311" s="397">
        <f t="shared" si="36"/>
        <v>201</v>
      </c>
      <c r="O311" s="397">
        <f t="shared" si="36"/>
        <v>362</v>
      </c>
      <c r="P311" s="705" t="s">
        <v>456</v>
      </c>
      <c r="Q311" s="705"/>
    </row>
    <row r="312" spans="1:17" ht="20.25">
      <c r="A312" s="407"/>
      <c r="B312" s="407"/>
      <c r="C312" s="454"/>
      <c r="D312" s="454"/>
      <c r="E312" s="454"/>
      <c r="F312" s="454"/>
      <c r="G312" s="454"/>
      <c r="H312" s="454"/>
      <c r="I312" s="454"/>
      <c r="J312" s="454"/>
      <c r="K312" s="454"/>
      <c r="L312" s="454"/>
      <c r="M312" s="454"/>
      <c r="N312" s="454"/>
      <c r="O312" s="454"/>
    </row>
    <row r="313" spans="1:17" ht="20.25">
      <c r="A313" s="743" t="s">
        <v>932</v>
      </c>
      <c r="B313" s="743"/>
      <c r="C313" s="743"/>
      <c r="D313" s="743"/>
      <c r="E313" s="743"/>
      <c r="F313" s="743"/>
      <c r="G313" s="743"/>
      <c r="H313" s="743"/>
      <c r="I313" s="743"/>
      <c r="J313" s="743"/>
      <c r="K313" s="743"/>
      <c r="L313" s="743"/>
      <c r="M313" s="743"/>
      <c r="N313" s="743"/>
      <c r="O313" s="743"/>
      <c r="P313" s="743"/>
      <c r="Q313" s="743"/>
    </row>
    <row r="314" spans="1:17" ht="360">
      <c r="A314" s="682" t="s">
        <v>933</v>
      </c>
      <c r="B314" s="682"/>
      <c r="C314" s="682"/>
      <c r="D314" s="682"/>
      <c r="E314" s="682"/>
      <c r="F314" s="682"/>
      <c r="G314" s="682"/>
      <c r="H314" s="682"/>
      <c r="I314" s="682"/>
      <c r="J314" s="682"/>
      <c r="K314" s="682"/>
      <c r="L314" s="682"/>
      <c r="M314" s="682"/>
      <c r="N314" s="682"/>
      <c r="O314" s="682"/>
      <c r="P314" s="682"/>
      <c r="Q314" s="682"/>
    </row>
    <row r="315" spans="1:17" ht="20.25">
      <c r="A315" s="737" t="s">
        <v>930</v>
      </c>
      <c r="B315" s="737"/>
      <c r="C315" s="737"/>
      <c r="D315" s="737"/>
      <c r="E315" s="455"/>
      <c r="F315" s="455"/>
      <c r="G315" s="455"/>
      <c r="H315" s="455"/>
      <c r="I315" s="455"/>
      <c r="J315" s="455"/>
      <c r="K315" s="455"/>
      <c r="L315" s="455"/>
      <c r="M315" s="455"/>
      <c r="N315" s="455"/>
      <c r="O315" s="455"/>
      <c r="P315" s="738" t="s">
        <v>931</v>
      </c>
      <c r="Q315" s="738"/>
    </row>
    <row r="316" spans="1:17" ht="20.25">
      <c r="A316" s="733" t="s">
        <v>0</v>
      </c>
      <c r="B316" s="733"/>
      <c r="C316" s="732" t="s">
        <v>792</v>
      </c>
      <c r="D316" s="732"/>
      <c r="E316" s="732" t="s">
        <v>797</v>
      </c>
      <c r="F316" s="732"/>
      <c r="G316" s="732" t="s">
        <v>75</v>
      </c>
      <c r="H316" s="732"/>
      <c r="I316" s="732" t="s">
        <v>811</v>
      </c>
      <c r="J316" s="732"/>
      <c r="K316" s="732" t="s">
        <v>826</v>
      </c>
      <c r="L316" s="732"/>
      <c r="M316" s="732" t="s">
        <v>8</v>
      </c>
      <c r="N316" s="732"/>
      <c r="O316" s="732"/>
      <c r="P316" s="733" t="s">
        <v>683</v>
      </c>
      <c r="Q316" s="733"/>
    </row>
    <row r="317" spans="1:17" ht="20.25">
      <c r="A317" s="734"/>
      <c r="B317" s="734"/>
      <c r="C317" s="736" t="s">
        <v>83</v>
      </c>
      <c r="D317" s="736"/>
      <c r="E317" s="736" t="s">
        <v>84</v>
      </c>
      <c r="F317" s="736"/>
      <c r="G317" s="736" t="s">
        <v>85</v>
      </c>
      <c r="H317" s="736"/>
      <c r="I317" s="736" t="s">
        <v>86</v>
      </c>
      <c r="J317" s="736"/>
      <c r="K317" s="736" t="s">
        <v>87</v>
      </c>
      <c r="L317" s="736"/>
      <c r="M317" s="736" t="s">
        <v>12</v>
      </c>
      <c r="N317" s="736"/>
      <c r="O317" s="736"/>
      <c r="P317" s="734"/>
      <c r="Q317" s="734"/>
    </row>
    <row r="318" spans="1:17" ht="20.25">
      <c r="A318" s="734"/>
      <c r="B318" s="734"/>
      <c r="C318" s="383" t="s">
        <v>88</v>
      </c>
      <c r="D318" s="383" t="s">
        <v>43</v>
      </c>
      <c r="E318" s="383" t="s">
        <v>88</v>
      </c>
      <c r="F318" s="383" t="s">
        <v>43</v>
      </c>
      <c r="G318" s="383" t="s">
        <v>88</v>
      </c>
      <c r="H318" s="383" t="s">
        <v>43</v>
      </c>
      <c r="I318" s="383" t="s">
        <v>88</v>
      </c>
      <c r="J318" s="383" t="s">
        <v>43</v>
      </c>
      <c r="K318" s="383" t="s">
        <v>88</v>
      </c>
      <c r="L318" s="383" t="s">
        <v>43</v>
      </c>
      <c r="M318" s="383" t="s">
        <v>88</v>
      </c>
      <c r="N318" s="383" t="s">
        <v>43</v>
      </c>
      <c r="O318" s="383" t="s">
        <v>94</v>
      </c>
      <c r="P318" s="734"/>
      <c r="Q318" s="734"/>
    </row>
    <row r="319" spans="1:17" ht="20.25">
      <c r="A319" s="735"/>
      <c r="B319" s="735"/>
      <c r="C319" s="401" t="s">
        <v>9</v>
      </c>
      <c r="D319" s="401" t="s">
        <v>10</v>
      </c>
      <c r="E319" s="401" t="s">
        <v>9</v>
      </c>
      <c r="F319" s="401" t="s">
        <v>10</v>
      </c>
      <c r="G319" s="401" t="s">
        <v>9</v>
      </c>
      <c r="H319" s="401" t="s">
        <v>10</v>
      </c>
      <c r="I319" s="401" t="s">
        <v>9</v>
      </c>
      <c r="J319" s="401" t="s">
        <v>10</v>
      </c>
      <c r="K319" s="401" t="s">
        <v>9</v>
      </c>
      <c r="L319" s="401" t="s">
        <v>10</v>
      </c>
      <c r="M319" s="401" t="s">
        <v>9</v>
      </c>
      <c r="N319" s="401" t="s">
        <v>10</v>
      </c>
      <c r="O319" s="401" t="s">
        <v>12</v>
      </c>
      <c r="P319" s="735"/>
      <c r="Q319" s="735"/>
    </row>
    <row r="320" spans="1:17" ht="20.25">
      <c r="A320" s="741" t="s">
        <v>14</v>
      </c>
      <c r="B320" s="741"/>
      <c r="C320" s="386">
        <v>0</v>
      </c>
      <c r="D320" s="386">
        <v>0</v>
      </c>
      <c r="E320" s="386">
        <v>0</v>
      </c>
      <c r="F320" s="386">
        <v>0</v>
      </c>
      <c r="G320" s="386">
        <v>0</v>
      </c>
      <c r="H320" s="386">
        <v>0</v>
      </c>
      <c r="I320" s="386">
        <v>0</v>
      </c>
      <c r="J320" s="386">
        <v>0</v>
      </c>
      <c r="K320" s="386">
        <v>0</v>
      </c>
      <c r="L320" s="386">
        <v>0</v>
      </c>
      <c r="M320" s="386">
        <f>SUM(C320,E320,G320,I320,K320)</f>
        <v>0</v>
      </c>
      <c r="N320" s="386">
        <f t="shared" ref="N320:N338" si="37">SUM(D320,F320,H320,J320,L320)</f>
        <v>0</v>
      </c>
      <c r="O320" s="386">
        <f>SUM(M320:N320)</f>
        <v>0</v>
      </c>
      <c r="P320" s="716" t="s">
        <v>15</v>
      </c>
      <c r="Q320" s="716"/>
    </row>
    <row r="321" spans="1:17" ht="20.25">
      <c r="A321" s="739" t="s">
        <v>16</v>
      </c>
      <c r="B321" s="739"/>
      <c r="C321" s="390">
        <v>0</v>
      </c>
      <c r="D321" s="390">
        <v>0</v>
      </c>
      <c r="E321" s="390">
        <v>0</v>
      </c>
      <c r="F321" s="390">
        <v>0</v>
      </c>
      <c r="G321" s="390">
        <v>0</v>
      </c>
      <c r="H321" s="390">
        <v>0</v>
      </c>
      <c r="I321" s="390">
        <v>0</v>
      </c>
      <c r="J321" s="390">
        <v>0</v>
      </c>
      <c r="K321" s="390">
        <v>0</v>
      </c>
      <c r="L321" s="390">
        <v>0</v>
      </c>
      <c r="M321" s="386">
        <f t="shared" ref="M321:M338" si="38">SUM(C321,E321,G321,I321,K321)</f>
        <v>0</v>
      </c>
      <c r="N321" s="386">
        <f t="shared" si="37"/>
        <v>0</v>
      </c>
      <c r="O321" s="386">
        <f t="shared" ref="O321:O338" si="39">SUM(M321:N321)</f>
        <v>0</v>
      </c>
      <c r="P321" s="720" t="s">
        <v>17</v>
      </c>
      <c r="Q321" s="720"/>
    </row>
    <row r="322" spans="1:17" ht="20.25">
      <c r="A322" s="739" t="s">
        <v>18</v>
      </c>
      <c r="B322" s="739"/>
      <c r="C322" s="390">
        <v>0</v>
      </c>
      <c r="D322" s="390">
        <v>0</v>
      </c>
      <c r="E322" s="390">
        <v>0</v>
      </c>
      <c r="F322" s="390">
        <v>0</v>
      </c>
      <c r="G322" s="390">
        <v>0</v>
      </c>
      <c r="H322" s="390">
        <v>0</v>
      </c>
      <c r="I322" s="390">
        <v>0</v>
      </c>
      <c r="J322" s="390">
        <v>0</v>
      </c>
      <c r="K322" s="390">
        <v>0</v>
      </c>
      <c r="L322" s="390">
        <v>0</v>
      </c>
      <c r="M322" s="386">
        <f t="shared" si="38"/>
        <v>0</v>
      </c>
      <c r="N322" s="386">
        <f t="shared" si="37"/>
        <v>0</v>
      </c>
      <c r="O322" s="386">
        <f t="shared" si="39"/>
        <v>0</v>
      </c>
      <c r="P322" s="720" t="s">
        <v>19</v>
      </c>
      <c r="Q322" s="720"/>
    </row>
    <row r="323" spans="1:17" ht="59.25">
      <c r="A323" s="780" t="s">
        <v>20</v>
      </c>
      <c r="B323" s="391" t="s">
        <v>769</v>
      </c>
      <c r="C323" s="390">
        <v>0</v>
      </c>
      <c r="D323" s="390">
        <v>0</v>
      </c>
      <c r="E323" s="390">
        <v>0</v>
      </c>
      <c r="F323" s="390">
        <v>0</v>
      </c>
      <c r="G323" s="390">
        <v>0</v>
      </c>
      <c r="H323" s="390">
        <v>0</v>
      </c>
      <c r="I323" s="390">
        <v>0</v>
      </c>
      <c r="J323" s="390">
        <v>0</v>
      </c>
      <c r="K323" s="390">
        <v>0</v>
      </c>
      <c r="L323" s="390">
        <v>0</v>
      </c>
      <c r="M323" s="386">
        <f t="shared" si="38"/>
        <v>0</v>
      </c>
      <c r="N323" s="386">
        <f t="shared" si="37"/>
        <v>0</v>
      </c>
      <c r="O323" s="386">
        <f t="shared" si="39"/>
        <v>0</v>
      </c>
      <c r="P323" s="392" t="s">
        <v>44</v>
      </c>
      <c r="Q323" s="722" t="s">
        <v>455</v>
      </c>
    </row>
    <row r="324" spans="1:17" ht="20.25">
      <c r="A324" s="780"/>
      <c r="B324" s="391" t="s">
        <v>770</v>
      </c>
      <c r="C324" s="390">
        <v>0</v>
      </c>
      <c r="D324" s="390">
        <v>8</v>
      </c>
      <c r="E324" s="390">
        <v>0</v>
      </c>
      <c r="F324" s="390">
        <v>4</v>
      </c>
      <c r="G324" s="390">
        <v>0</v>
      </c>
      <c r="H324" s="390">
        <v>1</v>
      </c>
      <c r="I324" s="390">
        <v>0</v>
      </c>
      <c r="J324" s="390">
        <v>1</v>
      </c>
      <c r="K324" s="390">
        <v>0</v>
      </c>
      <c r="L324" s="390">
        <v>0</v>
      </c>
      <c r="M324" s="386">
        <f t="shared" si="38"/>
        <v>0</v>
      </c>
      <c r="N324" s="386">
        <f t="shared" si="37"/>
        <v>14</v>
      </c>
      <c r="O324" s="386">
        <f t="shared" si="39"/>
        <v>14</v>
      </c>
      <c r="P324" s="392" t="s">
        <v>45</v>
      </c>
      <c r="Q324" s="723"/>
    </row>
    <row r="325" spans="1:17" ht="20.25">
      <c r="A325" s="780"/>
      <c r="B325" s="391" t="s">
        <v>771</v>
      </c>
      <c r="C325" s="390">
        <v>0</v>
      </c>
      <c r="D325" s="390">
        <v>0</v>
      </c>
      <c r="E325" s="390">
        <v>0</v>
      </c>
      <c r="F325" s="390">
        <v>0</v>
      </c>
      <c r="G325" s="390">
        <v>0</v>
      </c>
      <c r="H325" s="390">
        <v>0</v>
      </c>
      <c r="I325" s="390">
        <v>0</v>
      </c>
      <c r="J325" s="390">
        <v>0</v>
      </c>
      <c r="K325" s="390">
        <v>0</v>
      </c>
      <c r="L325" s="390">
        <v>0</v>
      </c>
      <c r="M325" s="386">
        <f t="shared" si="38"/>
        <v>0</v>
      </c>
      <c r="N325" s="386">
        <f t="shared" si="37"/>
        <v>0</v>
      </c>
      <c r="O325" s="386">
        <f t="shared" si="39"/>
        <v>0</v>
      </c>
      <c r="P325" s="392" t="s">
        <v>46</v>
      </c>
      <c r="Q325" s="723"/>
    </row>
    <row r="326" spans="1:17" ht="20.25">
      <c r="A326" s="780"/>
      <c r="B326" s="391" t="s">
        <v>457</v>
      </c>
      <c r="C326" s="390">
        <v>0</v>
      </c>
      <c r="D326" s="390">
        <v>0</v>
      </c>
      <c r="E326" s="390">
        <v>0</v>
      </c>
      <c r="F326" s="390">
        <v>0</v>
      </c>
      <c r="G326" s="390">
        <v>0</v>
      </c>
      <c r="H326" s="390">
        <v>0</v>
      </c>
      <c r="I326" s="390">
        <v>0</v>
      </c>
      <c r="J326" s="390">
        <v>0</v>
      </c>
      <c r="K326" s="390">
        <v>0</v>
      </c>
      <c r="L326" s="390">
        <v>0</v>
      </c>
      <c r="M326" s="386">
        <f t="shared" si="38"/>
        <v>0</v>
      </c>
      <c r="N326" s="386">
        <f t="shared" si="37"/>
        <v>0</v>
      </c>
      <c r="O326" s="386">
        <f t="shared" si="39"/>
        <v>0</v>
      </c>
      <c r="P326" s="392" t="s">
        <v>47</v>
      </c>
      <c r="Q326" s="723"/>
    </row>
    <row r="327" spans="1:17" ht="20.25">
      <c r="A327" s="780"/>
      <c r="B327" s="391" t="s">
        <v>458</v>
      </c>
      <c r="C327" s="390">
        <v>0</v>
      </c>
      <c r="D327" s="390">
        <v>0</v>
      </c>
      <c r="E327" s="390">
        <v>0</v>
      </c>
      <c r="F327" s="390">
        <v>0</v>
      </c>
      <c r="G327" s="390">
        <v>0</v>
      </c>
      <c r="H327" s="390">
        <v>0</v>
      </c>
      <c r="I327" s="390">
        <v>0</v>
      </c>
      <c r="J327" s="390">
        <v>0</v>
      </c>
      <c r="K327" s="390">
        <v>0</v>
      </c>
      <c r="L327" s="390">
        <v>0</v>
      </c>
      <c r="M327" s="386">
        <f t="shared" si="38"/>
        <v>0</v>
      </c>
      <c r="N327" s="386">
        <f t="shared" si="37"/>
        <v>0</v>
      </c>
      <c r="O327" s="386">
        <f t="shared" si="39"/>
        <v>0</v>
      </c>
      <c r="P327" s="392" t="s">
        <v>48</v>
      </c>
      <c r="Q327" s="723"/>
    </row>
    <row r="328" spans="1:17" ht="20.25">
      <c r="A328" s="780"/>
      <c r="B328" s="391" t="s">
        <v>459</v>
      </c>
      <c r="C328" s="390">
        <v>9</v>
      </c>
      <c r="D328" s="390">
        <v>0</v>
      </c>
      <c r="E328" s="390">
        <v>6</v>
      </c>
      <c r="F328" s="390">
        <v>0</v>
      </c>
      <c r="G328" s="390">
        <v>0</v>
      </c>
      <c r="H328" s="390">
        <v>0</v>
      </c>
      <c r="I328" s="390">
        <v>0</v>
      </c>
      <c r="J328" s="390">
        <v>0</v>
      </c>
      <c r="K328" s="390">
        <v>0</v>
      </c>
      <c r="L328" s="390">
        <v>0</v>
      </c>
      <c r="M328" s="386">
        <f t="shared" si="38"/>
        <v>15</v>
      </c>
      <c r="N328" s="386">
        <f t="shared" si="37"/>
        <v>0</v>
      </c>
      <c r="O328" s="386">
        <f t="shared" si="39"/>
        <v>15</v>
      </c>
      <c r="P328" s="392" t="s">
        <v>49</v>
      </c>
      <c r="Q328" s="724"/>
    </row>
    <row r="329" spans="1:17" ht="20.25">
      <c r="A329" s="403" t="s">
        <v>483</v>
      </c>
      <c r="B329" s="391"/>
      <c r="C329" s="390">
        <v>0</v>
      </c>
      <c r="D329" s="390">
        <v>0</v>
      </c>
      <c r="E329" s="390">
        <v>0</v>
      </c>
      <c r="F329" s="390">
        <v>0</v>
      </c>
      <c r="G329" s="390">
        <v>0</v>
      </c>
      <c r="H329" s="390">
        <v>0</v>
      </c>
      <c r="I329" s="390">
        <v>0</v>
      </c>
      <c r="J329" s="390">
        <v>0</v>
      </c>
      <c r="K329" s="390">
        <v>0</v>
      </c>
      <c r="L329" s="390">
        <v>0</v>
      </c>
      <c r="M329" s="386">
        <f t="shared" si="38"/>
        <v>0</v>
      </c>
      <c r="N329" s="386">
        <f t="shared" si="37"/>
        <v>0</v>
      </c>
      <c r="O329" s="386">
        <f t="shared" si="39"/>
        <v>0</v>
      </c>
      <c r="P329" s="720" t="s">
        <v>772</v>
      </c>
      <c r="Q329" s="720"/>
    </row>
    <row r="330" spans="1:17" ht="20.25">
      <c r="A330" s="739" t="s">
        <v>22</v>
      </c>
      <c r="B330" s="739"/>
      <c r="C330" s="390">
        <v>6</v>
      </c>
      <c r="D330" s="390">
        <v>0</v>
      </c>
      <c r="E330" s="390">
        <v>17</v>
      </c>
      <c r="F330" s="390">
        <v>0</v>
      </c>
      <c r="G330" s="390">
        <v>12</v>
      </c>
      <c r="H330" s="390">
        <v>0</v>
      </c>
      <c r="I330" s="390">
        <v>10</v>
      </c>
      <c r="J330" s="390">
        <v>0</v>
      </c>
      <c r="K330" s="390">
        <v>3</v>
      </c>
      <c r="L330" s="390">
        <v>0</v>
      </c>
      <c r="M330" s="386">
        <f t="shared" si="38"/>
        <v>48</v>
      </c>
      <c r="N330" s="386">
        <f t="shared" si="37"/>
        <v>0</v>
      </c>
      <c r="O330" s="386">
        <f t="shared" si="39"/>
        <v>48</v>
      </c>
      <c r="P330" s="720" t="s">
        <v>50</v>
      </c>
      <c r="Q330" s="720"/>
    </row>
    <row r="331" spans="1:17" ht="20.25">
      <c r="A331" s="739" t="s">
        <v>23</v>
      </c>
      <c r="B331" s="739"/>
      <c r="C331" s="390">
        <v>7</v>
      </c>
      <c r="D331" s="390">
        <v>7</v>
      </c>
      <c r="E331" s="390">
        <v>7</v>
      </c>
      <c r="F331" s="390">
        <v>7</v>
      </c>
      <c r="G331" s="390">
        <v>6</v>
      </c>
      <c r="H331" s="390">
        <v>5</v>
      </c>
      <c r="I331" s="390">
        <v>1</v>
      </c>
      <c r="J331" s="390">
        <v>1</v>
      </c>
      <c r="K331" s="390">
        <v>1</v>
      </c>
      <c r="L331" s="390">
        <v>2</v>
      </c>
      <c r="M331" s="386">
        <f t="shared" si="38"/>
        <v>22</v>
      </c>
      <c r="N331" s="386">
        <f t="shared" si="37"/>
        <v>22</v>
      </c>
      <c r="O331" s="386">
        <f t="shared" si="39"/>
        <v>44</v>
      </c>
      <c r="P331" s="720" t="s">
        <v>24</v>
      </c>
      <c r="Q331" s="720"/>
    </row>
    <row r="332" spans="1:17" ht="20.25">
      <c r="A332" s="739" t="s">
        <v>25</v>
      </c>
      <c r="B332" s="739"/>
      <c r="C332" s="390">
        <v>0</v>
      </c>
      <c r="D332" s="390">
        <v>0</v>
      </c>
      <c r="E332" s="390">
        <v>0</v>
      </c>
      <c r="F332" s="390">
        <v>0</v>
      </c>
      <c r="G332" s="390">
        <v>0</v>
      </c>
      <c r="H332" s="390">
        <v>0</v>
      </c>
      <c r="I332" s="390">
        <v>0</v>
      </c>
      <c r="J332" s="390">
        <v>0</v>
      </c>
      <c r="K332" s="390">
        <v>0</v>
      </c>
      <c r="L332" s="390">
        <v>0</v>
      </c>
      <c r="M332" s="386">
        <f t="shared" si="38"/>
        <v>0</v>
      </c>
      <c r="N332" s="386">
        <f t="shared" si="37"/>
        <v>0</v>
      </c>
      <c r="O332" s="386">
        <f t="shared" si="39"/>
        <v>0</v>
      </c>
      <c r="P332" s="720" t="s">
        <v>51</v>
      </c>
      <c r="Q332" s="720"/>
    </row>
    <row r="333" spans="1:17" ht="20.25">
      <c r="A333" s="739" t="s">
        <v>65</v>
      </c>
      <c r="B333" s="739"/>
      <c r="C333" s="390">
        <v>10</v>
      </c>
      <c r="D333" s="390">
        <v>0</v>
      </c>
      <c r="E333" s="390">
        <v>14</v>
      </c>
      <c r="F333" s="390">
        <v>0</v>
      </c>
      <c r="G333" s="390">
        <v>7</v>
      </c>
      <c r="H333" s="390">
        <v>0</v>
      </c>
      <c r="I333" s="390">
        <v>3</v>
      </c>
      <c r="J333" s="390">
        <v>0</v>
      </c>
      <c r="K333" s="390">
        <v>2</v>
      </c>
      <c r="L333" s="390">
        <v>0</v>
      </c>
      <c r="M333" s="386">
        <f t="shared" si="38"/>
        <v>36</v>
      </c>
      <c r="N333" s="386">
        <f t="shared" si="37"/>
        <v>0</v>
      </c>
      <c r="O333" s="386">
        <f t="shared" si="39"/>
        <v>36</v>
      </c>
      <c r="P333" s="720" t="s">
        <v>52</v>
      </c>
      <c r="Q333" s="720"/>
    </row>
    <row r="334" spans="1:17" ht="20.25">
      <c r="A334" s="739" t="s">
        <v>27</v>
      </c>
      <c r="B334" s="739"/>
      <c r="C334" s="390">
        <v>0</v>
      </c>
      <c r="D334" s="390">
        <v>11</v>
      </c>
      <c r="E334" s="390">
        <v>0</v>
      </c>
      <c r="F334" s="390">
        <v>10</v>
      </c>
      <c r="G334" s="390">
        <v>0</v>
      </c>
      <c r="H334" s="390">
        <v>0</v>
      </c>
      <c r="I334" s="390">
        <v>0</v>
      </c>
      <c r="J334" s="390">
        <v>3</v>
      </c>
      <c r="K334" s="390">
        <v>0</v>
      </c>
      <c r="L334" s="390">
        <v>3</v>
      </c>
      <c r="M334" s="386">
        <f t="shared" si="38"/>
        <v>0</v>
      </c>
      <c r="N334" s="386">
        <f t="shared" si="37"/>
        <v>27</v>
      </c>
      <c r="O334" s="386">
        <f t="shared" si="39"/>
        <v>27</v>
      </c>
      <c r="P334" s="720" t="s">
        <v>28</v>
      </c>
      <c r="Q334" s="720"/>
    </row>
    <row r="335" spans="1:17" ht="20.25">
      <c r="A335" s="739" t="s">
        <v>29</v>
      </c>
      <c r="B335" s="739"/>
      <c r="C335" s="390">
        <v>0</v>
      </c>
      <c r="D335" s="390">
        <v>0</v>
      </c>
      <c r="E335" s="390">
        <v>0</v>
      </c>
      <c r="F335" s="390">
        <v>0</v>
      </c>
      <c r="G335" s="390">
        <v>0</v>
      </c>
      <c r="H335" s="390">
        <v>0</v>
      </c>
      <c r="I335" s="390">
        <v>0</v>
      </c>
      <c r="J335" s="390">
        <v>0</v>
      </c>
      <c r="K335" s="390">
        <v>0</v>
      </c>
      <c r="L335" s="390">
        <v>0</v>
      </c>
      <c r="M335" s="386">
        <f t="shared" si="38"/>
        <v>0</v>
      </c>
      <c r="N335" s="386">
        <f t="shared" si="37"/>
        <v>0</v>
      </c>
      <c r="O335" s="386">
        <f t="shared" si="39"/>
        <v>0</v>
      </c>
      <c r="P335" s="720" t="s">
        <v>30</v>
      </c>
      <c r="Q335" s="720"/>
    </row>
    <row r="336" spans="1:17" ht="20.25">
      <c r="A336" s="739" t="s">
        <v>31</v>
      </c>
      <c r="B336" s="739"/>
      <c r="C336" s="390">
        <v>9</v>
      </c>
      <c r="D336" s="390">
        <v>1</v>
      </c>
      <c r="E336" s="390">
        <v>6</v>
      </c>
      <c r="F336" s="390">
        <v>18</v>
      </c>
      <c r="G336" s="390">
        <v>4</v>
      </c>
      <c r="H336" s="390">
        <v>6</v>
      </c>
      <c r="I336" s="390">
        <v>2</v>
      </c>
      <c r="J336" s="390">
        <v>0</v>
      </c>
      <c r="K336" s="390">
        <v>0</v>
      </c>
      <c r="L336" s="390">
        <v>0</v>
      </c>
      <c r="M336" s="386">
        <f t="shared" si="38"/>
        <v>21</v>
      </c>
      <c r="N336" s="386">
        <f t="shared" si="37"/>
        <v>25</v>
      </c>
      <c r="O336" s="386">
        <f t="shared" si="39"/>
        <v>46</v>
      </c>
      <c r="P336" s="720" t="s">
        <v>32</v>
      </c>
      <c r="Q336" s="720"/>
    </row>
    <row r="337" spans="1:17" ht="20.25">
      <c r="A337" s="739" t="s">
        <v>33</v>
      </c>
      <c r="B337" s="739"/>
      <c r="C337" s="390">
        <v>0</v>
      </c>
      <c r="D337" s="390">
        <v>0</v>
      </c>
      <c r="E337" s="390">
        <v>0</v>
      </c>
      <c r="F337" s="390">
        <v>0</v>
      </c>
      <c r="G337" s="390">
        <v>0</v>
      </c>
      <c r="H337" s="390">
        <v>0</v>
      </c>
      <c r="I337" s="390">
        <v>0</v>
      </c>
      <c r="J337" s="390">
        <v>0</v>
      </c>
      <c r="K337" s="390">
        <v>0</v>
      </c>
      <c r="L337" s="390">
        <v>0</v>
      </c>
      <c r="M337" s="386">
        <f t="shared" si="38"/>
        <v>0</v>
      </c>
      <c r="N337" s="386">
        <f t="shared" si="37"/>
        <v>0</v>
      </c>
      <c r="O337" s="386">
        <f t="shared" si="39"/>
        <v>0</v>
      </c>
      <c r="P337" s="720" t="s">
        <v>34</v>
      </c>
      <c r="Q337" s="720"/>
    </row>
    <row r="338" spans="1:17" ht="20.25">
      <c r="A338" s="744" t="s">
        <v>35</v>
      </c>
      <c r="B338" s="744"/>
      <c r="C338" s="384">
        <v>0</v>
      </c>
      <c r="D338" s="384">
        <v>0</v>
      </c>
      <c r="E338" s="384">
        <v>0</v>
      </c>
      <c r="F338" s="384">
        <v>0</v>
      </c>
      <c r="G338" s="384">
        <v>0</v>
      </c>
      <c r="H338" s="384">
        <v>0</v>
      </c>
      <c r="I338" s="384">
        <v>0</v>
      </c>
      <c r="J338" s="384">
        <v>0</v>
      </c>
      <c r="K338" s="384">
        <v>0</v>
      </c>
      <c r="L338" s="384">
        <v>0</v>
      </c>
      <c r="M338" s="386">
        <f t="shared" si="38"/>
        <v>0</v>
      </c>
      <c r="N338" s="386">
        <f t="shared" si="37"/>
        <v>0</v>
      </c>
      <c r="O338" s="386">
        <f t="shared" si="39"/>
        <v>0</v>
      </c>
      <c r="P338" s="729" t="s">
        <v>53</v>
      </c>
      <c r="Q338" s="729"/>
    </row>
    <row r="339" spans="1:17" ht="20.25">
      <c r="A339" s="745" t="s">
        <v>8</v>
      </c>
      <c r="B339" s="745"/>
      <c r="C339" s="398">
        <f t="shared" ref="C339:O339" si="40">SUM(C320:C338)</f>
        <v>41</v>
      </c>
      <c r="D339" s="398">
        <f t="shared" si="40"/>
        <v>27</v>
      </c>
      <c r="E339" s="398">
        <f t="shared" si="40"/>
        <v>50</v>
      </c>
      <c r="F339" s="398">
        <f t="shared" si="40"/>
        <v>39</v>
      </c>
      <c r="G339" s="398">
        <f t="shared" si="40"/>
        <v>29</v>
      </c>
      <c r="H339" s="398">
        <f t="shared" si="40"/>
        <v>12</v>
      </c>
      <c r="I339" s="398">
        <f t="shared" si="40"/>
        <v>16</v>
      </c>
      <c r="J339" s="398">
        <f t="shared" si="40"/>
        <v>5</v>
      </c>
      <c r="K339" s="398">
        <f t="shared" si="40"/>
        <v>6</v>
      </c>
      <c r="L339" s="398">
        <f t="shared" si="40"/>
        <v>5</v>
      </c>
      <c r="M339" s="397">
        <f t="shared" si="40"/>
        <v>142</v>
      </c>
      <c r="N339" s="397">
        <f t="shared" si="40"/>
        <v>88</v>
      </c>
      <c r="O339" s="397">
        <f t="shared" si="40"/>
        <v>230</v>
      </c>
      <c r="P339" s="705" t="s">
        <v>456</v>
      </c>
      <c r="Q339" s="705"/>
    </row>
    <row r="340" spans="1:17" ht="20.25">
      <c r="A340" s="407"/>
      <c r="B340" s="407"/>
      <c r="C340" s="408"/>
      <c r="D340" s="408"/>
      <c r="E340" s="408"/>
      <c r="F340" s="408"/>
      <c r="G340" s="408"/>
      <c r="H340" s="408"/>
      <c r="I340" s="408"/>
      <c r="J340" s="408"/>
      <c r="K340" s="408"/>
      <c r="L340" s="408"/>
      <c r="M340" s="408"/>
      <c r="N340" s="408"/>
      <c r="O340" s="408"/>
    </row>
    <row r="341" spans="1:17" ht="20.25">
      <c r="A341" s="742" t="s">
        <v>934</v>
      </c>
      <c r="B341" s="742"/>
      <c r="C341" s="742"/>
      <c r="D341" s="742"/>
      <c r="E341" s="742"/>
      <c r="F341" s="742"/>
      <c r="G341" s="742"/>
      <c r="H341" s="742"/>
      <c r="I341" s="742"/>
      <c r="J341" s="742"/>
      <c r="K341" s="742"/>
      <c r="L341" s="742"/>
      <c r="M341" s="742"/>
      <c r="N341" s="742"/>
      <c r="O341" s="742"/>
      <c r="P341" s="742"/>
      <c r="Q341" s="743"/>
    </row>
    <row r="342" spans="1:17" ht="324">
      <c r="A342" s="681" t="s">
        <v>935</v>
      </c>
      <c r="B342" s="681"/>
      <c r="C342" s="681"/>
      <c r="D342" s="681"/>
      <c r="E342" s="681"/>
      <c r="F342" s="681"/>
      <c r="G342" s="681"/>
      <c r="H342" s="681"/>
      <c r="I342" s="681"/>
      <c r="J342" s="681"/>
      <c r="K342" s="681"/>
      <c r="L342" s="681"/>
      <c r="M342" s="681"/>
      <c r="N342" s="681"/>
      <c r="O342" s="681"/>
      <c r="P342" s="681"/>
      <c r="Q342" s="681"/>
    </row>
    <row r="343" spans="1:17" ht="20.25">
      <c r="A343" s="737" t="s">
        <v>936</v>
      </c>
      <c r="B343" s="737"/>
      <c r="C343" s="737"/>
      <c r="D343" s="415"/>
      <c r="E343" s="415"/>
      <c r="F343" s="415"/>
      <c r="G343" s="415"/>
      <c r="H343" s="415"/>
      <c r="I343" s="415"/>
      <c r="J343" s="415"/>
      <c r="K343" s="415"/>
      <c r="L343" s="415"/>
      <c r="M343" s="415"/>
      <c r="N343" s="415"/>
      <c r="O343" s="415"/>
      <c r="P343" s="750" t="s">
        <v>937</v>
      </c>
      <c r="Q343" s="750"/>
    </row>
    <row r="344" spans="1:17" ht="20.25">
      <c r="A344" s="733" t="s">
        <v>0</v>
      </c>
      <c r="B344" s="733"/>
      <c r="C344" s="732" t="s">
        <v>792</v>
      </c>
      <c r="D344" s="732"/>
      <c r="E344" s="732" t="s">
        <v>797</v>
      </c>
      <c r="F344" s="732"/>
      <c r="G344" s="732" t="s">
        <v>75</v>
      </c>
      <c r="H344" s="732"/>
      <c r="I344" s="732" t="s">
        <v>811</v>
      </c>
      <c r="J344" s="732"/>
      <c r="K344" s="732" t="s">
        <v>826</v>
      </c>
      <c r="L344" s="732"/>
      <c r="M344" s="732" t="s">
        <v>8</v>
      </c>
      <c r="N344" s="732"/>
      <c r="O344" s="732"/>
      <c r="P344" s="733" t="s">
        <v>683</v>
      </c>
      <c r="Q344" s="733"/>
    </row>
    <row r="345" spans="1:17" ht="20.25">
      <c r="A345" s="734"/>
      <c r="B345" s="734"/>
      <c r="C345" s="736" t="s">
        <v>83</v>
      </c>
      <c r="D345" s="736"/>
      <c r="E345" s="736" t="s">
        <v>84</v>
      </c>
      <c r="F345" s="736"/>
      <c r="G345" s="736" t="s">
        <v>85</v>
      </c>
      <c r="H345" s="736"/>
      <c r="I345" s="736" t="s">
        <v>86</v>
      </c>
      <c r="J345" s="736"/>
      <c r="K345" s="736" t="s">
        <v>87</v>
      </c>
      <c r="L345" s="736"/>
      <c r="M345" s="736" t="s">
        <v>12</v>
      </c>
      <c r="N345" s="736"/>
      <c r="O345" s="736"/>
      <c r="P345" s="734"/>
      <c r="Q345" s="734"/>
    </row>
    <row r="346" spans="1:17" ht="20.25">
      <c r="A346" s="734"/>
      <c r="B346" s="734"/>
      <c r="C346" s="383" t="s">
        <v>88</v>
      </c>
      <c r="D346" s="383" t="s">
        <v>43</v>
      </c>
      <c r="E346" s="383" t="s">
        <v>88</v>
      </c>
      <c r="F346" s="383" t="s">
        <v>43</v>
      </c>
      <c r="G346" s="383" t="s">
        <v>88</v>
      </c>
      <c r="H346" s="383" t="s">
        <v>43</v>
      </c>
      <c r="I346" s="383" t="s">
        <v>88</v>
      </c>
      <c r="J346" s="383" t="s">
        <v>43</v>
      </c>
      <c r="K346" s="383" t="s">
        <v>88</v>
      </c>
      <c r="L346" s="383" t="s">
        <v>43</v>
      </c>
      <c r="M346" s="383" t="s">
        <v>88</v>
      </c>
      <c r="N346" s="383" t="s">
        <v>43</v>
      </c>
      <c r="O346" s="383" t="s">
        <v>94</v>
      </c>
      <c r="P346" s="734"/>
      <c r="Q346" s="734"/>
    </row>
    <row r="347" spans="1:17" ht="20.25">
      <c r="A347" s="735"/>
      <c r="B347" s="735"/>
      <c r="C347" s="401" t="s">
        <v>9</v>
      </c>
      <c r="D347" s="401" t="s">
        <v>10</v>
      </c>
      <c r="E347" s="401" t="s">
        <v>9</v>
      </c>
      <c r="F347" s="401" t="s">
        <v>10</v>
      </c>
      <c r="G347" s="401" t="s">
        <v>9</v>
      </c>
      <c r="H347" s="401" t="s">
        <v>10</v>
      </c>
      <c r="I347" s="401" t="s">
        <v>9</v>
      </c>
      <c r="J347" s="401" t="s">
        <v>10</v>
      </c>
      <c r="K347" s="401" t="s">
        <v>9</v>
      </c>
      <c r="L347" s="401" t="s">
        <v>10</v>
      </c>
      <c r="M347" s="401" t="s">
        <v>9</v>
      </c>
      <c r="N347" s="401" t="s">
        <v>10</v>
      </c>
      <c r="O347" s="401" t="s">
        <v>12</v>
      </c>
      <c r="P347" s="735"/>
      <c r="Q347" s="735"/>
    </row>
    <row r="348" spans="1:17" ht="20.25">
      <c r="A348" s="741" t="s">
        <v>14</v>
      </c>
      <c r="B348" s="741"/>
      <c r="C348" s="390">
        <v>0</v>
      </c>
      <c r="D348" s="390">
        <v>0</v>
      </c>
      <c r="E348" s="390">
        <v>0</v>
      </c>
      <c r="F348" s="390">
        <v>0</v>
      </c>
      <c r="G348" s="390">
        <v>0</v>
      </c>
      <c r="H348" s="390">
        <v>0</v>
      </c>
      <c r="I348" s="390">
        <v>0</v>
      </c>
      <c r="J348" s="390">
        <v>0</v>
      </c>
      <c r="K348" s="390">
        <v>0</v>
      </c>
      <c r="L348" s="390">
        <v>0</v>
      </c>
      <c r="M348" s="386">
        <f>SUM(C348,E348,G348,I348,K348)</f>
        <v>0</v>
      </c>
      <c r="N348" s="386">
        <f t="shared" ref="N348:N366" si="41">SUM(D348,F348,H348,J348,L348)</f>
        <v>0</v>
      </c>
      <c r="O348" s="386">
        <f>SUM(M348:N348)</f>
        <v>0</v>
      </c>
      <c r="P348" s="716" t="s">
        <v>15</v>
      </c>
      <c r="Q348" s="716"/>
    </row>
    <row r="349" spans="1:17" ht="20.25">
      <c r="A349" s="739" t="s">
        <v>16</v>
      </c>
      <c r="B349" s="739"/>
      <c r="C349" s="390">
        <v>0</v>
      </c>
      <c r="D349" s="390">
        <v>0</v>
      </c>
      <c r="E349" s="390">
        <v>0</v>
      </c>
      <c r="F349" s="390">
        <v>0</v>
      </c>
      <c r="G349" s="390">
        <v>0</v>
      </c>
      <c r="H349" s="390">
        <v>0</v>
      </c>
      <c r="I349" s="390">
        <v>0</v>
      </c>
      <c r="J349" s="390">
        <v>0</v>
      </c>
      <c r="K349" s="390">
        <v>0</v>
      </c>
      <c r="L349" s="390">
        <v>0</v>
      </c>
      <c r="M349" s="386">
        <f t="shared" ref="M349:M366" si="42">SUM(C349,E349,G349,I349,K349)</f>
        <v>0</v>
      </c>
      <c r="N349" s="386">
        <f t="shared" si="41"/>
        <v>0</v>
      </c>
      <c r="O349" s="386">
        <f t="shared" ref="O349:O366" si="43">SUM(M349:N349)</f>
        <v>0</v>
      </c>
      <c r="P349" s="720" t="s">
        <v>17</v>
      </c>
      <c r="Q349" s="720"/>
    </row>
    <row r="350" spans="1:17" ht="20.25">
      <c r="A350" s="739" t="s">
        <v>18</v>
      </c>
      <c r="B350" s="739"/>
      <c r="C350" s="390">
        <v>0</v>
      </c>
      <c r="D350" s="390">
        <v>0</v>
      </c>
      <c r="E350" s="390">
        <v>0</v>
      </c>
      <c r="F350" s="390">
        <v>0</v>
      </c>
      <c r="G350" s="390">
        <v>0</v>
      </c>
      <c r="H350" s="390">
        <v>0</v>
      </c>
      <c r="I350" s="390">
        <v>0</v>
      </c>
      <c r="J350" s="390">
        <v>0</v>
      </c>
      <c r="K350" s="390">
        <v>0</v>
      </c>
      <c r="L350" s="390">
        <v>0</v>
      </c>
      <c r="M350" s="386">
        <f t="shared" si="42"/>
        <v>0</v>
      </c>
      <c r="N350" s="386">
        <f t="shared" si="41"/>
        <v>0</v>
      </c>
      <c r="O350" s="386">
        <f t="shared" si="43"/>
        <v>0</v>
      </c>
      <c r="P350" s="720" t="s">
        <v>19</v>
      </c>
      <c r="Q350" s="720"/>
    </row>
    <row r="351" spans="1:17" ht="59.25">
      <c r="A351" s="780" t="s">
        <v>20</v>
      </c>
      <c r="B351" s="391" t="s">
        <v>769</v>
      </c>
      <c r="C351" s="390">
        <v>0</v>
      </c>
      <c r="D351" s="390">
        <v>15</v>
      </c>
      <c r="E351" s="390">
        <v>0</v>
      </c>
      <c r="F351" s="390">
        <v>5</v>
      </c>
      <c r="G351" s="390">
        <v>0</v>
      </c>
      <c r="H351" s="390">
        <v>1</v>
      </c>
      <c r="I351" s="390">
        <v>0</v>
      </c>
      <c r="J351" s="390">
        <v>0</v>
      </c>
      <c r="K351" s="390">
        <v>0</v>
      </c>
      <c r="L351" s="390">
        <v>0</v>
      </c>
      <c r="M351" s="386">
        <f t="shared" si="42"/>
        <v>0</v>
      </c>
      <c r="N351" s="386">
        <f t="shared" si="41"/>
        <v>21</v>
      </c>
      <c r="O351" s="386">
        <f t="shared" si="43"/>
        <v>21</v>
      </c>
      <c r="P351" s="392" t="s">
        <v>44</v>
      </c>
      <c r="Q351" s="722" t="s">
        <v>455</v>
      </c>
    </row>
    <row r="352" spans="1:17" ht="20.25">
      <c r="A352" s="780"/>
      <c r="B352" s="391" t="s">
        <v>770</v>
      </c>
      <c r="C352" s="390">
        <v>17</v>
      </c>
      <c r="D352" s="390">
        <v>8</v>
      </c>
      <c r="E352" s="390">
        <v>18</v>
      </c>
      <c r="F352" s="390">
        <v>5</v>
      </c>
      <c r="G352" s="390">
        <v>0</v>
      </c>
      <c r="H352" s="390">
        <v>1</v>
      </c>
      <c r="I352" s="390">
        <v>0</v>
      </c>
      <c r="J352" s="390">
        <v>1</v>
      </c>
      <c r="K352" s="390">
        <v>0</v>
      </c>
      <c r="L352" s="390">
        <v>0</v>
      </c>
      <c r="M352" s="386">
        <f t="shared" si="42"/>
        <v>35</v>
      </c>
      <c r="N352" s="386">
        <f t="shared" si="41"/>
        <v>15</v>
      </c>
      <c r="O352" s="386">
        <f t="shared" si="43"/>
        <v>50</v>
      </c>
      <c r="P352" s="392" t="s">
        <v>45</v>
      </c>
      <c r="Q352" s="723"/>
    </row>
    <row r="353" spans="1:17" ht="20.25">
      <c r="A353" s="780"/>
      <c r="B353" s="391" t="s">
        <v>771</v>
      </c>
      <c r="C353" s="390">
        <v>0</v>
      </c>
      <c r="D353" s="390">
        <v>0</v>
      </c>
      <c r="E353" s="390">
        <v>0</v>
      </c>
      <c r="F353" s="390">
        <v>0</v>
      </c>
      <c r="G353" s="390">
        <v>0</v>
      </c>
      <c r="H353" s="390">
        <v>0</v>
      </c>
      <c r="I353" s="390">
        <v>0</v>
      </c>
      <c r="J353" s="390">
        <v>0</v>
      </c>
      <c r="K353" s="390">
        <v>0</v>
      </c>
      <c r="L353" s="390">
        <v>0</v>
      </c>
      <c r="M353" s="386">
        <f t="shared" si="42"/>
        <v>0</v>
      </c>
      <c r="N353" s="386">
        <f t="shared" si="41"/>
        <v>0</v>
      </c>
      <c r="O353" s="386">
        <f t="shared" si="43"/>
        <v>0</v>
      </c>
      <c r="P353" s="392" t="s">
        <v>46</v>
      </c>
      <c r="Q353" s="723"/>
    </row>
    <row r="354" spans="1:17" ht="20.25">
      <c r="A354" s="780"/>
      <c r="B354" s="391" t="s">
        <v>457</v>
      </c>
      <c r="C354" s="390">
        <v>0</v>
      </c>
      <c r="D354" s="390">
        <v>0</v>
      </c>
      <c r="E354" s="390">
        <v>0</v>
      </c>
      <c r="F354" s="390">
        <v>0</v>
      </c>
      <c r="G354" s="390">
        <v>0</v>
      </c>
      <c r="H354" s="390">
        <v>0</v>
      </c>
      <c r="I354" s="390">
        <v>0</v>
      </c>
      <c r="J354" s="390">
        <v>0</v>
      </c>
      <c r="K354" s="390">
        <v>0</v>
      </c>
      <c r="L354" s="390">
        <v>0</v>
      </c>
      <c r="M354" s="386">
        <f t="shared" si="42"/>
        <v>0</v>
      </c>
      <c r="N354" s="386">
        <f t="shared" si="41"/>
        <v>0</v>
      </c>
      <c r="O354" s="386">
        <f t="shared" si="43"/>
        <v>0</v>
      </c>
      <c r="P354" s="392" t="s">
        <v>47</v>
      </c>
      <c r="Q354" s="723"/>
    </row>
    <row r="355" spans="1:17" ht="20.25">
      <c r="A355" s="780"/>
      <c r="B355" s="391" t="s">
        <v>458</v>
      </c>
      <c r="C355" s="390">
        <v>0</v>
      </c>
      <c r="D355" s="390">
        <v>0</v>
      </c>
      <c r="E355" s="390">
        <v>0</v>
      </c>
      <c r="F355" s="390">
        <v>0</v>
      </c>
      <c r="G355" s="390">
        <v>0</v>
      </c>
      <c r="H355" s="390">
        <v>0</v>
      </c>
      <c r="I355" s="390">
        <v>0</v>
      </c>
      <c r="J355" s="390">
        <v>0</v>
      </c>
      <c r="K355" s="390">
        <v>0</v>
      </c>
      <c r="L355" s="390">
        <v>0</v>
      </c>
      <c r="M355" s="386">
        <f t="shared" si="42"/>
        <v>0</v>
      </c>
      <c r="N355" s="386">
        <f t="shared" si="41"/>
        <v>0</v>
      </c>
      <c r="O355" s="386">
        <f t="shared" si="43"/>
        <v>0</v>
      </c>
      <c r="P355" s="392" t="s">
        <v>48</v>
      </c>
      <c r="Q355" s="723"/>
    </row>
    <row r="356" spans="1:17" ht="20.25">
      <c r="A356" s="780"/>
      <c r="B356" s="391" t="s">
        <v>459</v>
      </c>
      <c r="C356" s="390">
        <v>20</v>
      </c>
      <c r="D356" s="390">
        <v>3</v>
      </c>
      <c r="E356" s="390">
        <v>8</v>
      </c>
      <c r="F356" s="390">
        <v>2</v>
      </c>
      <c r="G356" s="390">
        <v>0</v>
      </c>
      <c r="H356" s="390">
        <v>2</v>
      </c>
      <c r="I356" s="390">
        <v>0</v>
      </c>
      <c r="J356" s="390">
        <v>3</v>
      </c>
      <c r="K356" s="390">
        <v>0</v>
      </c>
      <c r="L356" s="390">
        <v>0</v>
      </c>
      <c r="M356" s="386">
        <f t="shared" si="42"/>
        <v>28</v>
      </c>
      <c r="N356" s="386">
        <f t="shared" si="41"/>
        <v>10</v>
      </c>
      <c r="O356" s="386">
        <f t="shared" si="43"/>
        <v>38</v>
      </c>
      <c r="P356" s="392" t="s">
        <v>49</v>
      </c>
      <c r="Q356" s="724"/>
    </row>
    <row r="357" spans="1:17" ht="20.25">
      <c r="A357" s="403" t="s">
        <v>483</v>
      </c>
      <c r="B357" s="391"/>
      <c r="C357" s="390">
        <v>0</v>
      </c>
      <c r="D357" s="390">
        <v>0</v>
      </c>
      <c r="E357" s="390">
        <v>0</v>
      </c>
      <c r="F357" s="390">
        <v>0</v>
      </c>
      <c r="G357" s="390">
        <v>0</v>
      </c>
      <c r="H357" s="390">
        <v>0</v>
      </c>
      <c r="I357" s="390">
        <v>0</v>
      </c>
      <c r="J357" s="390">
        <v>0</v>
      </c>
      <c r="K357" s="390">
        <v>0</v>
      </c>
      <c r="L357" s="390">
        <v>0</v>
      </c>
      <c r="M357" s="386">
        <f t="shared" si="42"/>
        <v>0</v>
      </c>
      <c r="N357" s="386">
        <f t="shared" si="41"/>
        <v>0</v>
      </c>
      <c r="O357" s="386">
        <f t="shared" si="43"/>
        <v>0</v>
      </c>
      <c r="P357" s="720" t="s">
        <v>772</v>
      </c>
      <c r="Q357" s="720"/>
    </row>
    <row r="358" spans="1:17" ht="20.25">
      <c r="A358" s="739" t="s">
        <v>22</v>
      </c>
      <c r="B358" s="739"/>
      <c r="C358" s="390">
        <v>5</v>
      </c>
      <c r="D358" s="390">
        <v>0</v>
      </c>
      <c r="E358" s="390">
        <v>4</v>
      </c>
      <c r="F358" s="390">
        <v>0</v>
      </c>
      <c r="G358" s="390">
        <v>3</v>
      </c>
      <c r="H358" s="390">
        <v>0</v>
      </c>
      <c r="I358" s="390">
        <v>3</v>
      </c>
      <c r="J358" s="390">
        <v>0</v>
      </c>
      <c r="K358" s="390">
        <v>7</v>
      </c>
      <c r="L358" s="390">
        <v>0</v>
      </c>
      <c r="M358" s="386">
        <f t="shared" si="42"/>
        <v>22</v>
      </c>
      <c r="N358" s="386">
        <f t="shared" si="41"/>
        <v>0</v>
      </c>
      <c r="O358" s="386">
        <f t="shared" si="43"/>
        <v>22</v>
      </c>
      <c r="P358" s="720" t="s">
        <v>50</v>
      </c>
      <c r="Q358" s="720"/>
    </row>
    <row r="359" spans="1:17" ht="20.25">
      <c r="A359" s="739" t="s">
        <v>23</v>
      </c>
      <c r="B359" s="739"/>
      <c r="C359" s="390">
        <v>0</v>
      </c>
      <c r="D359" s="390">
        <v>0</v>
      </c>
      <c r="E359" s="390">
        <v>0</v>
      </c>
      <c r="F359" s="390">
        <v>0</v>
      </c>
      <c r="G359" s="390">
        <v>0</v>
      </c>
      <c r="H359" s="390">
        <v>0</v>
      </c>
      <c r="I359" s="390">
        <v>0</v>
      </c>
      <c r="J359" s="390">
        <v>0</v>
      </c>
      <c r="K359" s="390">
        <v>0</v>
      </c>
      <c r="L359" s="390">
        <v>0</v>
      </c>
      <c r="M359" s="386">
        <f t="shared" si="42"/>
        <v>0</v>
      </c>
      <c r="N359" s="386">
        <f t="shared" si="41"/>
        <v>0</v>
      </c>
      <c r="O359" s="386">
        <f t="shared" si="43"/>
        <v>0</v>
      </c>
      <c r="P359" s="720" t="s">
        <v>24</v>
      </c>
      <c r="Q359" s="720"/>
    </row>
    <row r="360" spans="1:17" ht="20.25">
      <c r="A360" s="739" t="s">
        <v>25</v>
      </c>
      <c r="B360" s="739"/>
      <c r="C360" s="390">
        <v>0</v>
      </c>
      <c r="D360" s="390">
        <v>0</v>
      </c>
      <c r="E360" s="390">
        <v>0</v>
      </c>
      <c r="F360" s="390">
        <v>0</v>
      </c>
      <c r="G360" s="390">
        <v>0</v>
      </c>
      <c r="H360" s="390">
        <v>0</v>
      </c>
      <c r="I360" s="390">
        <v>0</v>
      </c>
      <c r="J360" s="390">
        <v>0</v>
      </c>
      <c r="K360" s="390">
        <v>0</v>
      </c>
      <c r="L360" s="390">
        <v>0</v>
      </c>
      <c r="M360" s="386">
        <f t="shared" si="42"/>
        <v>0</v>
      </c>
      <c r="N360" s="386">
        <f t="shared" si="41"/>
        <v>0</v>
      </c>
      <c r="O360" s="386">
        <f t="shared" si="43"/>
        <v>0</v>
      </c>
      <c r="P360" s="720" t="s">
        <v>51</v>
      </c>
      <c r="Q360" s="720"/>
    </row>
    <row r="361" spans="1:17" ht="20.25">
      <c r="A361" s="739" t="s">
        <v>65</v>
      </c>
      <c r="B361" s="739"/>
      <c r="C361" s="390">
        <v>9</v>
      </c>
      <c r="D361" s="390">
        <v>4</v>
      </c>
      <c r="E361" s="390">
        <v>16</v>
      </c>
      <c r="F361" s="390">
        <v>10</v>
      </c>
      <c r="G361" s="390">
        <v>18</v>
      </c>
      <c r="H361" s="390">
        <v>8</v>
      </c>
      <c r="I361" s="390">
        <v>7</v>
      </c>
      <c r="J361" s="390">
        <v>9</v>
      </c>
      <c r="K361" s="390">
        <v>14</v>
      </c>
      <c r="L361" s="390">
        <v>6</v>
      </c>
      <c r="M361" s="386">
        <f t="shared" si="42"/>
        <v>64</v>
      </c>
      <c r="N361" s="386">
        <f t="shared" si="41"/>
        <v>37</v>
      </c>
      <c r="O361" s="386">
        <f t="shared" si="43"/>
        <v>101</v>
      </c>
      <c r="P361" s="720" t="s">
        <v>52</v>
      </c>
      <c r="Q361" s="720"/>
    </row>
    <row r="362" spans="1:17" ht="20.25">
      <c r="A362" s="739" t="s">
        <v>27</v>
      </c>
      <c r="B362" s="739"/>
      <c r="C362" s="390">
        <v>8</v>
      </c>
      <c r="D362" s="390">
        <v>6</v>
      </c>
      <c r="E362" s="390">
        <v>13</v>
      </c>
      <c r="F362" s="390">
        <v>5</v>
      </c>
      <c r="G362" s="390">
        <v>14</v>
      </c>
      <c r="H362" s="390">
        <v>7</v>
      </c>
      <c r="I362" s="390">
        <v>12</v>
      </c>
      <c r="J362" s="390">
        <v>7</v>
      </c>
      <c r="K362" s="390">
        <v>10</v>
      </c>
      <c r="L362" s="390">
        <v>10</v>
      </c>
      <c r="M362" s="386">
        <f t="shared" si="42"/>
        <v>57</v>
      </c>
      <c r="N362" s="386">
        <f t="shared" si="41"/>
        <v>35</v>
      </c>
      <c r="O362" s="386">
        <f t="shared" si="43"/>
        <v>92</v>
      </c>
      <c r="P362" s="720" t="s">
        <v>28</v>
      </c>
      <c r="Q362" s="720"/>
    </row>
    <row r="363" spans="1:17" ht="20.25">
      <c r="A363" s="739" t="s">
        <v>29</v>
      </c>
      <c r="B363" s="739"/>
      <c r="C363" s="390">
        <v>0</v>
      </c>
      <c r="D363" s="390">
        <v>3</v>
      </c>
      <c r="E363" s="390">
        <v>0</v>
      </c>
      <c r="F363" s="390">
        <v>2</v>
      </c>
      <c r="G363" s="390">
        <v>0</v>
      </c>
      <c r="H363" s="390">
        <v>8</v>
      </c>
      <c r="I363" s="390">
        <v>0</v>
      </c>
      <c r="J363" s="390">
        <v>4</v>
      </c>
      <c r="K363" s="390">
        <v>0</v>
      </c>
      <c r="L363" s="390">
        <v>0</v>
      </c>
      <c r="M363" s="386">
        <f t="shared" si="42"/>
        <v>0</v>
      </c>
      <c r="N363" s="386">
        <f t="shared" si="41"/>
        <v>17</v>
      </c>
      <c r="O363" s="386">
        <f t="shared" si="43"/>
        <v>17</v>
      </c>
      <c r="P363" s="720" t="s">
        <v>30</v>
      </c>
      <c r="Q363" s="720"/>
    </row>
    <row r="364" spans="1:17" ht="20.25">
      <c r="A364" s="739" t="s">
        <v>31</v>
      </c>
      <c r="B364" s="739"/>
      <c r="C364" s="390">
        <v>8</v>
      </c>
      <c r="D364" s="390">
        <v>2</v>
      </c>
      <c r="E364" s="390">
        <v>8</v>
      </c>
      <c r="F364" s="390">
        <v>16</v>
      </c>
      <c r="G364" s="390">
        <v>2</v>
      </c>
      <c r="H364" s="390">
        <v>2</v>
      </c>
      <c r="I364" s="390">
        <v>2</v>
      </c>
      <c r="J364" s="390">
        <v>0</v>
      </c>
      <c r="K364" s="390">
        <v>1</v>
      </c>
      <c r="L364" s="390">
        <v>0</v>
      </c>
      <c r="M364" s="386">
        <f t="shared" si="42"/>
        <v>21</v>
      </c>
      <c r="N364" s="386">
        <f t="shared" si="41"/>
        <v>20</v>
      </c>
      <c r="O364" s="386">
        <f t="shared" si="43"/>
        <v>41</v>
      </c>
      <c r="P364" s="720" t="s">
        <v>32</v>
      </c>
      <c r="Q364" s="720"/>
    </row>
    <row r="365" spans="1:17" ht="20.25">
      <c r="A365" s="739" t="s">
        <v>33</v>
      </c>
      <c r="B365" s="739"/>
      <c r="C365" s="390">
        <v>0</v>
      </c>
      <c r="D365" s="390">
        <v>0</v>
      </c>
      <c r="E365" s="390">
        <v>0</v>
      </c>
      <c r="F365" s="390">
        <v>0</v>
      </c>
      <c r="G365" s="390">
        <v>0</v>
      </c>
      <c r="H365" s="390">
        <v>0</v>
      </c>
      <c r="I365" s="390">
        <v>0</v>
      </c>
      <c r="J365" s="390">
        <v>0</v>
      </c>
      <c r="K365" s="390">
        <v>0</v>
      </c>
      <c r="L365" s="390">
        <v>0</v>
      </c>
      <c r="M365" s="386">
        <f t="shared" si="42"/>
        <v>0</v>
      </c>
      <c r="N365" s="386">
        <f t="shared" si="41"/>
        <v>0</v>
      </c>
      <c r="O365" s="386">
        <f t="shared" si="43"/>
        <v>0</v>
      </c>
      <c r="P365" s="720" t="s">
        <v>34</v>
      </c>
      <c r="Q365" s="720"/>
    </row>
    <row r="366" spans="1:17" ht="20.25">
      <c r="A366" s="744" t="s">
        <v>35</v>
      </c>
      <c r="B366" s="744"/>
      <c r="C366" s="384">
        <v>0</v>
      </c>
      <c r="D366" s="384">
        <v>0</v>
      </c>
      <c r="E366" s="384">
        <v>0</v>
      </c>
      <c r="F366" s="384">
        <v>0</v>
      </c>
      <c r="G366" s="384">
        <v>0</v>
      </c>
      <c r="H366" s="384">
        <v>0</v>
      </c>
      <c r="I366" s="384">
        <v>0</v>
      </c>
      <c r="J366" s="384">
        <v>0</v>
      </c>
      <c r="K366" s="384">
        <v>0</v>
      </c>
      <c r="L366" s="384">
        <v>0</v>
      </c>
      <c r="M366" s="386">
        <f t="shared" si="42"/>
        <v>0</v>
      </c>
      <c r="N366" s="386">
        <f t="shared" si="41"/>
        <v>0</v>
      </c>
      <c r="O366" s="386">
        <f t="shared" si="43"/>
        <v>0</v>
      </c>
      <c r="P366" s="729" t="s">
        <v>53</v>
      </c>
      <c r="Q366" s="729"/>
    </row>
    <row r="367" spans="1:17" ht="20.25">
      <c r="A367" s="745" t="s">
        <v>8</v>
      </c>
      <c r="B367" s="745"/>
      <c r="C367" s="398">
        <f t="shared" ref="C367:O367" si="44">SUM(C348:C366)</f>
        <v>67</v>
      </c>
      <c r="D367" s="398">
        <f t="shared" si="44"/>
        <v>41</v>
      </c>
      <c r="E367" s="398">
        <f t="shared" si="44"/>
        <v>67</v>
      </c>
      <c r="F367" s="398">
        <f t="shared" si="44"/>
        <v>45</v>
      </c>
      <c r="G367" s="398">
        <f t="shared" si="44"/>
        <v>37</v>
      </c>
      <c r="H367" s="398">
        <f t="shared" si="44"/>
        <v>29</v>
      </c>
      <c r="I367" s="398">
        <f t="shared" si="44"/>
        <v>24</v>
      </c>
      <c r="J367" s="398">
        <f t="shared" si="44"/>
        <v>24</v>
      </c>
      <c r="K367" s="398">
        <f t="shared" si="44"/>
        <v>32</v>
      </c>
      <c r="L367" s="398">
        <f t="shared" si="44"/>
        <v>16</v>
      </c>
      <c r="M367" s="397">
        <f t="shared" si="44"/>
        <v>227</v>
      </c>
      <c r="N367" s="397">
        <f t="shared" si="44"/>
        <v>155</v>
      </c>
      <c r="O367" s="397">
        <f t="shared" si="44"/>
        <v>382</v>
      </c>
      <c r="P367" s="705" t="s">
        <v>456</v>
      </c>
      <c r="Q367" s="705"/>
    </row>
    <row r="368" spans="1:17" ht="20.25"/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I26"/>
  <sheetViews>
    <sheetView rightToLeft="1" workbookViewId="0"/>
  </sheetViews>
  <sheetFormatPr defaultRowHeight="14.25"/>
  <sheetData>
    <row r="1" spans="1:35" ht="20.25">
      <c r="A1" s="743" t="s">
        <v>938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413"/>
      <c r="T1" s="413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</row>
    <row r="2" spans="1:35" ht="20.25">
      <c r="A2" s="743" t="s">
        <v>939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413"/>
      <c r="S2" s="413"/>
      <c r="T2" s="413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</row>
    <row r="3" spans="1:35" ht="36">
      <c r="A3" s="457" t="s">
        <v>940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710" t="s">
        <v>941</v>
      </c>
      <c r="Q3" s="710"/>
      <c r="R3" s="683" t="s">
        <v>942</v>
      </c>
      <c r="S3" s="683"/>
      <c r="T3" s="683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710" t="s">
        <v>943</v>
      </c>
      <c r="AI3" s="710"/>
    </row>
    <row r="4" spans="1:35" ht="31.5">
      <c r="A4" s="733" t="s">
        <v>247</v>
      </c>
      <c r="B4" s="733" t="s">
        <v>248</v>
      </c>
      <c r="C4" s="733"/>
      <c r="D4" s="733" t="s">
        <v>249</v>
      </c>
      <c r="E4" s="733"/>
      <c r="F4" s="733" t="s">
        <v>250</v>
      </c>
      <c r="G4" s="733"/>
      <c r="H4" s="733" t="s">
        <v>231</v>
      </c>
      <c r="I4" s="733"/>
      <c r="J4" s="733"/>
      <c r="K4" s="733" t="s">
        <v>251</v>
      </c>
      <c r="L4" s="733"/>
      <c r="M4" s="733" t="s">
        <v>252</v>
      </c>
      <c r="N4" s="733"/>
      <c r="O4" s="733" t="s">
        <v>944</v>
      </c>
      <c r="P4" s="733"/>
      <c r="Q4" s="733" t="s">
        <v>945</v>
      </c>
      <c r="R4" s="733" t="s">
        <v>247</v>
      </c>
      <c r="S4" s="733" t="s">
        <v>946</v>
      </c>
      <c r="T4" s="733"/>
      <c r="U4" s="733" t="s">
        <v>253</v>
      </c>
      <c r="V4" s="733"/>
      <c r="W4" s="733" t="s">
        <v>947</v>
      </c>
      <c r="X4" s="733"/>
      <c r="Y4" s="733" t="s">
        <v>948</v>
      </c>
      <c r="Z4" s="733"/>
      <c r="AA4" s="733" t="s">
        <v>254</v>
      </c>
      <c r="AB4" s="733"/>
      <c r="AC4" s="733" t="s">
        <v>255</v>
      </c>
      <c r="AD4" s="733"/>
      <c r="AE4" s="733"/>
      <c r="AF4" s="733" t="s">
        <v>256</v>
      </c>
      <c r="AG4" s="733"/>
      <c r="AH4" s="733"/>
      <c r="AI4" s="733" t="s">
        <v>945</v>
      </c>
    </row>
    <row r="5" spans="1:35" ht="47.25">
      <c r="A5" s="734"/>
      <c r="B5" s="734" t="s">
        <v>257</v>
      </c>
      <c r="C5" s="734"/>
      <c r="D5" s="734" t="s">
        <v>258</v>
      </c>
      <c r="E5" s="734"/>
      <c r="F5" s="734" t="s">
        <v>259</v>
      </c>
      <c r="G5" s="734"/>
      <c r="H5" s="734" t="s">
        <v>236</v>
      </c>
      <c r="I5" s="734"/>
      <c r="J5" s="734"/>
      <c r="K5" s="734" t="s">
        <v>260</v>
      </c>
      <c r="L5" s="734"/>
      <c r="M5" s="734" t="s">
        <v>261</v>
      </c>
      <c r="N5" s="734"/>
      <c r="O5" s="734" t="s">
        <v>949</v>
      </c>
      <c r="P5" s="734"/>
      <c r="Q5" s="734"/>
      <c r="R5" s="734"/>
      <c r="S5" s="734" t="s">
        <v>949</v>
      </c>
      <c r="T5" s="734"/>
      <c r="U5" s="734" t="s">
        <v>158</v>
      </c>
      <c r="V5" s="734"/>
      <c r="W5" s="734" t="s">
        <v>156</v>
      </c>
      <c r="X5" s="734"/>
      <c r="Y5" s="734" t="s">
        <v>156</v>
      </c>
      <c r="Z5" s="734"/>
      <c r="AA5" s="734" t="s">
        <v>157</v>
      </c>
      <c r="AB5" s="734"/>
      <c r="AC5" s="734" t="s">
        <v>237</v>
      </c>
      <c r="AD5" s="734"/>
      <c r="AE5" s="734"/>
      <c r="AF5" s="734" t="s">
        <v>12</v>
      </c>
      <c r="AG5" s="734"/>
      <c r="AH5" s="734"/>
      <c r="AI5" s="734"/>
    </row>
    <row r="6" spans="1:35" ht="20.25">
      <c r="A6" s="734"/>
      <c r="B6" s="404" t="s">
        <v>5</v>
      </c>
      <c r="C6" s="404" t="s">
        <v>43</v>
      </c>
      <c r="D6" s="404" t="s">
        <v>5</v>
      </c>
      <c r="E6" s="404" t="s">
        <v>43</v>
      </c>
      <c r="F6" s="404" t="s">
        <v>5</v>
      </c>
      <c r="G6" s="404" t="s">
        <v>43</v>
      </c>
      <c r="H6" s="404" t="s">
        <v>5</v>
      </c>
      <c r="I6" s="404" t="s">
        <v>43</v>
      </c>
      <c r="J6" s="404" t="s">
        <v>8</v>
      </c>
      <c r="K6" s="404" t="s">
        <v>5</v>
      </c>
      <c r="L6" s="404" t="s">
        <v>43</v>
      </c>
      <c r="M6" s="404" t="s">
        <v>5</v>
      </c>
      <c r="N6" s="404" t="s">
        <v>43</v>
      </c>
      <c r="O6" s="404" t="s">
        <v>5</v>
      </c>
      <c r="P6" s="404" t="s">
        <v>43</v>
      </c>
      <c r="Q6" s="734"/>
      <c r="R6" s="734"/>
      <c r="S6" s="404" t="s">
        <v>5</v>
      </c>
      <c r="T6" s="404" t="s">
        <v>43</v>
      </c>
      <c r="U6" s="404" t="s">
        <v>5</v>
      </c>
      <c r="V6" s="404" t="s">
        <v>43</v>
      </c>
      <c r="W6" s="404" t="s">
        <v>5</v>
      </c>
      <c r="X6" s="404" t="s">
        <v>43</v>
      </c>
      <c r="Y6" s="404" t="s">
        <v>5</v>
      </c>
      <c r="Z6" s="404" t="s">
        <v>43</v>
      </c>
      <c r="AA6" s="404" t="s">
        <v>5</v>
      </c>
      <c r="AB6" s="404" t="s">
        <v>43</v>
      </c>
      <c r="AC6" s="404" t="s">
        <v>5</v>
      </c>
      <c r="AD6" s="404" t="s">
        <v>43</v>
      </c>
      <c r="AE6" s="404" t="s">
        <v>8</v>
      </c>
      <c r="AF6" s="404" t="s">
        <v>5</v>
      </c>
      <c r="AG6" s="404" t="s">
        <v>43</v>
      </c>
      <c r="AH6" s="404" t="s">
        <v>8</v>
      </c>
      <c r="AI6" s="734"/>
    </row>
    <row r="7" spans="1:35" ht="20.25">
      <c r="A7" s="735"/>
      <c r="B7" s="384" t="s">
        <v>9</v>
      </c>
      <c r="C7" s="384" t="s">
        <v>10</v>
      </c>
      <c r="D7" s="384" t="s">
        <v>262</v>
      </c>
      <c r="E7" s="384" t="s">
        <v>10</v>
      </c>
      <c r="F7" s="384" t="s">
        <v>9</v>
      </c>
      <c r="G7" s="384" t="s">
        <v>10</v>
      </c>
      <c r="H7" s="384" t="s">
        <v>9</v>
      </c>
      <c r="I7" s="384" t="s">
        <v>10</v>
      </c>
      <c r="J7" s="384" t="s">
        <v>12</v>
      </c>
      <c r="K7" s="384" t="s">
        <v>9</v>
      </c>
      <c r="L7" s="384" t="s">
        <v>10</v>
      </c>
      <c r="M7" s="384" t="s">
        <v>9</v>
      </c>
      <c r="N7" s="384" t="s">
        <v>10</v>
      </c>
      <c r="O7" s="384" t="s">
        <v>9</v>
      </c>
      <c r="P7" s="384" t="s">
        <v>10</v>
      </c>
      <c r="Q7" s="735"/>
      <c r="R7" s="735"/>
      <c r="S7" s="384" t="s">
        <v>9</v>
      </c>
      <c r="T7" s="384" t="s">
        <v>10</v>
      </c>
      <c r="U7" s="384" t="s">
        <v>262</v>
      </c>
      <c r="V7" s="384" t="s">
        <v>10</v>
      </c>
      <c r="W7" s="384" t="s">
        <v>262</v>
      </c>
      <c r="X7" s="384" t="s">
        <v>10</v>
      </c>
      <c r="Y7" s="384" t="s">
        <v>9</v>
      </c>
      <c r="Z7" s="384" t="s">
        <v>10</v>
      </c>
      <c r="AA7" s="384" t="s">
        <v>9</v>
      </c>
      <c r="AB7" s="384" t="s">
        <v>10</v>
      </c>
      <c r="AC7" s="384" t="s">
        <v>9</v>
      </c>
      <c r="AD7" s="384" t="s">
        <v>10</v>
      </c>
      <c r="AE7" s="384" t="s">
        <v>12</v>
      </c>
      <c r="AF7" s="384" t="s">
        <v>9</v>
      </c>
      <c r="AG7" s="384" t="s">
        <v>10</v>
      </c>
      <c r="AH7" s="384" t="s">
        <v>12</v>
      </c>
      <c r="AI7" s="735"/>
    </row>
    <row r="8" spans="1:35" ht="20.25">
      <c r="A8" s="418" t="s">
        <v>122</v>
      </c>
      <c r="B8" s="410">
        <v>1002</v>
      </c>
      <c r="C8" s="410">
        <v>582</v>
      </c>
      <c r="D8" s="410">
        <v>0</v>
      </c>
      <c r="E8" s="410">
        <v>0</v>
      </c>
      <c r="F8" s="410">
        <v>0</v>
      </c>
      <c r="G8" s="410">
        <v>0</v>
      </c>
      <c r="H8" s="409">
        <f>SUM(B8,D8,F8)</f>
        <v>1002</v>
      </c>
      <c r="I8" s="409">
        <f>SUM(C8,E8,G8)</f>
        <v>582</v>
      </c>
      <c r="J8" s="409">
        <f>SUM(H8:I8)</f>
        <v>1584</v>
      </c>
      <c r="K8" s="410">
        <v>0</v>
      </c>
      <c r="L8" s="410">
        <v>0</v>
      </c>
      <c r="M8" s="410">
        <v>0</v>
      </c>
      <c r="N8" s="410">
        <v>0</v>
      </c>
      <c r="O8" s="410">
        <v>0</v>
      </c>
      <c r="P8" s="410">
        <v>0</v>
      </c>
      <c r="Q8" s="419" t="s">
        <v>123</v>
      </c>
      <c r="R8" s="418" t="s">
        <v>122</v>
      </c>
      <c r="S8" s="410">
        <v>0</v>
      </c>
      <c r="T8" s="410">
        <v>0</v>
      </c>
      <c r="U8" s="410">
        <v>0</v>
      </c>
      <c r="V8" s="410">
        <v>0</v>
      </c>
      <c r="W8" s="410">
        <v>0</v>
      </c>
      <c r="X8" s="410">
        <v>0</v>
      </c>
      <c r="Y8" s="410">
        <v>0</v>
      </c>
      <c r="Z8" s="410">
        <v>0</v>
      </c>
      <c r="AA8" s="410">
        <v>0</v>
      </c>
      <c r="AB8" s="410">
        <v>0</v>
      </c>
      <c r="AC8" s="409">
        <f>SUM(K8,M8,O8,S8,U8,W8,Y8,AA8)</f>
        <v>0</v>
      </c>
      <c r="AD8" s="409">
        <f t="shared" ref="AD8:AE17" si="0">SUM(L8,N8,P8,T8,V8,X8,Z8,AB8)</f>
        <v>0</v>
      </c>
      <c r="AE8" s="409">
        <f t="shared" si="0"/>
        <v>0</v>
      </c>
      <c r="AF8" s="409">
        <f>SUM(AC8,H8)</f>
        <v>1002</v>
      </c>
      <c r="AG8" s="409">
        <f t="shared" ref="AG8:AH17" si="1">SUM(AD8,I8)</f>
        <v>582</v>
      </c>
      <c r="AH8" s="409">
        <f t="shared" si="1"/>
        <v>1584</v>
      </c>
      <c r="AI8" s="419" t="s">
        <v>123</v>
      </c>
    </row>
    <row r="9" spans="1:35" ht="20.25">
      <c r="A9" s="403" t="s">
        <v>124</v>
      </c>
      <c r="B9" s="390">
        <v>527</v>
      </c>
      <c r="C9" s="390">
        <v>445</v>
      </c>
      <c r="D9" s="390">
        <v>700</v>
      </c>
      <c r="E9" s="390">
        <v>468</v>
      </c>
      <c r="F9" s="390">
        <v>0</v>
      </c>
      <c r="G9" s="390">
        <v>0</v>
      </c>
      <c r="H9" s="390">
        <f t="shared" ref="H9:I17" si="2">SUM(B9,D9,F9)</f>
        <v>1227</v>
      </c>
      <c r="I9" s="390">
        <f t="shared" si="2"/>
        <v>913</v>
      </c>
      <c r="J9" s="390">
        <f t="shared" ref="J9:J17" si="3">SUM(H9:I9)</f>
        <v>2140</v>
      </c>
      <c r="K9" s="390">
        <v>0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2" t="s">
        <v>125</v>
      </c>
      <c r="R9" s="403" t="s">
        <v>124</v>
      </c>
      <c r="S9" s="390">
        <v>0</v>
      </c>
      <c r="T9" s="390">
        <v>0</v>
      </c>
      <c r="U9" s="390">
        <v>0</v>
      </c>
      <c r="V9" s="390">
        <v>0</v>
      </c>
      <c r="W9" s="390">
        <v>0</v>
      </c>
      <c r="X9" s="390">
        <v>0</v>
      </c>
      <c r="Y9" s="390">
        <v>0</v>
      </c>
      <c r="Z9" s="390">
        <v>0</v>
      </c>
      <c r="AA9" s="390">
        <v>0</v>
      </c>
      <c r="AB9" s="390">
        <v>0</v>
      </c>
      <c r="AC9" s="390">
        <f t="shared" ref="AC9:AC17" si="4">SUM(K9,M9,O9,S9,U9,W9,Y9,AA9)</f>
        <v>0</v>
      </c>
      <c r="AD9" s="390">
        <f t="shared" si="0"/>
        <v>0</v>
      </c>
      <c r="AE9" s="390">
        <f t="shared" si="0"/>
        <v>0</v>
      </c>
      <c r="AF9" s="390">
        <f t="shared" ref="AF9:AF17" si="5">SUM(AC9,H9)</f>
        <v>1227</v>
      </c>
      <c r="AG9" s="390">
        <f t="shared" si="1"/>
        <v>913</v>
      </c>
      <c r="AH9" s="390">
        <f t="shared" si="1"/>
        <v>2140</v>
      </c>
      <c r="AI9" s="392" t="s">
        <v>125</v>
      </c>
    </row>
    <row r="10" spans="1:35" ht="20.25">
      <c r="A10" s="403" t="s">
        <v>126</v>
      </c>
      <c r="B10" s="390">
        <v>177</v>
      </c>
      <c r="C10" s="390">
        <v>201</v>
      </c>
      <c r="D10" s="390">
        <v>484</v>
      </c>
      <c r="E10" s="390">
        <v>289</v>
      </c>
      <c r="F10" s="390">
        <v>509</v>
      </c>
      <c r="G10" s="390">
        <v>403</v>
      </c>
      <c r="H10" s="390">
        <f t="shared" si="2"/>
        <v>1170</v>
      </c>
      <c r="I10" s="390">
        <f t="shared" si="2"/>
        <v>893</v>
      </c>
      <c r="J10" s="390">
        <f t="shared" si="3"/>
        <v>2063</v>
      </c>
      <c r="K10" s="390">
        <v>0</v>
      </c>
      <c r="L10" s="390">
        <v>0</v>
      </c>
      <c r="M10" s="390">
        <v>0</v>
      </c>
      <c r="N10" s="390">
        <v>0</v>
      </c>
      <c r="O10" s="390">
        <v>0</v>
      </c>
      <c r="P10" s="390">
        <v>0</v>
      </c>
      <c r="Q10" s="392" t="s">
        <v>127</v>
      </c>
      <c r="R10" s="403" t="s">
        <v>126</v>
      </c>
      <c r="S10" s="390">
        <v>0</v>
      </c>
      <c r="T10" s="390">
        <v>0</v>
      </c>
      <c r="U10" s="390">
        <v>0</v>
      </c>
      <c r="V10" s="390">
        <v>0</v>
      </c>
      <c r="W10" s="390">
        <v>0</v>
      </c>
      <c r="X10" s="390">
        <v>0</v>
      </c>
      <c r="Y10" s="390">
        <v>0</v>
      </c>
      <c r="Z10" s="390">
        <v>0</v>
      </c>
      <c r="AA10" s="390">
        <v>0</v>
      </c>
      <c r="AB10" s="390">
        <v>0</v>
      </c>
      <c r="AC10" s="390">
        <f t="shared" si="4"/>
        <v>0</v>
      </c>
      <c r="AD10" s="390">
        <f t="shared" si="0"/>
        <v>0</v>
      </c>
      <c r="AE10" s="390">
        <f t="shared" si="0"/>
        <v>0</v>
      </c>
      <c r="AF10" s="390">
        <f t="shared" si="5"/>
        <v>1170</v>
      </c>
      <c r="AG10" s="390">
        <f t="shared" si="1"/>
        <v>893</v>
      </c>
      <c r="AH10" s="390">
        <f t="shared" si="1"/>
        <v>2063</v>
      </c>
      <c r="AI10" s="392" t="s">
        <v>127</v>
      </c>
    </row>
    <row r="11" spans="1:35" ht="20.25">
      <c r="A11" s="403" t="s">
        <v>128</v>
      </c>
      <c r="B11" s="390">
        <v>114</v>
      </c>
      <c r="C11" s="390">
        <v>63</v>
      </c>
      <c r="D11" s="390">
        <v>151</v>
      </c>
      <c r="E11" s="390">
        <v>97</v>
      </c>
      <c r="F11" s="390">
        <v>442</v>
      </c>
      <c r="G11" s="390">
        <v>339</v>
      </c>
      <c r="H11" s="390">
        <f t="shared" si="2"/>
        <v>707</v>
      </c>
      <c r="I11" s="390">
        <f t="shared" si="2"/>
        <v>499</v>
      </c>
      <c r="J11" s="390">
        <f t="shared" si="3"/>
        <v>1206</v>
      </c>
      <c r="K11" s="390">
        <v>273</v>
      </c>
      <c r="L11" s="390">
        <v>156</v>
      </c>
      <c r="M11" s="390">
        <v>65</v>
      </c>
      <c r="N11" s="390">
        <v>49</v>
      </c>
      <c r="O11" s="390">
        <v>0</v>
      </c>
      <c r="P11" s="390">
        <v>0</v>
      </c>
      <c r="Q11" s="392" t="s">
        <v>129</v>
      </c>
      <c r="R11" s="403" t="s">
        <v>128</v>
      </c>
      <c r="S11" s="390">
        <v>0</v>
      </c>
      <c r="T11" s="390">
        <v>0</v>
      </c>
      <c r="U11" s="390">
        <v>0</v>
      </c>
      <c r="V11" s="390">
        <v>0</v>
      </c>
      <c r="W11" s="390">
        <v>0</v>
      </c>
      <c r="X11" s="390">
        <v>0</v>
      </c>
      <c r="Y11" s="390">
        <v>0</v>
      </c>
      <c r="Z11" s="390">
        <v>0</v>
      </c>
      <c r="AA11" s="390">
        <v>0</v>
      </c>
      <c r="AB11" s="390">
        <v>0</v>
      </c>
      <c r="AC11" s="390">
        <f t="shared" si="4"/>
        <v>338</v>
      </c>
      <c r="AD11" s="390">
        <f t="shared" si="0"/>
        <v>205</v>
      </c>
      <c r="AE11" s="390">
        <f t="shared" si="0"/>
        <v>403</v>
      </c>
      <c r="AF11" s="390">
        <f t="shared" si="5"/>
        <v>1045</v>
      </c>
      <c r="AG11" s="390">
        <f t="shared" si="1"/>
        <v>704</v>
      </c>
      <c r="AH11" s="390">
        <f t="shared" si="1"/>
        <v>1609</v>
      </c>
      <c r="AI11" s="392" t="s">
        <v>129</v>
      </c>
    </row>
    <row r="12" spans="1:35" ht="20.25">
      <c r="A12" s="403" t="s">
        <v>130</v>
      </c>
      <c r="B12" s="390">
        <v>9</v>
      </c>
      <c r="C12" s="390">
        <v>83</v>
      </c>
      <c r="D12" s="390">
        <v>89</v>
      </c>
      <c r="E12" s="390">
        <v>47</v>
      </c>
      <c r="F12" s="390">
        <v>163</v>
      </c>
      <c r="G12" s="390">
        <v>119</v>
      </c>
      <c r="H12" s="390">
        <f t="shared" si="2"/>
        <v>261</v>
      </c>
      <c r="I12" s="390">
        <f t="shared" si="2"/>
        <v>249</v>
      </c>
      <c r="J12" s="390">
        <f t="shared" si="3"/>
        <v>510</v>
      </c>
      <c r="K12" s="390">
        <v>142</v>
      </c>
      <c r="L12" s="390">
        <v>244</v>
      </c>
      <c r="M12" s="390">
        <v>47</v>
      </c>
      <c r="N12" s="390">
        <v>32</v>
      </c>
      <c r="O12" s="390">
        <v>148</v>
      </c>
      <c r="P12" s="390">
        <v>131</v>
      </c>
      <c r="Q12" s="392" t="s">
        <v>131</v>
      </c>
      <c r="R12" s="403" t="s">
        <v>130</v>
      </c>
      <c r="S12" s="390">
        <v>96</v>
      </c>
      <c r="T12" s="390">
        <v>16</v>
      </c>
      <c r="U12" s="390">
        <v>75</v>
      </c>
      <c r="V12" s="390">
        <v>72</v>
      </c>
      <c r="W12" s="390">
        <v>0</v>
      </c>
      <c r="X12" s="390">
        <v>0</v>
      </c>
      <c r="Y12" s="390">
        <v>0</v>
      </c>
      <c r="Z12" s="390">
        <v>0</v>
      </c>
      <c r="AA12" s="390">
        <v>0</v>
      </c>
      <c r="AB12" s="390">
        <v>0</v>
      </c>
      <c r="AC12" s="390">
        <f t="shared" si="4"/>
        <v>508</v>
      </c>
      <c r="AD12" s="390">
        <f t="shared" si="0"/>
        <v>495</v>
      </c>
      <c r="AE12" s="390">
        <f t="shared" si="0"/>
        <v>778</v>
      </c>
      <c r="AF12" s="390">
        <f t="shared" si="5"/>
        <v>769</v>
      </c>
      <c r="AG12" s="390">
        <f t="shared" si="1"/>
        <v>744</v>
      </c>
      <c r="AH12" s="390">
        <f t="shared" si="1"/>
        <v>1288</v>
      </c>
      <c r="AI12" s="392" t="s">
        <v>131</v>
      </c>
    </row>
    <row r="13" spans="1:35" ht="20.25">
      <c r="A13" s="403" t="s">
        <v>132</v>
      </c>
      <c r="B13" s="390">
        <v>0</v>
      </c>
      <c r="C13" s="390">
        <v>0</v>
      </c>
      <c r="D13" s="390">
        <v>11</v>
      </c>
      <c r="E13" s="390">
        <v>17</v>
      </c>
      <c r="F13" s="390">
        <v>93</v>
      </c>
      <c r="G13" s="390">
        <v>58</v>
      </c>
      <c r="H13" s="390">
        <f t="shared" si="2"/>
        <v>104</v>
      </c>
      <c r="I13" s="390">
        <f t="shared" si="2"/>
        <v>75</v>
      </c>
      <c r="J13" s="390">
        <f t="shared" si="3"/>
        <v>179</v>
      </c>
      <c r="K13" s="390">
        <v>52</v>
      </c>
      <c r="L13" s="390">
        <v>33</v>
      </c>
      <c r="M13" s="390">
        <v>28</v>
      </c>
      <c r="N13" s="390">
        <v>25</v>
      </c>
      <c r="O13" s="390">
        <v>74</v>
      </c>
      <c r="P13" s="390">
        <v>204</v>
      </c>
      <c r="Q13" s="392" t="s">
        <v>133</v>
      </c>
      <c r="R13" s="403" t="s">
        <v>132</v>
      </c>
      <c r="S13" s="390">
        <v>31</v>
      </c>
      <c r="T13" s="390">
        <v>9</v>
      </c>
      <c r="U13" s="390">
        <v>57</v>
      </c>
      <c r="V13" s="390">
        <v>52</v>
      </c>
      <c r="W13" s="390">
        <v>96</v>
      </c>
      <c r="X13" s="390">
        <v>65</v>
      </c>
      <c r="Y13" s="390">
        <v>41</v>
      </c>
      <c r="Z13" s="390">
        <v>27</v>
      </c>
      <c r="AA13" s="390">
        <v>67</v>
      </c>
      <c r="AB13" s="390">
        <v>41</v>
      </c>
      <c r="AC13" s="390">
        <f t="shared" si="4"/>
        <v>446</v>
      </c>
      <c r="AD13" s="390">
        <f t="shared" si="0"/>
        <v>456</v>
      </c>
      <c r="AE13" s="390">
        <f t="shared" si="0"/>
        <v>809</v>
      </c>
      <c r="AF13" s="390">
        <f t="shared" si="5"/>
        <v>550</v>
      </c>
      <c r="AG13" s="390">
        <f t="shared" si="1"/>
        <v>531</v>
      </c>
      <c r="AH13" s="390">
        <f t="shared" si="1"/>
        <v>988</v>
      </c>
      <c r="AI13" s="392" t="s">
        <v>133</v>
      </c>
    </row>
    <row r="14" spans="1:35" ht="20.25">
      <c r="A14" s="403" t="s">
        <v>134</v>
      </c>
      <c r="B14" s="390">
        <v>0</v>
      </c>
      <c r="C14" s="390">
        <v>0</v>
      </c>
      <c r="D14" s="390">
        <v>0</v>
      </c>
      <c r="E14" s="390">
        <v>0</v>
      </c>
      <c r="F14" s="390">
        <v>7</v>
      </c>
      <c r="G14" s="390">
        <v>31</v>
      </c>
      <c r="H14" s="390">
        <f t="shared" si="2"/>
        <v>7</v>
      </c>
      <c r="I14" s="390">
        <f t="shared" si="2"/>
        <v>31</v>
      </c>
      <c r="J14" s="390">
        <f t="shared" si="3"/>
        <v>38</v>
      </c>
      <c r="K14" s="390">
        <v>22</v>
      </c>
      <c r="L14" s="390">
        <v>11</v>
      </c>
      <c r="M14" s="390">
        <v>22</v>
      </c>
      <c r="N14" s="390">
        <v>11</v>
      </c>
      <c r="O14" s="390">
        <v>30</v>
      </c>
      <c r="P14" s="390">
        <v>29</v>
      </c>
      <c r="Q14" s="392" t="s">
        <v>135</v>
      </c>
      <c r="R14" s="403" t="s">
        <v>134</v>
      </c>
      <c r="S14" s="390">
        <v>24</v>
      </c>
      <c r="T14" s="390">
        <v>0</v>
      </c>
      <c r="U14" s="390">
        <v>35</v>
      </c>
      <c r="V14" s="390">
        <v>17</v>
      </c>
      <c r="W14" s="390">
        <v>66</v>
      </c>
      <c r="X14" s="390">
        <v>101</v>
      </c>
      <c r="Y14" s="390">
        <v>50</v>
      </c>
      <c r="Z14" s="390">
        <v>39</v>
      </c>
      <c r="AA14" s="390">
        <v>67</v>
      </c>
      <c r="AB14" s="390">
        <v>45</v>
      </c>
      <c r="AC14" s="390">
        <f t="shared" si="4"/>
        <v>316</v>
      </c>
      <c r="AD14" s="390">
        <f t="shared" si="0"/>
        <v>253</v>
      </c>
      <c r="AE14" s="390">
        <f t="shared" si="0"/>
        <v>586</v>
      </c>
      <c r="AF14" s="390">
        <f t="shared" si="5"/>
        <v>323</v>
      </c>
      <c r="AG14" s="390">
        <f t="shared" si="1"/>
        <v>284</v>
      </c>
      <c r="AH14" s="390">
        <f t="shared" si="1"/>
        <v>624</v>
      </c>
      <c r="AI14" s="392" t="s">
        <v>135</v>
      </c>
    </row>
    <row r="15" spans="1:35" ht="20.25">
      <c r="A15" s="403" t="s">
        <v>136</v>
      </c>
      <c r="B15" s="390">
        <v>0</v>
      </c>
      <c r="C15" s="390">
        <v>0</v>
      </c>
      <c r="D15" s="390">
        <v>0</v>
      </c>
      <c r="E15" s="390">
        <v>0</v>
      </c>
      <c r="F15" s="390">
        <v>0</v>
      </c>
      <c r="G15" s="390">
        <v>0</v>
      </c>
      <c r="H15" s="390">
        <f t="shared" si="2"/>
        <v>0</v>
      </c>
      <c r="I15" s="390">
        <f t="shared" si="2"/>
        <v>0</v>
      </c>
      <c r="J15" s="390">
        <f t="shared" si="3"/>
        <v>0</v>
      </c>
      <c r="K15" s="390">
        <v>4</v>
      </c>
      <c r="L15" s="390">
        <v>10</v>
      </c>
      <c r="M15" s="390">
        <v>11</v>
      </c>
      <c r="N15" s="390">
        <v>13</v>
      </c>
      <c r="O15" s="390">
        <v>20</v>
      </c>
      <c r="P15" s="390">
        <v>9</v>
      </c>
      <c r="Q15" s="392" t="s">
        <v>137</v>
      </c>
      <c r="R15" s="403" t="s">
        <v>136</v>
      </c>
      <c r="S15" s="390">
        <v>13</v>
      </c>
      <c r="T15" s="390">
        <v>0</v>
      </c>
      <c r="U15" s="390">
        <v>26</v>
      </c>
      <c r="V15" s="390">
        <v>14</v>
      </c>
      <c r="W15" s="390">
        <v>34</v>
      </c>
      <c r="X15" s="390">
        <v>22</v>
      </c>
      <c r="Y15" s="390">
        <v>29</v>
      </c>
      <c r="Z15" s="390">
        <v>12</v>
      </c>
      <c r="AA15" s="390">
        <v>37</v>
      </c>
      <c r="AB15" s="390">
        <v>29</v>
      </c>
      <c r="AC15" s="390">
        <f t="shared" si="4"/>
        <v>174</v>
      </c>
      <c r="AD15" s="390">
        <f t="shared" si="0"/>
        <v>109</v>
      </c>
      <c r="AE15" s="390">
        <f t="shared" si="0"/>
        <v>331</v>
      </c>
      <c r="AF15" s="390">
        <f t="shared" si="5"/>
        <v>174</v>
      </c>
      <c r="AG15" s="390">
        <f t="shared" si="1"/>
        <v>109</v>
      </c>
      <c r="AH15" s="390">
        <f t="shared" si="1"/>
        <v>331</v>
      </c>
      <c r="AI15" s="392" t="s">
        <v>137</v>
      </c>
    </row>
    <row r="16" spans="1:35" ht="20.25">
      <c r="A16" s="403" t="s">
        <v>138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  <c r="G16" s="390">
        <v>0</v>
      </c>
      <c r="H16" s="390">
        <f t="shared" si="2"/>
        <v>0</v>
      </c>
      <c r="I16" s="390">
        <f t="shared" si="2"/>
        <v>0</v>
      </c>
      <c r="J16" s="390">
        <f t="shared" si="3"/>
        <v>0</v>
      </c>
      <c r="K16" s="390">
        <v>0</v>
      </c>
      <c r="L16" s="390">
        <v>0</v>
      </c>
      <c r="M16" s="390">
        <v>0</v>
      </c>
      <c r="N16" s="390">
        <v>0</v>
      </c>
      <c r="O16" s="390">
        <v>10</v>
      </c>
      <c r="P16" s="390">
        <v>3</v>
      </c>
      <c r="Q16" s="392" t="s">
        <v>139</v>
      </c>
      <c r="R16" s="421" t="s">
        <v>138</v>
      </c>
      <c r="S16" s="394">
        <v>3</v>
      </c>
      <c r="T16" s="394">
        <v>0</v>
      </c>
      <c r="U16" s="394">
        <v>27</v>
      </c>
      <c r="V16" s="394">
        <v>19</v>
      </c>
      <c r="W16" s="394">
        <v>25</v>
      </c>
      <c r="X16" s="394">
        <v>8</v>
      </c>
      <c r="Y16" s="394">
        <v>16</v>
      </c>
      <c r="Z16" s="394">
        <v>5</v>
      </c>
      <c r="AA16" s="394">
        <v>24</v>
      </c>
      <c r="AB16" s="394">
        <v>24</v>
      </c>
      <c r="AC16" s="390">
        <f t="shared" si="4"/>
        <v>105</v>
      </c>
      <c r="AD16" s="390">
        <f t="shared" si="0"/>
        <v>59</v>
      </c>
      <c r="AE16" s="390">
        <f t="shared" si="0"/>
        <v>207</v>
      </c>
      <c r="AF16" s="390">
        <f t="shared" si="5"/>
        <v>105</v>
      </c>
      <c r="AG16" s="390">
        <f t="shared" si="1"/>
        <v>59</v>
      </c>
      <c r="AH16" s="390">
        <f t="shared" si="1"/>
        <v>207</v>
      </c>
      <c r="AI16" s="422" t="s">
        <v>139</v>
      </c>
    </row>
    <row r="17" spans="1:35" ht="31.5">
      <c r="A17" s="421" t="s">
        <v>263</v>
      </c>
      <c r="B17" s="394">
        <v>0</v>
      </c>
      <c r="C17" s="394">
        <v>0</v>
      </c>
      <c r="D17" s="394">
        <v>0</v>
      </c>
      <c r="E17" s="394">
        <v>0</v>
      </c>
      <c r="F17" s="394">
        <v>0</v>
      </c>
      <c r="G17" s="394">
        <v>0</v>
      </c>
      <c r="H17" s="383">
        <f t="shared" si="2"/>
        <v>0</v>
      </c>
      <c r="I17" s="383">
        <f t="shared" si="2"/>
        <v>0</v>
      </c>
      <c r="J17" s="383">
        <f t="shared" si="3"/>
        <v>0</v>
      </c>
      <c r="K17" s="394">
        <v>0</v>
      </c>
      <c r="L17" s="394">
        <v>0</v>
      </c>
      <c r="M17" s="394">
        <v>0</v>
      </c>
      <c r="N17" s="394">
        <v>0</v>
      </c>
      <c r="O17" s="383">
        <v>0</v>
      </c>
      <c r="P17" s="383">
        <v>0</v>
      </c>
      <c r="Q17" s="458" t="s">
        <v>141</v>
      </c>
      <c r="R17" s="421" t="s">
        <v>263</v>
      </c>
      <c r="S17" s="394">
        <v>0</v>
      </c>
      <c r="T17" s="394">
        <v>0</v>
      </c>
      <c r="U17" s="394">
        <v>0</v>
      </c>
      <c r="V17" s="394">
        <v>0</v>
      </c>
      <c r="W17" s="394">
        <v>8</v>
      </c>
      <c r="X17" s="394">
        <v>5</v>
      </c>
      <c r="Y17" s="394">
        <v>6</v>
      </c>
      <c r="Z17" s="394">
        <v>5</v>
      </c>
      <c r="AA17" s="394">
        <v>32</v>
      </c>
      <c r="AB17" s="394">
        <v>16</v>
      </c>
      <c r="AC17" s="383">
        <f t="shared" si="4"/>
        <v>46</v>
      </c>
      <c r="AD17" s="383">
        <f t="shared" si="0"/>
        <v>26</v>
      </c>
      <c r="AE17" s="383">
        <f t="shared" si="0"/>
        <v>92</v>
      </c>
      <c r="AF17" s="383">
        <f t="shared" si="5"/>
        <v>46</v>
      </c>
      <c r="AG17" s="383">
        <f t="shared" si="1"/>
        <v>26</v>
      </c>
      <c r="AH17" s="383">
        <f t="shared" si="1"/>
        <v>92</v>
      </c>
      <c r="AI17" s="425" t="s">
        <v>141</v>
      </c>
    </row>
    <row r="18" spans="1:35" ht="20.25">
      <c r="A18" s="397" t="s">
        <v>113</v>
      </c>
      <c r="B18" s="397">
        <f t="shared" ref="B18:P18" si="6">SUM(B8:B17)</f>
        <v>1829</v>
      </c>
      <c r="C18" s="397">
        <f t="shared" si="6"/>
        <v>1374</v>
      </c>
      <c r="D18" s="397">
        <f t="shared" si="6"/>
        <v>1435</v>
      </c>
      <c r="E18" s="397">
        <f t="shared" si="6"/>
        <v>918</v>
      </c>
      <c r="F18" s="397">
        <f t="shared" si="6"/>
        <v>1214</v>
      </c>
      <c r="G18" s="397">
        <f t="shared" si="6"/>
        <v>950</v>
      </c>
      <c r="H18" s="397">
        <f t="shared" si="6"/>
        <v>4478</v>
      </c>
      <c r="I18" s="397">
        <f t="shared" si="6"/>
        <v>3242</v>
      </c>
      <c r="J18" s="397">
        <f t="shared" si="6"/>
        <v>7720</v>
      </c>
      <c r="K18" s="397">
        <f t="shared" si="6"/>
        <v>493</v>
      </c>
      <c r="L18" s="397">
        <f t="shared" si="6"/>
        <v>454</v>
      </c>
      <c r="M18" s="397">
        <f t="shared" si="6"/>
        <v>173</v>
      </c>
      <c r="N18" s="397">
        <f t="shared" si="6"/>
        <v>130</v>
      </c>
      <c r="O18" s="397">
        <f t="shared" si="6"/>
        <v>282</v>
      </c>
      <c r="P18" s="397">
        <f t="shared" si="6"/>
        <v>376</v>
      </c>
      <c r="Q18" s="397" t="s">
        <v>456</v>
      </c>
      <c r="R18" s="397" t="s">
        <v>113</v>
      </c>
      <c r="S18" s="397">
        <f>SUM(S8:S17)</f>
        <v>167</v>
      </c>
      <c r="T18" s="397">
        <f t="shared" ref="T18:AD18" si="7">SUM(T8:T17)</f>
        <v>25</v>
      </c>
      <c r="U18" s="397">
        <f t="shared" si="7"/>
        <v>220</v>
      </c>
      <c r="V18" s="397">
        <f t="shared" si="7"/>
        <v>174</v>
      </c>
      <c r="W18" s="397">
        <f t="shared" si="7"/>
        <v>229</v>
      </c>
      <c r="X18" s="397">
        <f t="shared" si="7"/>
        <v>201</v>
      </c>
      <c r="Y18" s="397">
        <f t="shared" si="7"/>
        <v>142</v>
      </c>
      <c r="Z18" s="397">
        <f t="shared" si="7"/>
        <v>88</v>
      </c>
      <c r="AA18" s="397">
        <f t="shared" si="7"/>
        <v>227</v>
      </c>
      <c r="AB18" s="397">
        <f t="shared" si="7"/>
        <v>155</v>
      </c>
      <c r="AC18" s="397">
        <f t="shared" si="7"/>
        <v>1933</v>
      </c>
      <c r="AD18" s="397">
        <f t="shared" si="7"/>
        <v>1603</v>
      </c>
      <c r="AE18" s="397">
        <f>SUM(AC18:AD18)</f>
        <v>3536</v>
      </c>
      <c r="AF18" s="397">
        <f>SUM(AF8:AF17)</f>
        <v>6411</v>
      </c>
      <c r="AG18" s="397">
        <f>SUM(AG8:AG17)</f>
        <v>4845</v>
      </c>
      <c r="AH18" s="397">
        <f>SUM(AF18:AG18)</f>
        <v>11256</v>
      </c>
      <c r="AI18" s="397" t="s">
        <v>456</v>
      </c>
    </row>
    <row r="19" spans="1:35" ht="20.25">
      <c r="G19" s="428"/>
      <c r="H19" s="428"/>
      <c r="I19" s="428"/>
    </row>
    <row r="20" spans="1:35" ht="20.25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</row>
    <row r="23" spans="1:35" ht="20.25"/>
    <row r="26" spans="1:35" ht="20.25">
      <c r="K26" s="430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H31"/>
  <sheetViews>
    <sheetView rightToLeft="1" workbookViewId="0"/>
  </sheetViews>
  <sheetFormatPr defaultRowHeight="14.25"/>
  <sheetData>
    <row r="1" spans="1:164" ht="20.25">
      <c r="A1" s="785" t="s">
        <v>950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 t="s">
        <v>951</v>
      </c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  <c r="AO1" s="785"/>
      <c r="AP1" s="785"/>
      <c r="AQ1" s="785"/>
      <c r="AR1" s="785"/>
      <c r="AS1" s="785"/>
      <c r="AT1" s="785"/>
      <c r="AU1" s="785"/>
      <c r="AV1" s="785"/>
      <c r="AW1" s="785"/>
      <c r="AX1" s="785"/>
      <c r="AY1" s="785"/>
      <c r="AZ1" s="785"/>
      <c r="BA1" s="149"/>
      <c r="BB1" s="149"/>
      <c r="BC1" s="785" t="s">
        <v>952</v>
      </c>
      <c r="BD1" s="785"/>
      <c r="BE1" s="785"/>
      <c r="BF1" s="785"/>
      <c r="BG1" s="785"/>
      <c r="BH1" s="785"/>
      <c r="BI1" s="785"/>
      <c r="BJ1" s="785"/>
      <c r="BK1" s="785"/>
      <c r="BL1" s="785"/>
      <c r="BM1" s="785"/>
      <c r="BN1" s="785"/>
      <c r="BO1" s="785"/>
      <c r="BP1" s="785"/>
      <c r="BQ1" s="785"/>
      <c r="BR1" s="785"/>
      <c r="BS1" s="785"/>
      <c r="BT1" s="785"/>
      <c r="BU1" s="785"/>
      <c r="BV1" s="785"/>
      <c r="BW1" s="785"/>
      <c r="BX1" s="785"/>
      <c r="BY1" s="785"/>
      <c r="BZ1" s="785"/>
      <c r="CA1" s="785"/>
      <c r="CB1" s="785"/>
      <c r="CC1" s="785"/>
      <c r="CD1" s="785" t="s">
        <v>953</v>
      </c>
      <c r="CE1" s="785"/>
      <c r="CF1" s="785"/>
      <c r="CG1" s="785"/>
      <c r="CH1" s="785"/>
      <c r="CI1" s="785"/>
      <c r="CJ1" s="785"/>
      <c r="CK1" s="785"/>
      <c r="CL1" s="785"/>
      <c r="CM1" s="785"/>
      <c r="CN1" s="785"/>
      <c r="CO1" s="785"/>
      <c r="CP1" s="785"/>
      <c r="CQ1" s="785"/>
      <c r="CR1" s="785"/>
      <c r="CS1" s="785"/>
      <c r="CT1" s="785"/>
      <c r="CU1" s="785"/>
      <c r="CV1" s="785"/>
      <c r="CW1" s="785"/>
      <c r="CX1" s="785"/>
      <c r="CY1" s="785"/>
      <c r="CZ1" s="785"/>
      <c r="DA1" s="785"/>
      <c r="DB1" s="785"/>
      <c r="DC1" s="785"/>
      <c r="DD1" s="785"/>
      <c r="DE1" s="785" t="s">
        <v>954</v>
      </c>
      <c r="DF1" s="785"/>
      <c r="DG1" s="785"/>
      <c r="DH1" s="785"/>
      <c r="DI1" s="785"/>
      <c r="DJ1" s="785"/>
      <c r="DK1" s="785"/>
      <c r="DL1" s="785"/>
      <c r="DM1" s="785"/>
      <c r="DN1" s="785"/>
      <c r="DO1" s="785"/>
      <c r="DP1" s="785"/>
      <c r="DQ1" s="785"/>
      <c r="DR1" s="785"/>
      <c r="DS1" s="785"/>
      <c r="DT1" s="785"/>
      <c r="DU1" s="785"/>
      <c r="DV1" s="785"/>
      <c r="DW1" s="785"/>
      <c r="DX1" s="785"/>
      <c r="DY1" s="785"/>
      <c r="DZ1" s="785"/>
      <c r="EA1" s="785"/>
      <c r="EB1" s="785"/>
      <c r="EC1" s="785"/>
      <c r="ED1" s="785"/>
      <c r="EE1" s="785"/>
      <c r="EF1" s="785"/>
      <c r="EG1" s="785"/>
      <c r="EH1" s="581" t="s">
        <v>955</v>
      </c>
      <c r="EI1" s="581"/>
      <c r="EJ1" s="581"/>
      <c r="EK1" s="581"/>
      <c r="EL1" s="581"/>
      <c r="EM1" s="581"/>
      <c r="EN1" s="581"/>
      <c r="EO1" s="581"/>
      <c r="EP1" s="581"/>
      <c r="EQ1" s="581"/>
      <c r="ER1" s="581"/>
      <c r="ES1" s="581"/>
      <c r="ET1" s="581"/>
      <c r="EU1" s="581"/>
      <c r="EV1" s="581"/>
      <c r="EW1" s="581"/>
      <c r="EX1" s="581"/>
      <c r="EY1" s="581"/>
      <c r="EZ1" s="581"/>
      <c r="FA1" s="581"/>
      <c r="FB1" s="581"/>
      <c r="FC1" s="581"/>
      <c r="FD1" s="581"/>
      <c r="FE1" s="581"/>
      <c r="FF1" s="581"/>
      <c r="FG1" s="581"/>
      <c r="FH1" s="581"/>
    </row>
    <row r="2" spans="1:164" ht="324">
      <c r="A2" s="580" t="s">
        <v>956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 t="s">
        <v>957</v>
      </c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660" t="s">
        <v>958</v>
      </c>
      <c r="BD2" s="660"/>
      <c r="BE2" s="660"/>
      <c r="BF2" s="660"/>
      <c r="BG2" s="660"/>
      <c r="BH2" s="660"/>
      <c r="BI2" s="660"/>
      <c r="BJ2" s="660"/>
      <c r="BK2" s="660"/>
      <c r="BL2" s="660"/>
      <c r="BM2" s="660"/>
      <c r="BN2" s="660"/>
      <c r="BO2" s="660"/>
      <c r="BP2" s="660"/>
      <c r="BQ2" s="660"/>
      <c r="BR2" s="660"/>
      <c r="BS2" s="660"/>
      <c r="BT2" s="660"/>
      <c r="BU2" s="660"/>
      <c r="BV2" s="660"/>
      <c r="BW2" s="660"/>
      <c r="BX2" s="660"/>
      <c r="BY2" s="660"/>
      <c r="BZ2" s="660"/>
      <c r="CA2" s="660"/>
      <c r="CB2" s="660"/>
      <c r="CC2" s="660"/>
      <c r="CD2" s="660" t="s">
        <v>959</v>
      </c>
      <c r="CE2" s="660"/>
      <c r="CF2" s="660"/>
      <c r="CG2" s="660"/>
      <c r="CH2" s="660"/>
      <c r="CI2" s="660"/>
      <c r="CJ2" s="660"/>
      <c r="CK2" s="660"/>
      <c r="CL2" s="660"/>
      <c r="CM2" s="660"/>
      <c r="CN2" s="660"/>
      <c r="CO2" s="660"/>
      <c r="CP2" s="660"/>
      <c r="CQ2" s="660"/>
      <c r="CR2" s="660"/>
      <c r="CS2" s="660"/>
      <c r="CT2" s="660"/>
      <c r="CU2" s="660"/>
      <c r="CV2" s="660"/>
      <c r="CW2" s="660"/>
      <c r="CX2" s="660"/>
      <c r="CY2" s="660"/>
      <c r="CZ2" s="660"/>
      <c r="DA2" s="660"/>
      <c r="DB2" s="660"/>
      <c r="DC2" s="660"/>
      <c r="DD2" s="660"/>
      <c r="DE2" s="660" t="s">
        <v>960</v>
      </c>
      <c r="DF2" s="660"/>
      <c r="DG2" s="660"/>
      <c r="DH2" s="660"/>
      <c r="DI2" s="660"/>
      <c r="DJ2" s="660"/>
      <c r="DK2" s="660"/>
      <c r="DL2" s="660"/>
      <c r="DM2" s="660"/>
      <c r="DN2" s="660"/>
      <c r="DO2" s="660"/>
      <c r="DP2" s="660"/>
      <c r="DQ2" s="660"/>
      <c r="DR2" s="660"/>
      <c r="DS2" s="660"/>
      <c r="DT2" s="660"/>
      <c r="DU2" s="660"/>
      <c r="DV2" s="660"/>
      <c r="DW2" s="660"/>
      <c r="DX2" s="660"/>
      <c r="DY2" s="660"/>
      <c r="DZ2" s="660"/>
      <c r="EA2" s="660"/>
      <c r="EB2" s="660"/>
      <c r="EC2" s="660"/>
      <c r="ED2" s="660"/>
      <c r="EE2" s="660"/>
      <c r="EF2" s="660"/>
      <c r="EG2" s="660"/>
      <c r="EH2" s="660" t="s">
        <v>961</v>
      </c>
      <c r="EI2" s="660"/>
      <c r="EJ2" s="660"/>
      <c r="EK2" s="660"/>
      <c r="EL2" s="660"/>
      <c r="EM2" s="660"/>
      <c r="EN2" s="660"/>
      <c r="EO2" s="660"/>
      <c r="EP2" s="660"/>
      <c r="EQ2" s="660"/>
      <c r="ER2" s="660"/>
      <c r="ES2" s="660"/>
      <c r="ET2" s="660"/>
      <c r="EU2" s="660"/>
      <c r="EV2" s="660"/>
      <c r="EW2" s="660"/>
      <c r="EX2" s="660"/>
      <c r="EY2" s="660"/>
      <c r="EZ2" s="660"/>
      <c r="FA2" s="660"/>
      <c r="FB2" s="660"/>
      <c r="FC2" s="660"/>
      <c r="FD2" s="660"/>
      <c r="FE2" s="660"/>
      <c r="FF2" s="660"/>
      <c r="FG2" s="660"/>
      <c r="FH2" s="660"/>
    </row>
    <row r="3" spans="1:164" ht="20.25">
      <c r="A3" s="577" t="s">
        <v>962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 t="s">
        <v>963</v>
      </c>
      <c r="AA3" s="578"/>
      <c r="AB3" s="661" t="s">
        <v>964</v>
      </c>
      <c r="AC3" s="661"/>
      <c r="AD3" s="661"/>
      <c r="AE3" s="661"/>
      <c r="BA3" s="760" t="s">
        <v>965</v>
      </c>
      <c r="BB3" s="760"/>
      <c r="BC3" s="661" t="s">
        <v>966</v>
      </c>
      <c r="BD3" s="661"/>
      <c r="BE3" s="661"/>
      <c r="BF3" s="661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760" t="s">
        <v>967</v>
      </c>
      <c r="CB3" s="760"/>
      <c r="CC3" s="760"/>
      <c r="CD3" s="661" t="s">
        <v>968</v>
      </c>
      <c r="CE3" s="661"/>
      <c r="CF3" s="661"/>
      <c r="CG3" s="661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  <c r="DC3" s="760" t="s">
        <v>969</v>
      </c>
      <c r="DD3" s="760"/>
      <c r="DE3" s="577" t="s">
        <v>970</v>
      </c>
      <c r="DF3" s="577"/>
      <c r="DG3" s="577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352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578" t="s">
        <v>971</v>
      </c>
      <c r="EG3" s="578"/>
      <c r="EH3" s="577" t="s">
        <v>972</v>
      </c>
      <c r="EI3" s="577"/>
      <c r="EJ3" s="577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352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578" t="s">
        <v>973</v>
      </c>
      <c r="FH3" s="578"/>
    </row>
    <row r="4" spans="1:164" ht="31.5">
      <c r="A4" s="688" t="s">
        <v>0</v>
      </c>
      <c r="B4" s="688"/>
      <c r="C4" s="786" t="s">
        <v>57</v>
      </c>
      <c r="D4" s="786"/>
      <c r="E4" s="786" t="s">
        <v>148</v>
      </c>
      <c r="F4" s="786"/>
      <c r="G4" s="786" t="s">
        <v>149</v>
      </c>
      <c r="H4" s="786"/>
      <c r="I4" s="786" t="s">
        <v>150</v>
      </c>
      <c r="J4" s="786"/>
      <c r="K4" s="786" t="s">
        <v>151</v>
      </c>
      <c r="L4" s="786"/>
      <c r="M4" s="786" t="s">
        <v>974</v>
      </c>
      <c r="N4" s="786"/>
      <c r="O4" s="786" t="s">
        <v>975</v>
      </c>
      <c r="P4" s="786"/>
      <c r="Q4" s="786" t="s">
        <v>110</v>
      </c>
      <c r="R4" s="786"/>
      <c r="S4" s="786" t="s">
        <v>111</v>
      </c>
      <c r="T4" s="786"/>
      <c r="U4" s="786" t="s">
        <v>112</v>
      </c>
      <c r="V4" s="786"/>
      <c r="W4" s="786" t="s">
        <v>113</v>
      </c>
      <c r="X4" s="786"/>
      <c r="Y4" s="786"/>
      <c r="Z4" s="688" t="s">
        <v>683</v>
      </c>
      <c r="AA4" s="688"/>
      <c r="AB4" s="688" t="s">
        <v>0</v>
      </c>
      <c r="AC4" s="688"/>
      <c r="AD4" s="786" t="s">
        <v>57</v>
      </c>
      <c r="AE4" s="786"/>
      <c r="AF4" s="786" t="s">
        <v>148</v>
      </c>
      <c r="AG4" s="786"/>
      <c r="AH4" s="786" t="s">
        <v>149</v>
      </c>
      <c r="AI4" s="786"/>
      <c r="AJ4" s="786" t="s">
        <v>150</v>
      </c>
      <c r="AK4" s="786"/>
      <c r="AL4" s="786" t="s">
        <v>151</v>
      </c>
      <c r="AM4" s="786"/>
      <c r="AN4" s="786" t="s">
        <v>974</v>
      </c>
      <c r="AO4" s="786"/>
      <c r="AP4" s="786" t="s">
        <v>975</v>
      </c>
      <c r="AQ4" s="786"/>
      <c r="AR4" s="786" t="s">
        <v>110</v>
      </c>
      <c r="AS4" s="786"/>
      <c r="AT4" s="786" t="s">
        <v>111</v>
      </c>
      <c r="AU4" s="786"/>
      <c r="AV4" s="786" t="s">
        <v>112</v>
      </c>
      <c r="AW4" s="786"/>
      <c r="AX4" s="786" t="s">
        <v>113</v>
      </c>
      <c r="AY4" s="786"/>
      <c r="AZ4" s="786"/>
      <c r="BA4" s="688" t="s">
        <v>683</v>
      </c>
      <c r="BB4" s="688"/>
      <c r="BC4" s="688" t="s">
        <v>0</v>
      </c>
      <c r="BD4" s="688"/>
      <c r="BE4" s="786" t="s">
        <v>57</v>
      </c>
      <c r="BF4" s="786"/>
      <c r="BG4" s="786" t="s">
        <v>148</v>
      </c>
      <c r="BH4" s="786"/>
      <c r="BI4" s="786" t="s">
        <v>149</v>
      </c>
      <c r="BJ4" s="786"/>
      <c r="BK4" s="786" t="s">
        <v>150</v>
      </c>
      <c r="BL4" s="786"/>
      <c r="BM4" s="786" t="s">
        <v>151</v>
      </c>
      <c r="BN4" s="786"/>
      <c r="BO4" s="786" t="s">
        <v>974</v>
      </c>
      <c r="BP4" s="786"/>
      <c r="BQ4" s="786" t="s">
        <v>975</v>
      </c>
      <c r="BR4" s="786"/>
      <c r="BS4" s="786" t="s">
        <v>110</v>
      </c>
      <c r="BT4" s="786"/>
      <c r="BU4" s="786" t="s">
        <v>111</v>
      </c>
      <c r="BV4" s="786"/>
      <c r="BW4" s="786" t="s">
        <v>112</v>
      </c>
      <c r="BX4" s="786"/>
      <c r="BY4" s="786" t="s">
        <v>113</v>
      </c>
      <c r="BZ4" s="786"/>
      <c r="CA4" s="786"/>
      <c r="CB4" s="688" t="s">
        <v>683</v>
      </c>
      <c r="CC4" s="688"/>
      <c r="CD4" s="688" t="s">
        <v>0</v>
      </c>
      <c r="CE4" s="688"/>
      <c r="CF4" s="786" t="s">
        <v>57</v>
      </c>
      <c r="CG4" s="786"/>
      <c r="CH4" s="786" t="s">
        <v>148</v>
      </c>
      <c r="CI4" s="786"/>
      <c r="CJ4" s="786" t="s">
        <v>149</v>
      </c>
      <c r="CK4" s="786"/>
      <c r="CL4" s="786" t="s">
        <v>150</v>
      </c>
      <c r="CM4" s="786"/>
      <c r="CN4" s="786" t="s">
        <v>151</v>
      </c>
      <c r="CO4" s="786"/>
      <c r="CP4" s="786" t="s">
        <v>974</v>
      </c>
      <c r="CQ4" s="786"/>
      <c r="CR4" s="786" t="s">
        <v>975</v>
      </c>
      <c r="CS4" s="786"/>
      <c r="CT4" s="786" t="s">
        <v>110</v>
      </c>
      <c r="CU4" s="786"/>
      <c r="CV4" s="786" t="s">
        <v>111</v>
      </c>
      <c r="CW4" s="786"/>
      <c r="CX4" s="786" t="s">
        <v>112</v>
      </c>
      <c r="CY4" s="786"/>
      <c r="CZ4" s="786" t="s">
        <v>113</v>
      </c>
      <c r="DA4" s="786"/>
      <c r="DB4" s="786"/>
      <c r="DC4" s="688" t="s">
        <v>683</v>
      </c>
      <c r="DD4" s="688"/>
      <c r="DE4" s="688" t="s">
        <v>0</v>
      </c>
      <c r="DF4" s="688"/>
      <c r="DG4" s="786" t="s">
        <v>57</v>
      </c>
      <c r="DH4" s="786"/>
      <c r="DI4" s="786" t="s">
        <v>148</v>
      </c>
      <c r="DJ4" s="786"/>
      <c r="DK4" s="786" t="s">
        <v>149</v>
      </c>
      <c r="DL4" s="786"/>
      <c r="DM4" s="786" t="s">
        <v>150</v>
      </c>
      <c r="DN4" s="786"/>
      <c r="DO4" s="786" t="s">
        <v>151</v>
      </c>
      <c r="DP4" s="786"/>
      <c r="DQ4" s="786" t="s">
        <v>974</v>
      </c>
      <c r="DR4" s="786"/>
      <c r="DS4" s="786" t="s">
        <v>975</v>
      </c>
      <c r="DT4" s="786"/>
      <c r="DU4" s="645" t="s">
        <v>110</v>
      </c>
      <c r="DV4" s="645"/>
      <c r="DW4" s="786" t="s">
        <v>875</v>
      </c>
      <c r="DX4" s="786"/>
      <c r="DY4" s="786" t="s">
        <v>876</v>
      </c>
      <c r="DZ4" s="786"/>
      <c r="EA4" s="645" t="s">
        <v>112</v>
      </c>
      <c r="EB4" s="645"/>
      <c r="EC4" s="645" t="s">
        <v>113</v>
      </c>
      <c r="ED4" s="645"/>
      <c r="EE4" s="645"/>
      <c r="EF4" s="688" t="s">
        <v>683</v>
      </c>
      <c r="EG4" s="688"/>
      <c r="EH4" s="733" t="s">
        <v>0</v>
      </c>
      <c r="EI4" s="733"/>
      <c r="EJ4" s="575" t="s">
        <v>57</v>
      </c>
      <c r="EK4" s="575"/>
      <c r="EL4" s="575" t="s">
        <v>148</v>
      </c>
      <c r="EM4" s="575"/>
      <c r="EN4" s="575" t="s">
        <v>149</v>
      </c>
      <c r="EO4" s="575"/>
      <c r="EP4" s="575" t="s">
        <v>150</v>
      </c>
      <c r="EQ4" s="575"/>
      <c r="ER4" s="575" t="s">
        <v>151</v>
      </c>
      <c r="ES4" s="575"/>
      <c r="ET4" s="786" t="s">
        <v>974</v>
      </c>
      <c r="EU4" s="786"/>
      <c r="EV4" s="786" t="s">
        <v>975</v>
      </c>
      <c r="EW4" s="786"/>
      <c r="EX4" s="575" t="s">
        <v>110</v>
      </c>
      <c r="EY4" s="575"/>
      <c r="EZ4" s="575" t="s">
        <v>111</v>
      </c>
      <c r="FA4" s="575"/>
      <c r="FB4" s="575" t="s">
        <v>112</v>
      </c>
      <c r="FC4" s="575"/>
      <c r="FD4" s="575" t="s">
        <v>113</v>
      </c>
      <c r="FE4" s="575"/>
      <c r="FF4" s="575"/>
      <c r="FG4" s="733" t="s">
        <v>683</v>
      </c>
      <c r="FH4" s="733"/>
    </row>
    <row r="5" spans="1:164" ht="47.25">
      <c r="A5" s="689"/>
      <c r="B5" s="689"/>
      <c r="C5" s="648" t="s">
        <v>61</v>
      </c>
      <c r="D5" s="648"/>
      <c r="E5" s="648" t="s">
        <v>152</v>
      </c>
      <c r="F5" s="648"/>
      <c r="G5" s="648" t="s">
        <v>153</v>
      </c>
      <c r="H5" s="648"/>
      <c r="I5" s="648" t="s">
        <v>62</v>
      </c>
      <c r="J5" s="648"/>
      <c r="K5" s="648" t="s">
        <v>154</v>
      </c>
      <c r="L5" s="648"/>
      <c r="M5" s="648" t="s">
        <v>976</v>
      </c>
      <c r="N5" s="648"/>
      <c r="O5" s="648" t="s">
        <v>977</v>
      </c>
      <c r="P5" s="648"/>
      <c r="Q5" s="648" t="s">
        <v>155</v>
      </c>
      <c r="R5" s="648"/>
      <c r="S5" s="648" t="s">
        <v>156</v>
      </c>
      <c r="T5" s="648"/>
      <c r="U5" s="648" t="s">
        <v>157</v>
      </c>
      <c r="V5" s="648"/>
      <c r="W5" s="648" t="s">
        <v>12</v>
      </c>
      <c r="X5" s="648"/>
      <c r="Y5" s="648"/>
      <c r="Z5" s="689"/>
      <c r="AA5" s="689"/>
      <c r="AB5" s="689"/>
      <c r="AC5" s="689"/>
      <c r="AD5" s="648" t="s">
        <v>61</v>
      </c>
      <c r="AE5" s="648"/>
      <c r="AF5" s="648" t="s">
        <v>152</v>
      </c>
      <c r="AG5" s="648"/>
      <c r="AH5" s="648" t="s">
        <v>153</v>
      </c>
      <c r="AI5" s="648"/>
      <c r="AJ5" s="648" t="s">
        <v>62</v>
      </c>
      <c r="AK5" s="648"/>
      <c r="AL5" s="648" t="s">
        <v>154</v>
      </c>
      <c r="AM5" s="648"/>
      <c r="AN5" s="648" t="s">
        <v>976</v>
      </c>
      <c r="AO5" s="648"/>
      <c r="AP5" s="648" t="s">
        <v>977</v>
      </c>
      <c r="AQ5" s="648"/>
      <c r="AR5" s="648" t="s">
        <v>155</v>
      </c>
      <c r="AS5" s="648"/>
      <c r="AT5" s="648" t="s">
        <v>156</v>
      </c>
      <c r="AU5" s="648"/>
      <c r="AV5" s="648" t="s">
        <v>157</v>
      </c>
      <c r="AW5" s="648"/>
      <c r="AX5" s="648" t="s">
        <v>12</v>
      </c>
      <c r="AY5" s="648"/>
      <c r="AZ5" s="648"/>
      <c r="BA5" s="689"/>
      <c r="BB5" s="689"/>
      <c r="BC5" s="689"/>
      <c r="BD5" s="689"/>
      <c r="BE5" s="648" t="s">
        <v>61</v>
      </c>
      <c r="BF5" s="648"/>
      <c r="BG5" s="648" t="s">
        <v>152</v>
      </c>
      <c r="BH5" s="648"/>
      <c r="BI5" s="648" t="s">
        <v>153</v>
      </c>
      <c r="BJ5" s="648"/>
      <c r="BK5" s="648" t="s">
        <v>62</v>
      </c>
      <c r="BL5" s="648"/>
      <c r="BM5" s="648" t="s">
        <v>154</v>
      </c>
      <c r="BN5" s="648"/>
      <c r="BO5" s="648" t="s">
        <v>976</v>
      </c>
      <c r="BP5" s="648"/>
      <c r="BQ5" s="648" t="s">
        <v>977</v>
      </c>
      <c r="BR5" s="648"/>
      <c r="BS5" s="648" t="s">
        <v>155</v>
      </c>
      <c r="BT5" s="648"/>
      <c r="BU5" s="648" t="s">
        <v>156</v>
      </c>
      <c r="BV5" s="648"/>
      <c r="BW5" s="648" t="s">
        <v>157</v>
      </c>
      <c r="BX5" s="648"/>
      <c r="BY5" s="648" t="s">
        <v>12</v>
      </c>
      <c r="BZ5" s="648"/>
      <c r="CA5" s="648"/>
      <c r="CB5" s="689"/>
      <c r="CC5" s="689"/>
      <c r="CD5" s="689"/>
      <c r="CE5" s="689"/>
      <c r="CF5" s="648" t="s">
        <v>61</v>
      </c>
      <c r="CG5" s="648"/>
      <c r="CH5" s="648" t="s">
        <v>152</v>
      </c>
      <c r="CI5" s="648"/>
      <c r="CJ5" s="648" t="s">
        <v>153</v>
      </c>
      <c r="CK5" s="648"/>
      <c r="CL5" s="648" t="s">
        <v>62</v>
      </c>
      <c r="CM5" s="648"/>
      <c r="CN5" s="648" t="s">
        <v>154</v>
      </c>
      <c r="CO5" s="648"/>
      <c r="CP5" s="648" t="s">
        <v>976</v>
      </c>
      <c r="CQ5" s="648"/>
      <c r="CR5" s="648" t="s">
        <v>977</v>
      </c>
      <c r="CS5" s="648"/>
      <c r="CT5" s="648" t="s">
        <v>155</v>
      </c>
      <c r="CU5" s="648"/>
      <c r="CV5" s="648" t="s">
        <v>156</v>
      </c>
      <c r="CW5" s="648"/>
      <c r="CX5" s="648" t="s">
        <v>157</v>
      </c>
      <c r="CY5" s="648"/>
      <c r="CZ5" s="648" t="s">
        <v>12</v>
      </c>
      <c r="DA5" s="648"/>
      <c r="DB5" s="648"/>
      <c r="DC5" s="689"/>
      <c r="DD5" s="689"/>
      <c r="DE5" s="689"/>
      <c r="DF5" s="689"/>
      <c r="DG5" s="648" t="s">
        <v>61</v>
      </c>
      <c r="DH5" s="648"/>
      <c r="DI5" s="648" t="s">
        <v>152</v>
      </c>
      <c r="DJ5" s="648"/>
      <c r="DK5" s="648" t="s">
        <v>153</v>
      </c>
      <c r="DL5" s="648"/>
      <c r="DM5" s="648" t="s">
        <v>62</v>
      </c>
      <c r="DN5" s="648"/>
      <c r="DO5" s="648" t="s">
        <v>63</v>
      </c>
      <c r="DP5" s="648"/>
      <c r="DQ5" s="648" t="s">
        <v>976</v>
      </c>
      <c r="DR5" s="648"/>
      <c r="DS5" s="648" t="s">
        <v>977</v>
      </c>
      <c r="DT5" s="648"/>
      <c r="DU5" s="648" t="s">
        <v>158</v>
      </c>
      <c r="DV5" s="648"/>
      <c r="DW5" s="648" t="s">
        <v>978</v>
      </c>
      <c r="DX5" s="648"/>
      <c r="DY5" s="648" t="s">
        <v>979</v>
      </c>
      <c r="DZ5" s="648"/>
      <c r="EA5" s="648" t="s">
        <v>157</v>
      </c>
      <c r="EB5" s="648"/>
      <c r="EC5" s="646" t="s">
        <v>12</v>
      </c>
      <c r="ED5" s="646"/>
      <c r="EE5" s="646"/>
      <c r="EF5" s="689"/>
      <c r="EG5" s="689"/>
      <c r="EH5" s="734"/>
      <c r="EI5" s="734"/>
      <c r="EJ5" s="576" t="s">
        <v>61</v>
      </c>
      <c r="EK5" s="576"/>
      <c r="EL5" s="576" t="s">
        <v>152</v>
      </c>
      <c r="EM5" s="576"/>
      <c r="EN5" s="576" t="s">
        <v>153</v>
      </c>
      <c r="EO5" s="576"/>
      <c r="EP5" s="576" t="s">
        <v>62</v>
      </c>
      <c r="EQ5" s="576"/>
      <c r="ER5" s="576" t="s">
        <v>63</v>
      </c>
      <c r="ES5" s="576"/>
      <c r="ET5" s="648" t="s">
        <v>976</v>
      </c>
      <c r="EU5" s="648"/>
      <c r="EV5" s="648" t="s">
        <v>977</v>
      </c>
      <c r="EW5" s="648"/>
      <c r="EX5" s="576" t="s">
        <v>158</v>
      </c>
      <c r="EY5" s="576"/>
      <c r="EZ5" s="576" t="s">
        <v>159</v>
      </c>
      <c r="FA5" s="576"/>
      <c r="FB5" s="576" t="s">
        <v>157</v>
      </c>
      <c r="FC5" s="576"/>
      <c r="FD5" s="576" t="s">
        <v>12</v>
      </c>
      <c r="FE5" s="576"/>
      <c r="FF5" s="576"/>
      <c r="FG5" s="734"/>
      <c r="FH5" s="734"/>
    </row>
    <row r="6" spans="1:164" ht="20.25">
      <c r="A6" s="689"/>
      <c r="B6" s="689"/>
      <c r="C6" s="354" t="s">
        <v>88</v>
      </c>
      <c r="D6" s="354" t="s">
        <v>160</v>
      </c>
      <c r="E6" s="354" t="s">
        <v>88</v>
      </c>
      <c r="F6" s="354" t="s">
        <v>160</v>
      </c>
      <c r="G6" s="354" t="s">
        <v>88</v>
      </c>
      <c r="H6" s="354" t="s">
        <v>160</v>
      </c>
      <c r="I6" s="354" t="s">
        <v>88</v>
      </c>
      <c r="J6" s="354" t="s">
        <v>160</v>
      </c>
      <c r="K6" s="354" t="s">
        <v>88</v>
      </c>
      <c r="L6" s="354" t="s">
        <v>160</v>
      </c>
      <c r="M6" s="354" t="s">
        <v>88</v>
      </c>
      <c r="N6" s="354" t="s">
        <v>160</v>
      </c>
      <c r="O6" s="354" t="s">
        <v>88</v>
      </c>
      <c r="P6" s="354" t="s">
        <v>160</v>
      </c>
      <c r="Q6" s="354" t="s">
        <v>88</v>
      </c>
      <c r="R6" s="354" t="s">
        <v>160</v>
      </c>
      <c r="S6" s="354" t="s">
        <v>88</v>
      </c>
      <c r="T6" s="354" t="s">
        <v>160</v>
      </c>
      <c r="U6" s="354" t="s">
        <v>88</v>
      </c>
      <c r="V6" s="354" t="s">
        <v>160</v>
      </c>
      <c r="W6" s="354" t="s">
        <v>88</v>
      </c>
      <c r="X6" s="354" t="s">
        <v>160</v>
      </c>
      <c r="Y6" s="354" t="s">
        <v>94</v>
      </c>
      <c r="Z6" s="689"/>
      <c r="AA6" s="689"/>
      <c r="AB6" s="689"/>
      <c r="AC6" s="689"/>
      <c r="AD6" s="354" t="s">
        <v>88</v>
      </c>
      <c r="AE6" s="354" t="s">
        <v>160</v>
      </c>
      <c r="AF6" s="354" t="s">
        <v>88</v>
      </c>
      <c r="AG6" s="354" t="s">
        <v>160</v>
      </c>
      <c r="AH6" s="354" t="s">
        <v>88</v>
      </c>
      <c r="AI6" s="354" t="s">
        <v>160</v>
      </c>
      <c r="AJ6" s="354" t="s">
        <v>88</v>
      </c>
      <c r="AK6" s="354" t="s">
        <v>160</v>
      </c>
      <c r="AL6" s="354" t="s">
        <v>88</v>
      </c>
      <c r="AM6" s="354" t="s">
        <v>160</v>
      </c>
      <c r="AN6" s="354" t="s">
        <v>88</v>
      </c>
      <c r="AO6" s="354" t="s">
        <v>160</v>
      </c>
      <c r="AP6" s="354" t="s">
        <v>88</v>
      </c>
      <c r="AQ6" s="354" t="s">
        <v>160</v>
      </c>
      <c r="AR6" s="354" t="s">
        <v>88</v>
      </c>
      <c r="AS6" s="354" t="s">
        <v>160</v>
      </c>
      <c r="AT6" s="354" t="s">
        <v>88</v>
      </c>
      <c r="AU6" s="354" t="s">
        <v>160</v>
      </c>
      <c r="AV6" s="354" t="s">
        <v>88</v>
      </c>
      <c r="AW6" s="354" t="s">
        <v>160</v>
      </c>
      <c r="AX6" s="354" t="s">
        <v>88</v>
      </c>
      <c r="AY6" s="354" t="s">
        <v>160</v>
      </c>
      <c r="AZ6" s="354" t="s">
        <v>94</v>
      </c>
      <c r="BA6" s="689"/>
      <c r="BB6" s="689"/>
      <c r="BC6" s="689"/>
      <c r="BD6" s="689"/>
      <c r="BE6" s="354" t="s">
        <v>88</v>
      </c>
      <c r="BF6" s="354" t="s">
        <v>160</v>
      </c>
      <c r="BG6" s="354" t="s">
        <v>88</v>
      </c>
      <c r="BH6" s="354" t="s">
        <v>160</v>
      </c>
      <c r="BI6" s="354" t="s">
        <v>88</v>
      </c>
      <c r="BJ6" s="354" t="s">
        <v>160</v>
      </c>
      <c r="BK6" s="354" t="s">
        <v>88</v>
      </c>
      <c r="BL6" s="354" t="s">
        <v>160</v>
      </c>
      <c r="BM6" s="354" t="s">
        <v>88</v>
      </c>
      <c r="BN6" s="354" t="s">
        <v>160</v>
      </c>
      <c r="BO6" s="354" t="s">
        <v>88</v>
      </c>
      <c r="BP6" s="354" t="s">
        <v>160</v>
      </c>
      <c r="BQ6" s="354" t="s">
        <v>88</v>
      </c>
      <c r="BR6" s="354" t="s">
        <v>160</v>
      </c>
      <c r="BS6" s="354" t="s">
        <v>88</v>
      </c>
      <c r="BT6" s="354" t="s">
        <v>160</v>
      </c>
      <c r="BU6" s="354" t="s">
        <v>88</v>
      </c>
      <c r="BV6" s="354" t="s">
        <v>160</v>
      </c>
      <c r="BW6" s="354" t="s">
        <v>88</v>
      </c>
      <c r="BX6" s="354" t="s">
        <v>160</v>
      </c>
      <c r="BY6" s="354" t="s">
        <v>88</v>
      </c>
      <c r="BZ6" s="354" t="s">
        <v>160</v>
      </c>
      <c r="CA6" s="354" t="s">
        <v>94</v>
      </c>
      <c r="CB6" s="689"/>
      <c r="CC6" s="689"/>
      <c r="CD6" s="689"/>
      <c r="CE6" s="689"/>
      <c r="CF6" s="354" t="s">
        <v>88</v>
      </c>
      <c r="CG6" s="354" t="s">
        <v>160</v>
      </c>
      <c r="CH6" s="354" t="s">
        <v>88</v>
      </c>
      <c r="CI6" s="354" t="s">
        <v>160</v>
      </c>
      <c r="CJ6" s="354" t="s">
        <v>88</v>
      </c>
      <c r="CK6" s="354" t="s">
        <v>160</v>
      </c>
      <c r="CL6" s="354" t="s">
        <v>88</v>
      </c>
      <c r="CM6" s="354" t="s">
        <v>160</v>
      </c>
      <c r="CN6" s="354" t="s">
        <v>88</v>
      </c>
      <c r="CO6" s="354" t="s">
        <v>160</v>
      </c>
      <c r="CP6" s="354" t="s">
        <v>88</v>
      </c>
      <c r="CQ6" s="354" t="s">
        <v>160</v>
      </c>
      <c r="CR6" s="354" t="s">
        <v>88</v>
      </c>
      <c r="CS6" s="354" t="s">
        <v>160</v>
      </c>
      <c r="CT6" s="354" t="s">
        <v>88</v>
      </c>
      <c r="CU6" s="354" t="s">
        <v>160</v>
      </c>
      <c r="CV6" s="354" t="s">
        <v>88</v>
      </c>
      <c r="CW6" s="354" t="s">
        <v>160</v>
      </c>
      <c r="CX6" s="354" t="s">
        <v>88</v>
      </c>
      <c r="CY6" s="354" t="s">
        <v>160</v>
      </c>
      <c r="CZ6" s="354" t="s">
        <v>88</v>
      </c>
      <c r="DA6" s="354" t="s">
        <v>160</v>
      </c>
      <c r="DB6" s="354" t="s">
        <v>94</v>
      </c>
      <c r="DC6" s="689"/>
      <c r="DD6" s="689"/>
      <c r="DE6" s="689"/>
      <c r="DF6" s="689"/>
      <c r="DG6" s="354" t="s">
        <v>88</v>
      </c>
      <c r="DH6" s="354" t="s">
        <v>160</v>
      </c>
      <c r="DI6" s="354" t="s">
        <v>88</v>
      </c>
      <c r="DJ6" s="354" t="s">
        <v>160</v>
      </c>
      <c r="DK6" s="354" t="s">
        <v>88</v>
      </c>
      <c r="DL6" s="354" t="s">
        <v>160</v>
      </c>
      <c r="DM6" s="354" t="s">
        <v>88</v>
      </c>
      <c r="DN6" s="354" t="s">
        <v>160</v>
      </c>
      <c r="DO6" s="354" t="s">
        <v>88</v>
      </c>
      <c r="DP6" s="354" t="s">
        <v>160</v>
      </c>
      <c r="DQ6" s="354" t="s">
        <v>88</v>
      </c>
      <c r="DR6" s="354" t="s">
        <v>160</v>
      </c>
      <c r="DS6" s="354" t="s">
        <v>88</v>
      </c>
      <c r="DT6" s="354" t="s">
        <v>160</v>
      </c>
      <c r="DU6" s="355" t="s">
        <v>88</v>
      </c>
      <c r="DV6" s="355" t="s">
        <v>160</v>
      </c>
      <c r="DW6" s="355" t="s">
        <v>88</v>
      </c>
      <c r="DX6" s="355" t="s">
        <v>160</v>
      </c>
      <c r="DY6" s="355" t="s">
        <v>88</v>
      </c>
      <c r="DZ6" s="355" t="s">
        <v>160</v>
      </c>
      <c r="EA6" s="355" t="s">
        <v>88</v>
      </c>
      <c r="EB6" s="355" t="s">
        <v>160</v>
      </c>
      <c r="EC6" s="355" t="s">
        <v>88</v>
      </c>
      <c r="ED6" s="355" t="s">
        <v>160</v>
      </c>
      <c r="EE6" s="355" t="s">
        <v>94</v>
      </c>
      <c r="EF6" s="689"/>
      <c r="EG6" s="689"/>
      <c r="EH6" s="734"/>
      <c r="EI6" s="734"/>
      <c r="EJ6" s="350" t="s">
        <v>88</v>
      </c>
      <c r="EK6" s="350" t="s">
        <v>160</v>
      </c>
      <c r="EL6" s="350" t="s">
        <v>88</v>
      </c>
      <c r="EM6" s="350" t="s">
        <v>160</v>
      </c>
      <c r="EN6" s="350" t="s">
        <v>88</v>
      </c>
      <c r="EO6" s="350" t="s">
        <v>160</v>
      </c>
      <c r="EP6" s="350" t="s">
        <v>88</v>
      </c>
      <c r="EQ6" s="350" t="s">
        <v>160</v>
      </c>
      <c r="ER6" s="350" t="s">
        <v>88</v>
      </c>
      <c r="ES6" s="350" t="s">
        <v>160</v>
      </c>
      <c r="ET6" s="354" t="s">
        <v>88</v>
      </c>
      <c r="EU6" s="354" t="s">
        <v>160</v>
      </c>
      <c r="EV6" s="354" t="s">
        <v>88</v>
      </c>
      <c r="EW6" s="354" t="s">
        <v>160</v>
      </c>
      <c r="EX6" s="350" t="s">
        <v>88</v>
      </c>
      <c r="EY6" s="350" t="s">
        <v>160</v>
      </c>
      <c r="EZ6" s="350" t="s">
        <v>88</v>
      </c>
      <c r="FA6" s="350" t="s">
        <v>160</v>
      </c>
      <c r="FB6" s="350" t="s">
        <v>88</v>
      </c>
      <c r="FC6" s="350" t="s">
        <v>160</v>
      </c>
      <c r="FD6" s="350" t="s">
        <v>88</v>
      </c>
      <c r="FE6" s="350" t="s">
        <v>160</v>
      </c>
      <c r="FF6" s="350" t="s">
        <v>94</v>
      </c>
      <c r="FG6" s="734"/>
      <c r="FH6" s="734"/>
    </row>
    <row r="7" spans="1:164" ht="20.25">
      <c r="A7" s="787"/>
      <c r="B7" s="787"/>
      <c r="C7" s="384" t="s">
        <v>9</v>
      </c>
      <c r="D7" s="384" t="s">
        <v>10</v>
      </c>
      <c r="E7" s="384" t="s">
        <v>9</v>
      </c>
      <c r="F7" s="384" t="s">
        <v>10</v>
      </c>
      <c r="G7" s="384" t="s">
        <v>9</v>
      </c>
      <c r="H7" s="384" t="s">
        <v>10</v>
      </c>
      <c r="I7" s="384" t="s">
        <v>9</v>
      </c>
      <c r="J7" s="384" t="s">
        <v>10</v>
      </c>
      <c r="K7" s="384" t="s">
        <v>9</v>
      </c>
      <c r="L7" s="384" t="s">
        <v>10</v>
      </c>
      <c r="M7" s="384" t="s">
        <v>9</v>
      </c>
      <c r="N7" s="384" t="s">
        <v>10</v>
      </c>
      <c r="O7" s="384" t="s">
        <v>9</v>
      </c>
      <c r="P7" s="384" t="s">
        <v>10</v>
      </c>
      <c r="Q7" s="384" t="s">
        <v>9</v>
      </c>
      <c r="R7" s="384" t="s">
        <v>10</v>
      </c>
      <c r="S7" s="384" t="s">
        <v>9</v>
      </c>
      <c r="T7" s="384" t="s">
        <v>10</v>
      </c>
      <c r="U7" s="384" t="s">
        <v>9</v>
      </c>
      <c r="V7" s="384" t="s">
        <v>10</v>
      </c>
      <c r="W7" s="384" t="s">
        <v>9</v>
      </c>
      <c r="X7" s="384" t="s">
        <v>10</v>
      </c>
      <c r="Y7" s="460" t="s">
        <v>12</v>
      </c>
      <c r="Z7" s="787"/>
      <c r="AA7" s="787"/>
      <c r="AB7" s="787"/>
      <c r="AC7" s="787"/>
      <c r="AD7" s="384" t="s">
        <v>9</v>
      </c>
      <c r="AE7" s="384" t="s">
        <v>10</v>
      </c>
      <c r="AF7" s="384" t="s">
        <v>9</v>
      </c>
      <c r="AG7" s="384" t="s">
        <v>10</v>
      </c>
      <c r="AH7" s="384" t="s">
        <v>9</v>
      </c>
      <c r="AI7" s="384" t="s">
        <v>10</v>
      </c>
      <c r="AJ7" s="384" t="s">
        <v>9</v>
      </c>
      <c r="AK7" s="384" t="s">
        <v>10</v>
      </c>
      <c r="AL7" s="384" t="s">
        <v>9</v>
      </c>
      <c r="AM7" s="384" t="s">
        <v>10</v>
      </c>
      <c r="AN7" s="384" t="s">
        <v>9</v>
      </c>
      <c r="AO7" s="384" t="s">
        <v>10</v>
      </c>
      <c r="AP7" s="384" t="s">
        <v>9</v>
      </c>
      <c r="AQ7" s="384" t="s">
        <v>10</v>
      </c>
      <c r="AR7" s="384" t="s">
        <v>9</v>
      </c>
      <c r="AS7" s="384" t="s">
        <v>10</v>
      </c>
      <c r="AT7" s="384" t="s">
        <v>9</v>
      </c>
      <c r="AU7" s="384" t="s">
        <v>10</v>
      </c>
      <c r="AV7" s="384" t="s">
        <v>9</v>
      </c>
      <c r="AW7" s="384" t="s">
        <v>10</v>
      </c>
      <c r="AX7" s="384" t="s">
        <v>9</v>
      </c>
      <c r="AY7" s="384" t="s">
        <v>10</v>
      </c>
      <c r="AZ7" s="460" t="s">
        <v>12</v>
      </c>
      <c r="BA7" s="689"/>
      <c r="BB7" s="689"/>
      <c r="BC7" s="787"/>
      <c r="BD7" s="787"/>
      <c r="BE7" s="384" t="s">
        <v>9</v>
      </c>
      <c r="BF7" s="384" t="s">
        <v>10</v>
      </c>
      <c r="BG7" s="384" t="s">
        <v>9</v>
      </c>
      <c r="BH7" s="384" t="s">
        <v>10</v>
      </c>
      <c r="BI7" s="384" t="s">
        <v>9</v>
      </c>
      <c r="BJ7" s="384" t="s">
        <v>10</v>
      </c>
      <c r="BK7" s="384" t="s">
        <v>9</v>
      </c>
      <c r="BL7" s="384" t="s">
        <v>10</v>
      </c>
      <c r="BM7" s="384" t="s">
        <v>9</v>
      </c>
      <c r="BN7" s="384" t="s">
        <v>10</v>
      </c>
      <c r="BO7" s="384" t="s">
        <v>9</v>
      </c>
      <c r="BP7" s="384" t="s">
        <v>10</v>
      </c>
      <c r="BQ7" s="384" t="s">
        <v>9</v>
      </c>
      <c r="BR7" s="384" t="s">
        <v>10</v>
      </c>
      <c r="BS7" s="384" t="s">
        <v>9</v>
      </c>
      <c r="BT7" s="384" t="s">
        <v>10</v>
      </c>
      <c r="BU7" s="384" t="s">
        <v>9</v>
      </c>
      <c r="BV7" s="384" t="s">
        <v>10</v>
      </c>
      <c r="BW7" s="384" t="s">
        <v>9</v>
      </c>
      <c r="BX7" s="384" t="s">
        <v>10</v>
      </c>
      <c r="BY7" s="384" t="s">
        <v>9</v>
      </c>
      <c r="BZ7" s="384" t="s">
        <v>10</v>
      </c>
      <c r="CA7" s="460" t="s">
        <v>12</v>
      </c>
      <c r="CB7" s="689"/>
      <c r="CC7" s="689"/>
      <c r="CD7" s="787"/>
      <c r="CE7" s="787"/>
      <c r="CF7" s="384" t="s">
        <v>9</v>
      </c>
      <c r="CG7" s="384" t="s">
        <v>10</v>
      </c>
      <c r="CH7" s="384" t="s">
        <v>9</v>
      </c>
      <c r="CI7" s="384" t="s">
        <v>10</v>
      </c>
      <c r="CJ7" s="384" t="s">
        <v>9</v>
      </c>
      <c r="CK7" s="384" t="s">
        <v>10</v>
      </c>
      <c r="CL7" s="384" t="s">
        <v>9</v>
      </c>
      <c r="CM7" s="384" t="s">
        <v>10</v>
      </c>
      <c r="CN7" s="384" t="s">
        <v>9</v>
      </c>
      <c r="CO7" s="384" t="s">
        <v>10</v>
      </c>
      <c r="CP7" s="384" t="s">
        <v>9</v>
      </c>
      <c r="CQ7" s="384" t="s">
        <v>10</v>
      </c>
      <c r="CR7" s="384" t="s">
        <v>9</v>
      </c>
      <c r="CS7" s="384" t="s">
        <v>10</v>
      </c>
      <c r="CT7" s="384" t="s">
        <v>9</v>
      </c>
      <c r="CU7" s="384" t="s">
        <v>10</v>
      </c>
      <c r="CV7" s="384" t="s">
        <v>9</v>
      </c>
      <c r="CW7" s="384" t="s">
        <v>10</v>
      </c>
      <c r="CX7" s="384" t="s">
        <v>9</v>
      </c>
      <c r="CY7" s="384" t="s">
        <v>10</v>
      </c>
      <c r="CZ7" s="384" t="s">
        <v>9</v>
      </c>
      <c r="DA7" s="384" t="s">
        <v>10</v>
      </c>
      <c r="DB7" s="460" t="s">
        <v>12</v>
      </c>
      <c r="DC7" s="689"/>
      <c r="DD7" s="689"/>
      <c r="DE7" s="787"/>
      <c r="DF7" s="787"/>
      <c r="DG7" s="384" t="s">
        <v>9</v>
      </c>
      <c r="DH7" s="384" t="s">
        <v>10</v>
      </c>
      <c r="DI7" s="384" t="s">
        <v>9</v>
      </c>
      <c r="DJ7" s="384" t="s">
        <v>10</v>
      </c>
      <c r="DK7" s="384" t="s">
        <v>9</v>
      </c>
      <c r="DL7" s="384" t="s">
        <v>10</v>
      </c>
      <c r="DM7" s="384" t="s">
        <v>9</v>
      </c>
      <c r="DN7" s="384" t="s">
        <v>10</v>
      </c>
      <c r="DO7" s="384" t="s">
        <v>9</v>
      </c>
      <c r="DP7" s="384" t="s">
        <v>10</v>
      </c>
      <c r="DQ7" s="384" t="s">
        <v>9</v>
      </c>
      <c r="DR7" s="384" t="s">
        <v>10</v>
      </c>
      <c r="DS7" s="384" t="s">
        <v>9</v>
      </c>
      <c r="DT7" s="384" t="s">
        <v>10</v>
      </c>
      <c r="DU7" s="384" t="s">
        <v>9</v>
      </c>
      <c r="DV7" s="384" t="s">
        <v>10</v>
      </c>
      <c r="DW7" s="384" t="s">
        <v>9</v>
      </c>
      <c r="DX7" s="384" t="s">
        <v>10</v>
      </c>
      <c r="DY7" s="384" t="s">
        <v>9</v>
      </c>
      <c r="DZ7" s="384" t="s">
        <v>10</v>
      </c>
      <c r="EA7" s="384" t="s">
        <v>9</v>
      </c>
      <c r="EB7" s="384" t="s">
        <v>10</v>
      </c>
      <c r="EC7" s="384" t="s">
        <v>9</v>
      </c>
      <c r="ED7" s="384" t="s">
        <v>10</v>
      </c>
      <c r="EE7" s="384" t="s">
        <v>12</v>
      </c>
      <c r="EF7" s="787"/>
      <c r="EG7" s="787"/>
      <c r="EH7" s="735"/>
      <c r="EI7" s="735"/>
      <c r="EJ7" s="384" t="s">
        <v>9</v>
      </c>
      <c r="EK7" s="384" t="s">
        <v>10</v>
      </c>
      <c r="EL7" s="384" t="s">
        <v>9</v>
      </c>
      <c r="EM7" s="384" t="s">
        <v>10</v>
      </c>
      <c r="EN7" s="384" t="s">
        <v>9</v>
      </c>
      <c r="EO7" s="384" t="s">
        <v>10</v>
      </c>
      <c r="EP7" s="384" t="s">
        <v>9</v>
      </c>
      <c r="EQ7" s="384" t="s">
        <v>10</v>
      </c>
      <c r="ER7" s="384" t="s">
        <v>9</v>
      </c>
      <c r="ES7" s="384" t="s">
        <v>10</v>
      </c>
      <c r="ET7" s="384" t="s">
        <v>9</v>
      </c>
      <c r="EU7" s="384" t="s">
        <v>10</v>
      </c>
      <c r="EV7" s="384" t="s">
        <v>9</v>
      </c>
      <c r="EW7" s="384" t="s">
        <v>10</v>
      </c>
      <c r="EX7" s="384" t="s">
        <v>9</v>
      </c>
      <c r="EY7" s="384" t="s">
        <v>10</v>
      </c>
      <c r="EZ7" s="384" t="s">
        <v>9</v>
      </c>
      <c r="FA7" s="384" t="s">
        <v>10</v>
      </c>
      <c r="FB7" s="384" t="s">
        <v>9</v>
      </c>
      <c r="FC7" s="384" t="s">
        <v>10</v>
      </c>
      <c r="FD7" s="384" t="s">
        <v>9</v>
      </c>
      <c r="FE7" s="384" t="s">
        <v>10</v>
      </c>
      <c r="FF7" s="384" t="s">
        <v>12</v>
      </c>
      <c r="FG7" s="734"/>
      <c r="FH7" s="734"/>
    </row>
    <row r="8" spans="1:164" ht="20.25">
      <c r="A8" s="741" t="s">
        <v>14</v>
      </c>
      <c r="B8" s="741"/>
      <c r="C8" s="461">
        <v>22</v>
      </c>
      <c r="D8" s="461">
        <v>20</v>
      </c>
      <c r="E8" s="461">
        <v>11</v>
      </c>
      <c r="F8" s="461">
        <v>10</v>
      </c>
      <c r="G8" s="461">
        <v>16</v>
      </c>
      <c r="H8" s="461">
        <v>6</v>
      </c>
      <c r="I8" s="461">
        <v>0</v>
      </c>
      <c r="J8" s="461">
        <v>0</v>
      </c>
      <c r="K8" s="461">
        <v>0</v>
      </c>
      <c r="L8" s="461">
        <v>0</v>
      </c>
      <c r="M8" s="461">
        <v>0</v>
      </c>
      <c r="N8" s="461">
        <v>0</v>
      </c>
      <c r="O8" s="461">
        <v>0</v>
      </c>
      <c r="P8" s="461">
        <v>0</v>
      </c>
      <c r="Q8" s="461">
        <v>0</v>
      </c>
      <c r="R8" s="461">
        <v>0</v>
      </c>
      <c r="S8" s="461">
        <v>0</v>
      </c>
      <c r="T8" s="461">
        <v>0</v>
      </c>
      <c r="U8" s="461">
        <v>0</v>
      </c>
      <c r="V8" s="461">
        <v>0</v>
      </c>
      <c r="W8" s="461">
        <f>SUM(C8,E8,G8,I8,K8,M8,O8,Q8,S8,U8)</f>
        <v>49</v>
      </c>
      <c r="X8" s="461">
        <f>SUM(D8,F8,H8,J8,L8,N8,P8,R8,T8,V8)</f>
        <v>36</v>
      </c>
      <c r="Y8" s="461">
        <f>SUM(W8:X8)</f>
        <v>85</v>
      </c>
      <c r="Z8" s="716" t="s">
        <v>15</v>
      </c>
      <c r="AA8" s="716"/>
      <c r="AB8" s="741" t="s">
        <v>14</v>
      </c>
      <c r="AC8" s="741"/>
      <c r="AD8" s="461">
        <v>18</v>
      </c>
      <c r="AE8" s="461">
        <v>19</v>
      </c>
      <c r="AF8" s="461">
        <v>8</v>
      </c>
      <c r="AG8" s="461">
        <v>9</v>
      </c>
      <c r="AH8" s="461">
        <v>16</v>
      </c>
      <c r="AI8" s="461">
        <v>0</v>
      </c>
      <c r="AJ8" s="461">
        <v>0</v>
      </c>
      <c r="AK8" s="461">
        <v>0</v>
      </c>
      <c r="AL8" s="461">
        <v>0</v>
      </c>
      <c r="AM8" s="461">
        <v>0</v>
      </c>
      <c r="AN8" s="461">
        <v>0</v>
      </c>
      <c r="AO8" s="461">
        <v>0</v>
      </c>
      <c r="AP8" s="461">
        <v>0</v>
      </c>
      <c r="AQ8" s="461">
        <v>0</v>
      </c>
      <c r="AR8" s="461">
        <v>0</v>
      </c>
      <c r="AS8" s="461">
        <v>0</v>
      </c>
      <c r="AT8" s="461">
        <v>0</v>
      </c>
      <c r="AU8" s="461">
        <v>0</v>
      </c>
      <c r="AV8" s="461">
        <v>0</v>
      </c>
      <c r="AW8" s="461">
        <v>0</v>
      </c>
      <c r="AX8" s="461">
        <f>SUM(AD8,AF8,AH8,AJ8,AL8,AN8,AP8,AR8,AT8,AV8)</f>
        <v>42</v>
      </c>
      <c r="AY8" s="461">
        <f>SUM(AE8,AG8,AI8,AK8,AM8,AO8,AQ8,AS8,AU8,AW8)</f>
        <v>28</v>
      </c>
      <c r="AZ8" s="461">
        <f>SUM(AX8:AY8)</f>
        <v>70</v>
      </c>
      <c r="BA8" s="752" t="s">
        <v>15</v>
      </c>
      <c r="BB8" s="752"/>
      <c r="BC8" s="761" t="s">
        <v>14</v>
      </c>
      <c r="BD8" s="761"/>
      <c r="BE8" s="461">
        <v>4</v>
      </c>
      <c r="BF8" s="461">
        <v>1</v>
      </c>
      <c r="BG8" s="461">
        <v>3</v>
      </c>
      <c r="BH8" s="461">
        <v>1</v>
      </c>
      <c r="BI8" s="461">
        <v>0</v>
      </c>
      <c r="BJ8" s="461">
        <v>0</v>
      </c>
      <c r="BK8" s="461">
        <v>0</v>
      </c>
      <c r="BL8" s="461">
        <v>0</v>
      </c>
      <c r="BM8" s="461">
        <v>0</v>
      </c>
      <c r="BN8" s="461">
        <v>0</v>
      </c>
      <c r="BO8" s="461">
        <v>0</v>
      </c>
      <c r="BP8" s="461">
        <v>0</v>
      </c>
      <c r="BQ8" s="461">
        <v>0</v>
      </c>
      <c r="BR8" s="461">
        <v>0</v>
      </c>
      <c r="BS8" s="461">
        <v>0</v>
      </c>
      <c r="BT8" s="461">
        <v>0</v>
      </c>
      <c r="BU8" s="461">
        <v>0</v>
      </c>
      <c r="BV8" s="461">
        <v>0</v>
      </c>
      <c r="BW8" s="461">
        <v>0</v>
      </c>
      <c r="BX8" s="461">
        <v>0</v>
      </c>
      <c r="BY8" s="461">
        <f>SUM(BE8,BG8,BI8,BK8,BM8,BO8,BQ8,BS8,BU8,BW8)</f>
        <v>7</v>
      </c>
      <c r="BZ8" s="461">
        <f t="shared" ref="BZ8:BZ26" si="0">SUM(BF8,BH8,BJ8,BL8,BN8,BP8,BR8,BT8,BV8,BX8)</f>
        <v>2</v>
      </c>
      <c r="CA8" s="461">
        <f>SUM(BY8:BZ8)</f>
        <v>9</v>
      </c>
      <c r="CB8" s="752" t="s">
        <v>15</v>
      </c>
      <c r="CC8" s="752"/>
      <c r="CD8" s="741" t="s">
        <v>14</v>
      </c>
      <c r="CE8" s="741"/>
      <c r="CF8" s="461">
        <v>0</v>
      </c>
      <c r="CG8" s="461">
        <v>0</v>
      </c>
      <c r="CH8" s="461">
        <v>0</v>
      </c>
      <c r="CI8" s="461">
        <v>0</v>
      </c>
      <c r="CJ8" s="461">
        <v>0</v>
      </c>
      <c r="CK8" s="461">
        <v>6</v>
      </c>
      <c r="CL8" s="461">
        <v>0</v>
      </c>
      <c r="CM8" s="461">
        <v>0</v>
      </c>
      <c r="CN8" s="461">
        <v>0</v>
      </c>
      <c r="CO8" s="461">
        <v>0</v>
      </c>
      <c r="CP8" s="461">
        <v>0</v>
      </c>
      <c r="CQ8" s="461">
        <v>0</v>
      </c>
      <c r="CR8" s="461">
        <v>0</v>
      </c>
      <c r="CS8" s="461">
        <v>0</v>
      </c>
      <c r="CT8" s="461">
        <v>0</v>
      </c>
      <c r="CU8" s="461">
        <v>0</v>
      </c>
      <c r="CV8" s="461">
        <v>0</v>
      </c>
      <c r="CW8" s="461">
        <v>0</v>
      </c>
      <c r="CX8" s="461">
        <v>0</v>
      </c>
      <c r="CY8" s="461">
        <v>0</v>
      </c>
      <c r="CZ8" s="461">
        <f>SUM(CF8,CH8,CJ8,CL8,CN8,CP8,CR8,CT8,CV8,CX8)</f>
        <v>0</v>
      </c>
      <c r="DA8" s="461">
        <f>SUM(CG8,CI8,CK8,CM8,CO8,CQ8,CS8,CU8,CW8,CY8)</f>
        <v>6</v>
      </c>
      <c r="DB8" s="461">
        <f>SUM(CZ8:DA8)</f>
        <v>6</v>
      </c>
      <c r="DC8" s="752" t="s">
        <v>15</v>
      </c>
      <c r="DD8" s="752"/>
      <c r="DE8" s="741" t="s">
        <v>14</v>
      </c>
      <c r="DF8" s="741"/>
      <c r="DG8" s="461">
        <v>0</v>
      </c>
      <c r="DH8" s="461">
        <v>3</v>
      </c>
      <c r="DI8" s="461">
        <v>0</v>
      </c>
      <c r="DJ8" s="461">
        <v>2</v>
      </c>
      <c r="DK8" s="461">
        <v>0</v>
      </c>
      <c r="DL8" s="461">
        <v>0</v>
      </c>
      <c r="DM8" s="461">
        <v>0</v>
      </c>
      <c r="DN8" s="461">
        <v>0</v>
      </c>
      <c r="DO8" s="461">
        <v>0</v>
      </c>
      <c r="DP8" s="461">
        <v>0</v>
      </c>
      <c r="DQ8" s="461">
        <v>0</v>
      </c>
      <c r="DR8" s="461">
        <v>0</v>
      </c>
      <c r="DS8" s="461">
        <v>0</v>
      </c>
      <c r="DT8" s="461">
        <v>0</v>
      </c>
      <c r="DU8" s="461">
        <v>0</v>
      </c>
      <c r="DV8" s="461">
        <v>0</v>
      </c>
      <c r="DW8" s="461">
        <v>0</v>
      </c>
      <c r="DX8" s="461">
        <v>0</v>
      </c>
      <c r="DY8" s="461">
        <v>0</v>
      </c>
      <c r="DZ8" s="461">
        <v>0</v>
      </c>
      <c r="EA8" s="461">
        <v>0</v>
      </c>
      <c r="EB8" s="461">
        <v>0</v>
      </c>
      <c r="EC8" s="461">
        <f>SUM(DG8,DI8,DK8,DM8,DO8,DQ8,DS8,DU8,DW8,DY8,EA8)</f>
        <v>0</v>
      </c>
      <c r="ED8" s="461">
        <f>SUM(DH8,DJ8,DL8,DN8,DP8,DR8,DT8,DV8,DX8,DZ8,EB8)</f>
        <v>5</v>
      </c>
      <c r="EE8" s="461">
        <f>SUM(EC8:ED8)</f>
        <v>5</v>
      </c>
      <c r="EF8" s="716" t="s">
        <v>15</v>
      </c>
      <c r="EG8" s="716"/>
      <c r="EH8" s="741" t="s">
        <v>14</v>
      </c>
      <c r="EI8" s="741"/>
      <c r="EJ8" s="461">
        <v>30</v>
      </c>
      <c r="EK8" s="461">
        <v>16</v>
      </c>
      <c r="EL8" s="461">
        <v>22</v>
      </c>
      <c r="EM8" s="461">
        <v>12</v>
      </c>
      <c r="EN8" s="461">
        <v>15</v>
      </c>
      <c r="EO8" s="461">
        <v>10</v>
      </c>
      <c r="EP8" s="461">
        <v>0</v>
      </c>
      <c r="EQ8" s="461">
        <v>0</v>
      </c>
      <c r="ER8" s="461">
        <v>0</v>
      </c>
      <c r="ES8" s="461">
        <v>0</v>
      </c>
      <c r="ET8" s="461">
        <v>0</v>
      </c>
      <c r="EU8" s="461">
        <v>0</v>
      </c>
      <c r="EV8" s="461">
        <v>0</v>
      </c>
      <c r="EW8" s="461">
        <v>0</v>
      </c>
      <c r="EX8" s="461">
        <v>0</v>
      </c>
      <c r="EY8" s="461">
        <v>0</v>
      </c>
      <c r="EZ8" s="461">
        <v>0</v>
      </c>
      <c r="FA8" s="461">
        <v>0</v>
      </c>
      <c r="FB8" s="461">
        <v>0</v>
      </c>
      <c r="FC8" s="461">
        <v>0</v>
      </c>
      <c r="FD8" s="461">
        <f>SUM(EJ8,EL8,EN8,EP8,ER8,ET8,EV8,EX8,EZ8,FB8)</f>
        <v>67</v>
      </c>
      <c r="FE8" s="461">
        <f>SUM(EK8,EM8,EO8,EQ8,ES8,EU8,EW8,EY8,FA8,FC8)</f>
        <v>38</v>
      </c>
      <c r="FF8" s="461">
        <f>SUM(FD8:FE8)</f>
        <v>105</v>
      </c>
      <c r="FG8" s="752" t="s">
        <v>15</v>
      </c>
      <c r="FH8" s="752"/>
    </row>
    <row r="9" spans="1:164" ht="20.25">
      <c r="A9" s="739" t="s">
        <v>16</v>
      </c>
      <c r="B9" s="739"/>
      <c r="C9" s="462">
        <v>0</v>
      </c>
      <c r="D9" s="462">
        <v>26</v>
      </c>
      <c r="E9" s="462">
        <v>0</v>
      </c>
      <c r="F9" s="462">
        <v>2</v>
      </c>
      <c r="G9" s="462">
        <v>0</v>
      </c>
      <c r="H9" s="462">
        <v>3</v>
      </c>
      <c r="I9" s="462">
        <v>0</v>
      </c>
      <c r="J9" s="462">
        <v>0</v>
      </c>
      <c r="K9" s="462">
        <v>0</v>
      </c>
      <c r="L9" s="462">
        <v>0</v>
      </c>
      <c r="M9" s="462">
        <v>0</v>
      </c>
      <c r="N9" s="462">
        <v>0</v>
      </c>
      <c r="O9" s="462">
        <v>0</v>
      </c>
      <c r="P9" s="462">
        <v>0</v>
      </c>
      <c r="Q9" s="462">
        <v>0</v>
      </c>
      <c r="R9" s="462">
        <v>0</v>
      </c>
      <c r="S9" s="462">
        <v>0</v>
      </c>
      <c r="T9" s="462">
        <v>0</v>
      </c>
      <c r="U9" s="462">
        <v>0</v>
      </c>
      <c r="V9" s="462">
        <v>0</v>
      </c>
      <c r="W9" s="461">
        <f t="shared" ref="W9:X26" si="1">SUM(C9,E9,G9,I9,K9,M9,O9,Q9,S9,U9)</f>
        <v>0</v>
      </c>
      <c r="X9" s="461">
        <f t="shared" si="1"/>
        <v>31</v>
      </c>
      <c r="Y9" s="461">
        <f t="shared" ref="Y9:Y26" si="2">SUM(W9:X9)</f>
        <v>31</v>
      </c>
      <c r="Z9" s="720" t="s">
        <v>17</v>
      </c>
      <c r="AA9" s="720"/>
      <c r="AB9" s="739" t="s">
        <v>16</v>
      </c>
      <c r="AC9" s="739"/>
      <c r="AD9" s="462">
        <v>0</v>
      </c>
      <c r="AE9" s="462">
        <v>26</v>
      </c>
      <c r="AF9" s="462">
        <v>0</v>
      </c>
      <c r="AG9" s="462">
        <v>2</v>
      </c>
      <c r="AH9" s="462">
        <v>0</v>
      </c>
      <c r="AI9" s="462">
        <v>3</v>
      </c>
      <c r="AJ9" s="462">
        <v>0</v>
      </c>
      <c r="AK9" s="462">
        <v>0</v>
      </c>
      <c r="AL9" s="462">
        <v>0</v>
      </c>
      <c r="AM9" s="462">
        <v>0</v>
      </c>
      <c r="AN9" s="462">
        <v>0</v>
      </c>
      <c r="AO9" s="462">
        <v>0</v>
      </c>
      <c r="AP9" s="462">
        <v>0</v>
      </c>
      <c r="AQ9" s="462">
        <v>0</v>
      </c>
      <c r="AR9" s="462">
        <v>0</v>
      </c>
      <c r="AS9" s="462">
        <v>0</v>
      </c>
      <c r="AT9" s="462">
        <v>0</v>
      </c>
      <c r="AU9" s="462">
        <v>0</v>
      </c>
      <c r="AV9" s="462">
        <v>0</v>
      </c>
      <c r="AW9" s="462">
        <v>0</v>
      </c>
      <c r="AX9" s="461">
        <f t="shared" ref="AX9:AY26" si="3">SUM(AD9,AF9,AH9,AJ9,AL9,AN9,AP9,AR9,AT9,AV9)</f>
        <v>0</v>
      </c>
      <c r="AY9" s="461">
        <f t="shared" si="3"/>
        <v>31</v>
      </c>
      <c r="AZ9" s="461">
        <f t="shared" ref="AZ9:AZ26" si="4">SUM(AX9:AY9)</f>
        <v>31</v>
      </c>
      <c r="BA9" s="720" t="s">
        <v>17</v>
      </c>
      <c r="BB9" s="720"/>
      <c r="BC9" s="762" t="s">
        <v>16</v>
      </c>
      <c r="BD9" s="762"/>
      <c r="BE9" s="462">
        <v>0</v>
      </c>
      <c r="BF9" s="462">
        <v>0</v>
      </c>
      <c r="BG9" s="462">
        <v>0</v>
      </c>
      <c r="BH9" s="462">
        <v>0</v>
      </c>
      <c r="BI9" s="462">
        <v>0</v>
      </c>
      <c r="BJ9" s="462">
        <v>0</v>
      </c>
      <c r="BK9" s="462">
        <v>0</v>
      </c>
      <c r="BL9" s="462">
        <v>0</v>
      </c>
      <c r="BM9" s="462">
        <v>0</v>
      </c>
      <c r="BN9" s="462">
        <v>0</v>
      </c>
      <c r="BO9" s="462">
        <v>0</v>
      </c>
      <c r="BP9" s="462">
        <v>0</v>
      </c>
      <c r="BQ9" s="462">
        <v>0</v>
      </c>
      <c r="BR9" s="462">
        <v>0</v>
      </c>
      <c r="BS9" s="462">
        <v>0</v>
      </c>
      <c r="BT9" s="462">
        <v>0</v>
      </c>
      <c r="BU9" s="462">
        <v>0</v>
      </c>
      <c r="BV9" s="462">
        <v>0</v>
      </c>
      <c r="BW9" s="462">
        <v>0</v>
      </c>
      <c r="BX9" s="462">
        <v>0</v>
      </c>
      <c r="BY9" s="461">
        <f t="shared" ref="BY9:BY26" si="5">SUM(BE9,BG9,BI9,BK9,BM9,BO9,BQ9,BS9,BU9,BW9)</f>
        <v>0</v>
      </c>
      <c r="BZ9" s="461">
        <f t="shared" si="0"/>
        <v>0</v>
      </c>
      <c r="CA9" s="461">
        <f t="shared" ref="CA9:CA26" si="6">SUM(BY9:BZ9)</f>
        <v>0</v>
      </c>
      <c r="CB9" s="720" t="s">
        <v>17</v>
      </c>
      <c r="CC9" s="720"/>
      <c r="CD9" s="739" t="s">
        <v>16</v>
      </c>
      <c r="CE9" s="739"/>
      <c r="CF9" s="462">
        <v>0</v>
      </c>
      <c r="CG9" s="462">
        <v>0</v>
      </c>
      <c r="CH9" s="462">
        <v>0</v>
      </c>
      <c r="CI9" s="462">
        <v>0</v>
      </c>
      <c r="CJ9" s="462">
        <v>0</v>
      </c>
      <c r="CK9" s="462">
        <v>0</v>
      </c>
      <c r="CL9" s="462">
        <v>0</v>
      </c>
      <c r="CM9" s="462">
        <v>0</v>
      </c>
      <c r="CN9" s="462">
        <v>0</v>
      </c>
      <c r="CO9" s="462">
        <v>0</v>
      </c>
      <c r="CP9" s="462">
        <v>0</v>
      </c>
      <c r="CQ9" s="462">
        <v>0</v>
      </c>
      <c r="CR9" s="462">
        <v>0</v>
      </c>
      <c r="CS9" s="462">
        <v>0</v>
      </c>
      <c r="CT9" s="462">
        <v>0</v>
      </c>
      <c r="CU9" s="462">
        <v>0</v>
      </c>
      <c r="CV9" s="462">
        <v>0</v>
      </c>
      <c r="CW9" s="462">
        <v>0</v>
      </c>
      <c r="CX9" s="462">
        <v>0</v>
      </c>
      <c r="CY9" s="462">
        <v>0</v>
      </c>
      <c r="CZ9" s="461">
        <f t="shared" ref="CZ9:DA26" si="7">SUM(CF9,CH9,CJ9,CL9,CN9,CP9,CR9,CT9,CV9,CX9)</f>
        <v>0</v>
      </c>
      <c r="DA9" s="461">
        <f t="shared" si="7"/>
        <v>0</v>
      </c>
      <c r="DB9" s="461">
        <f t="shared" ref="DB9:DB26" si="8">SUM(CZ9:DA9)</f>
        <v>0</v>
      </c>
      <c r="DC9" s="720" t="s">
        <v>17</v>
      </c>
      <c r="DD9" s="720"/>
      <c r="DE9" s="739" t="s">
        <v>16</v>
      </c>
      <c r="DF9" s="739"/>
      <c r="DG9" s="462">
        <v>0</v>
      </c>
      <c r="DH9" s="462">
        <v>7</v>
      </c>
      <c r="DI9" s="462">
        <v>0</v>
      </c>
      <c r="DJ9" s="462">
        <v>1</v>
      </c>
      <c r="DK9" s="462">
        <v>0</v>
      </c>
      <c r="DL9" s="462">
        <v>0</v>
      </c>
      <c r="DM9" s="462">
        <v>0</v>
      </c>
      <c r="DN9" s="462">
        <v>0</v>
      </c>
      <c r="DO9" s="462">
        <v>0</v>
      </c>
      <c r="DP9" s="390">
        <v>0</v>
      </c>
      <c r="DQ9" s="390">
        <v>0</v>
      </c>
      <c r="DR9" s="390">
        <v>0</v>
      </c>
      <c r="DS9" s="462">
        <v>0</v>
      </c>
      <c r="DT9" s="462">
        <v>0</v>
      </c>
      <c r="DU9" s="462">
        <v>0</v>
      </c>
      <c r="DV9" s="462">
        <v>0</v>
      </c>
      <c r="DW9" s="462">
        <v>0</v>
      </c>
      <c r="DX9" s="462">
        <v>0</v>
      </c>
      <c r="DY9" s="462">
        <v>0</v>
      </c>
      <c r="DZ9" s="462">
        <v>0</v>
      </c>
      <c r="EA9" s="462">
        <v>0</v>
      </c>
      <c r="EB9" s="462">
        <v>0</v>
      </c>
      <c r="EC9" s="461">
        <f t="shared" ref="EC9:ED26" si="9">SUM(DG9,DI9,DK9,DM9,DO9,DQ9,DS9,DU9,DW9,DY9,EA9)</f>
        <v>0</v>
      </c>
      <c r="ED9" s="461">
        <f t="shared" si="9"/>
        <v>8</v>
      </c>
      <c r="EE9" s="461">
        <f t="shared" ref="EE9:EE26" si="10">SUM(EC9:ED9)</f>
        <v>8</v>
      </c>
      <c r="EF9" s="720" t="s">
        <v>17</v>
      </c>
      <c r="EG9" s="720"/>
      <c r="EH9" s="739" t="s">
        <v>16</v>
      </c>
      <c r="EI9" s="739"/>
      <c r="EJ9" s="462">
        <v>0</v>
      </c>
      <c r="EK9" s="462">
        <v>22</v>
      </c>
      <c r="EL9" s="462">
        <v>0</v>
      </c>
      <c r="EM9" s="462">
        <v>17</v>
      </c>
      <c r="EN9" s="462">
        <v>0</v>
      </c>
      <c r="EO9" s="462">
        <v>17</v>
      </c>
      <c r="EP9" s="462">
        <v>0</v>
      </c>
      <c r="EQ9" s="462">
        <v>0</v>
      </c>
      <c r="ER9" s="462">
        <v>0</v>
      </c>
      <c r="ES9" s="390">
        <v>0</v>
      </c>
      <c r="ET9" s="390">
        <v>0</v>
      </c>
      <c r="EU9" s="390">
        <v>0</v>
      </c>
      <c r="EV9" s="462">
        <v>0</v>
      </c>
      <c r="EW9" s="462">
        <v>0</v>
      </c>
      <c r="EX9" s="462">
        <v>0</v>
      </c>
      <c r="EY9" s="462">
        <v>0</v>
      </c>
      <c r="EZ9" s="462">
        <v>0</v>
      </c>
      <c r="FA9" s="462">
        <v>0</v>
      </c>
      <c r="FB9" s="462">
        <v>0</v>
      </c>
      <c r="FC9" s="462">
        <v>0</v>
      </c>
      <c r="FD9" s="461">
        <f t="shared" ref="FD9:FE26" si="11">SUM(EJ9,EL9,EN9,EP9,ER9,ET9,EV9,EX9,EZ9,FB9)</f>
        <v>0</v>
      </c>
      <c r="FE9" s="461">
        <f t="shared" si="11"/>
        <v>56</v>
      </c>
      <c r="FF9" s="461">
        <f t="shared" ref="FF9:FF26" si="12">SUM(FD9:FE9)</f>
        <v>56</v>
      </c>
      <c r="FG9" s="720" t="s">
        <v>17</v>
      </c>
      <c r="FH9" s="720"/>
    </row>
    <row r="10" spans="1:164" ht="20.25">
      <c r="A10" s="739" t="s">
        <v>18</v>
      </c>
      <c r="B10" s="739"/>
      <c r="C10" s="462">
        <v>5</v>
      </c>
      <c r="D10" s="462">
        <v>0</v>
      </c>
      <c r="E10" s="462">
        <v>6</v>
      </c>
      <c r="F10" s="462">
        <v>2</v>
      </c>
      <c r="G10" s="462">
        <v>8</v>
      </c>
      <c r="H10" s="462">
        <v>4</v>
      </c>
      <c r="I10" s="462">
        <v>0</v>
      </c>
      <c r="J10" s="462">
        <v>0</v>
      </c>
      <c r="K10" s="462">
        <v>0</v>
      </c>
      <c r="L10" s="462">
        <v>0</v>
      </c>
      <c r="M10" s="462">
        <v>0</v>
      </c>
      <c r="N10" s="462">
        <v>0</v>
      </c>
      <c r="O10" s="462">
        <v>0</v>
      </c>
      <c r="P10" s="462">
        <v>0</v>
      </c>
      <c r="Q10" s="462">
        <v>0</v>
      </c>
      <c r="R10" s="462">
        <v>0</v>
      </c>
      <c r="S10" s="462">
        <v>0</v>
      </c>
      <c r="T10" s="462">
        <v>0</v>
      </c>
      <c r="U10" s="462">
        <v>0</v>
      </c>
      <c r="V10" s="462">
        <v>0</v>
      </c>
      <c r="W10" s="461">
        <f t="shared" si="1"/>
        <v>19</v>
      </c>
      <c r="X10" s="461">
        <f t="shared" si="1"/>
        <v>6</v>
      </c>
      <c r="Y10" s="461">
        <f t="shared" si="2"/>
        <v>25</v>
      </c>
      <c r="Z10" s="720" t="s">
        <v>19</v>
      </c>
      <c r="AA10" s="720"/>
      <c r="AB10" s="739" t="s">
        <v>18</v>
      </c>
      <c r="AC10" s="739"/>
      <c r="AD10" s="462">
        <v>4</v>
      </c>
      <c r="AE10" s="462">
        <v>0</v>
      </c>
      <c r="AF10" s="462">
        <v>2</v>
      </c>
      <c r="AG10" s="462">
        <v>2</v>
      </c>
      <c r="AH10" s="462">
        <v>5</v>
      </c>
      <c r="AI10" s="462">
        <v>4</v>
      </c>
      <c r="AJ10" s="462">
        <v>0</v>
      </c>
      <c r="AK10" s="462">
        <v>0</v>
      </c>
      <c r="AL10" s="462">
        <v>0</v>
      </c>
      <c r="AM10" s="462">
        <v>0</v>
      </c>
      <c r="AN10" s="462">
        <v>0</v>
      </c>
      <c r="AO10" s="462">
        <v>0</v>
      </c>
      <c r="AP10" s="462">
        <v>0</v>
      </c>
      <c r="AQ10" s="462">
        <v>0</v>
      </c>
      <c r="AR10" s="462">
        <v>0</v>
      </c>
      <c r="AS10" s="462">
        <v>0</v>
      </c>
      <c r="AT10" s="462">
        <v>0</v>
      </c>
      <c r="AU10" s="462">
        <v>0</v>
      </c>
      <c r="AV10" s="462">
        <v>0</v>
      </c>
      <c r="AW10" s="462">
        <v>0</v>
      </c>
      <c r="AX10" s="461">
        <f t="shared" si="3"/>
        <v>11</v>
      </c>
      <c r="AY10" s="461">
        <f t="shared" si="3"/>
        <v>6</v>
      </c>
      <c r="AZ10" s="461">
        <f t="shared" si="4"/>
        <v>17</v>
      </c>
      <c r="BA10" s="720" t="s">
        <v>19</v>
      </c>
      <c r="BB10" s="720"/>
      <c r="BC10" s="762" t="s">
        <v>18</v>
      </c>
      <c r="BD10" s="762"/>
      <c r="BE10" s="462">
        <v>1</v>
      </c>
      <c r="BF10" s="462">
        <v>0</v>
      </c>
      <c r="BG10" s="462">
        <v>4</v>
      </c>
      <c r="BH10" s="462">
        <v>0</v>
      </c>
      <c r="BI10" s="462">
        <v>0</v>
      </c>
      <c r="BJ10" s="462">
        <v>0</v>
      </c>
      <c r="BK10" s="462">
        <v>0</v>
      </c>
      <c r="BL10" s="462">
        <v>0</v>
      </c>
      <c r="BM10" s="462">
        <v>0</v>
      </c>
      <c r="BN10" s="462">
        <v>0</v>
      </c>
      <c r="BO10" s="462">
        <v>0</v>
      </c>
      <c r="BP10" s="462">
        <v>0</v>
      </c>
      <c r="BQ10" s="462">
        <v>0</v>
      </c>
      <c r="BR10" s="462">
        <v>0</v>
      </c>
      <c r="BS10" s="462">
        <v>0</v>
      </c>
      <c r="BT10" s="462">
        <v>0</v>
      </c>
      <c r="BU10" s="462">
        <v>0</v>
      </c>
      <c r="BV10" s="462">
        <v>0</v>
      </c>
      <c r="BW10" s="462">
        <v>0</v>
      </c>
      <c r="BX10" s="462">
        <v>0</v>
      </c>
      <c r="BY10" s="461">
        <f t="shared" si="5"/>
        <v>5</v>
      </c>
      <c r="BZ10" s="461">
        <f t="shared" si="0"/>
        <v>0</v>
      </c>
      <c r="CA10" s="461">
        <f t="shared" si="6"/>
        <v>5</v>
      </c>
      <c r="CB10" s="720" t="s">
        <v>19</v>
      </c>
      <c r="CC10" s="720"/>
      <c r="CD10" s="739" t="s">
        <v>18</v>
      </c>
      <c r="CE10" s="739"/>
      <c r="CF10" s="462">
        <v>0</v>
      </c>
      <c r="CG10" s="462">
        <v>0</v>
      </c>
      <c r="CH10" s="462">
        <v>0</v>
      </c>
      <c r="CI10" s="462">
        <v>0</v>
      </c>
      <c r="CJ10" s="462">
        <v>3</v>
      </c>
      <c r="CK10" s="462">
        <v>0</v>
      </c>
      <c r="CL10" s="462">
        <v>0</v>
      </c>
      <c r="CM10" s="462">
        <v>0</v>
      </c>
      <c r="CN10" s="462">
        <v>0</v>
      </c>
      <c r="CO10" s="462">
        <v>0</v>
      </c>
      <c r="CP10" s="462">
        <v>0</v>
      </c>
      <c r="CQ10" s="462">
        <v>0</v>
      </c>
      <c r="CR10" s="462">
        <v>0</v>
      </c>
      <c r="CS10" s="462">
        <v>0</v>
      </c>
      <c r="CT10" s="462">
        <v>0</v>
      </c>
      <c r="CU10" s="462">
        <v>0</v>
      </c>
      <c r="CV10" s="462">
        <v>0</v>
      </c>
      <c r="CW10" s="462">
        <v>0</v>
      </c>
      <c r="CX10" s="462">
        <v>0</v>
      </c>
      <c r="CY10" s="462">
        <v>0</v>
      </c>
      <c r="CZ10" s="461">
        <f t="shared" si="7"/>
        <v>3</v>
      </c>
      <c r="DA10" s="461">
        <f t="shared" si="7"/>
        <v>0</v>
      </c>
      <c r="DB10" s="461">
        <f t="shared" si="8"/>
        <v>3</v>
      </c>
      <c r="DC10" s="720" t="s">
        <v>19</v>
      </c>
      <c r="DD10" s="720"/>
      <c r="DE10" s="739" t="s">
        <v>18</v>
      </c>
      <c r="DF10" s="739"/>
      <c r="DG10" s="462">
        <v>0</v>
      </c>
      <c r="DH10" s="462">
        <v>0</v>
      </c>
      <c r="DI10" s="462">
        <v>0</v>
      </c>
      <c r="DJ10" s="462">
        <v>0</v>
      </c>
      <c r="DK10" s="462">
        <v>0</v>
      </c>
      <c r="DL10" s="462">
        <v>0</v>
      </c>
      <c r="DM10" s="462">
        <v>0</v>
      </c>
      <c r="DN10" s="462">
        <v>0</v>
      </c>
      <c r="DO10" s="462">
        <v>0</v>
      </c>
      <c r="DP10" s="390">
        <v>0</v>
      </c>
      <c r="DQ10" s="390">
        <v>0</v>
      </c>
      <c r="DR10" s="390">
        <v>0</v>
      </c>
      <c r="DS10" s="462">
        <v>0</v>
      </c>
      <c r="DT10" s="462">
        <v>0</v>
      </c>
      <c r="DU10" s="462">
        <v>0</v>
      </c>
      <c r="DV10" s="462">
        <v>0</v>
      </c>
      <c r="DW10" s="462">
        <v>0</v>
      </c>
      <c r="DX10" s="462">
        <v>0</v>
      </c>
      <c r="DY10" s="462">
        <v>0</v>
      </c>
      <c r="DZ10" s="462">
        <v>0</v>
      </c>
      <c r="EA10" s="462">
        <v>0</v>
      </c>
      <c r="EB10" s="462">
        <v>0</v>
      </c>
      <c r="EC10" s="461">
        <f t="shared" si="9"/>
        <v>0</v>
      </c>
      <c r="ED10" s="461">
        <f t="shared" si="9"/>
        <v>0</v>
      </c>
      <c r="EE10" s="461">
        <f t="shared" si="10"/>
        <v>0</v>
      </c>
      <c r="EF10" s="720" t="s">
        <v>19</v>
      </c>
      <c r="EG10" s="720"/>
      <c r="EH10" s="739" t="s">
        <v>18</v>
      </c>
      <c r="EI10" s="739"/>
      <c r="EJ10" s="462">
        <v>14</v>
      </c>
      <c r="EK10" s="462">
        <v>13</v>
      </c>
      <c r="EL10" s="462">
        <v>8</v>
      </c>
      <c r="EM10" s="462">
        <v>20</v>
      </c>
      <c r="EN10" s="462">
        <v>0</v>
      </c>
      <c r="EO10" s="462">
        <v>16</v>
      </c>
      <c r="EP10" s="462">
        <v>0</v>
      </c>
      <c r="EQ10" s="462">
        <v>0</v>
      </c>
      <c r="ER10" s="462">
        <v>0</v>
      </c>
      <c r="ES10" s="390">
        <v>0</v>
      </c>
      <c r="ET10" s="390">
        <v>0</v>
      </c>
      <c r="EU10" s="390">
        <v>0</v>
      </c>
      <c r="EV10" s="462">
        <v>0</v>
      </c>
      <c r="EW10" s="462">
        <v>0</v>
      </c>
      <c r="EX10" s="462">
        <v>0</v>
      </c>
      <c r="EY10" s="462">
        <v>0</v>
      </c>
      <c r="EZ10" s="462">
        <v>0</v>
      </c>
      <c r="FA10" s="462">
        <v>0</v>
      </c>
      <c r="FB10" s="462">
        <v>0</v>
      </c>
      <c r="FC10" s="462">
        <v>0</v>
      </c>
      <c r="FD10" s="461">
        <f t="shared" si="11"/>
        <v>22</v>
      </c>
      <c r="FE10" s="461">
        <f t="shared" si="11"/>
        <v>49</v>
      </c>
      <c r="FF10" s="461">
        <f t="shared" si="12"/>
        <v>71</v>
      </c>
      <c r="FG10" s="720" t="s">
        <v>19</v>
      </c>
      <c r="FH10" s="720"/>
    </row>
    <row r="11" spans="1:164" ht="59.25">
      <c r="A11" s="788" t="s">
        <v>20</v>
      </c>
      <c r="B11" s="391" t="s">
        <v>769</v>
      </c>
      <c r="C11" s="462">
        <v>8</v>
      </c>
      <c r="D11" s="462">
        <v>22</v>
      </c>
      <c r="E11" s="462">
        <v>5</v>
      </c>
      <c r="F11" s="462">
        <v>11</v>
      </c>
      <c r="G11" s="462">
        <v>12</v>
      </c>
      <c r="H11" s="462">
        <v>30</v>
      </c>
      <c r="I11" s="462">
        <v>0</v>
      </c>
      <c r="J11" s="462">
        <v>3</v>
      </c>
      <c r="K11" s="462">
        <v>0</v>
      </c>
      <c r="L11" s="462">
        <v>3</v>
      </c>
      <c r="M11" s="462">
        <v>0</v>
      </c>
      <c r="N11" s="462">
        <v>3</v>
      </c>
      <c r="O11" s="462">
        <v>0</v>
      </c>
      <c r="P11" s="462">
        <v>0</v>
      </c>
      <c r="Q11" s="462">
        <v>0</v>
      </c>
      <c r="R11" s="462">
        <v>4</v>
      </c>
      <c r="S11" s="462">
        <v>15</v>
      </c>
      <c r="T11" s="462">
        <v>6</v>
      </c>
      <c r="U11" s="462">
        <v>2</v>
      </c>
      <c r="V11" s="462">
        <v>10</v>
      </c>
      <c r="W11" s="461">
        <f t="shared" si="1"/>
        <v>42</v>
      </c>
      <c r="X11" s="461">
        <f t="shared" si="1"/>
        <v>92</v>
      </c>
      <c r="Y11" s="461">
        <f t="shared" si="2"/>
        <v>134</v>
      </c>
      <c r="Z11" s="392" t="s">
        <v>44</v>
      </c>
      <c r="AA11" s="722" t="s">
        <v>455</v>
      </c>
      <c r="AB11" s="788" t="s">
        <v>20</v>
      </c>
      <c r="AC11" s="391" t="s">
        <v>769</v>
      </c>
      <c r="AD11" s="462">
        <v>7</v>
      </c>
      <c r="AE11" s="462">
        <v>12</v>
      </c>
      <c r="AF11" s="462">
        <v>5</v>
      </c>
      <c r="AG11" s="462">
        <v>3</v>
      </c>
      <c r="AH11" s="462">
        <v>12</v>
      </c>
      <c r="AI11" s="462">
        <v>0</v>
      </c>
      <c r="AJ11" s="462">
        <v>0</v>
      </c>
      <c r="AK11" s="462">
        <v>1</v>
      </c>
      <c r="AL11" s="462">
        <v>0</v>
      </c>
      <c r="AM11" s="462">
        <v>0</v>
      </c>
      <c r="AN11" s="462">
        <v>0</v>
      </c>
      <c r="AO11" s="462">
        <v>0</v>
      </c>
      <c r="AP11" s="462">
        <v>0</v>
      </c>
      <c r="AQ11" s="462">
        <v>0</v>
      </c>
      <c r="AR11" s="462">
        <v>0</v>
      </c>
      <c r="AS11" s="462">
        <v>0</v>
      </c>
      <c r="AT11" s="462">
        <v>15</v>
      </c>
      <c r="AU11" s="462">
        <v>3</v>
      </c>
      <c r="AV11" s="462">
        <v>2</v>
      </c>
      <c r="AW11" s="462">
        <v>4</v>
      </c>
      <c r="AX11" s="461">
        <f t="shared" si="3"/>
        <v>41</v>
      </c>
      <c r="AY11" s="461">
        <f t="shared" si="3"/>
        <v>23</v>
      </c>
      <c r="AZ11" s="461">
        <f t="shared" si="4"/>
        <v>64</v>
      </c>
      <c r="BA11" s="392" t="s">
        <v>44</v>
      </c>
      <c r="BB11" s="722" t="s">
        <v>455</v>
      </c>
      <c r="BC11" s="788" t="s">
        <v>20</v>
      </c>
      <c r="BD11" s="391" t="s">
        <v>769</v>
      </c>
      <c r="BE11" s="462">
        <v>1</v>
      </c>
      <c r="BF11" s="462">
        <v>10</v>
      </c>
      <c r="BG11" s="462">
        <v>0</v>
      </c>
      <c r="BH11" s="462">
        <v>8</v>
      </c>
      <c r="BI11" s="462">
        <v>0</v>
      </c>
      <c r="BJ11" s="462">
        <v>12</v>
      </c>
      <c r="BK11" s="462">
        <v>0</v>
      </c>
      <c r="BL11" s="462">
        <v>2</v>
      </c>
      <c r="BM11" s="462">
        <v>0</v>
      </c>
      <c r="BN11" s="462">
        <v>3</v>
      </c>
      <c r="BO11" s="462">
        <v>0</v>
      </c>
      <c r="BP11" s="462">
        <v>3</v>
      </c>
      <c r="BQ11" s="462">
        <v>0</v>
      </c>
      <c r="BR11" s="462">
        <v>0</v>
      </c>
      <c r="BS11" s="462">
        <v>0</v>
      </c>
      <c r="BT11" s="462">
        <v>4</v>
      </c>
      <c r="BU11" s="462">
        <v>0</v>
      </c>
      <c r="BV11" s="462">
        <v>3</v>
      </c>
      <c r="BW11" s="462">
        <v>0</v>
      </c>
      <c r="BX11" s="462">
        <v>6</v>
      </c>
      <c r="BY11" s="461">
        <f t="shared" si="5"/>
        <v>1</v>
      </c>
      <c r="BZ11" s="461">
        <f t="shared" si="0"/>
        <v>51</v>
      </c>
      <c r="CA11" s="461">
        <f t="shared" si="6"/>
        <v>52</v>
      </c>
      <c r="CB11" s="392" t="s">
        <v>44</v>
      </c>
      <c r="CC11" s="722" t="s">
        <v>455</v>
      </c>
      <c r="CD11" s="788" t="s">
        <v>20</v>
      </c>
      <c r="CE11" s="391" t="s">
        <v>769</v>
      </c>
      <c r="CF11" s="462">
        <v>0</v>
      </c>
      <c r="CG11" s="462">
        <v>0</v>
      </c>
      <c r="CH11" s="462">
        <v>0</v>
      </c>
      <c r="CI11" s="462">
        <v>0</v>
      </c>
      <c r="CJ11" s="462">
        <v>0</v>
      </c>
      <c r="CK11" s="462">
        <v>18</v>
      </c>
      <c r="CL11" s="462">
        <v>0</v>
      </c>
      <c r="CM11" s="462">
        <v>0</v>
      </c>
      <c r="CN11" s="462">
        <v>0</v>
      </c>
      <c r="CO11" s="462">
        <v>0</v>
      </c>
      <c r="CP11" s="462">
        <v>0</v>
      </c>
      <c r="CQ11" s="462">
        <v>0</v>
      </c>
      <c r="CR11" s="462">
        <v>0</v>
      </c>
      <c r="CS11" s="462">
        <v>0</v>
      </c>
      <c r="CT11" s="462">
        <v>0</v>
      </c>
      <c r="CU11" s="462">
        <v>0</v>
      </c>
      <c r="CV11" s="462">
        <v>0</v>
      </c>
      <c r="CW11" s="462">
        <v>0</v>
      </c>
      <c r="CX11" s="462">
        <v>0</v>
      </c>
      <c r="CY11" s="462">
        <v>0</v>
      </c>
      <c r="CZ11" s="461">
        <f t="shared" si="7"/>
        <v>0</v>
      </c>
      <c r="DA11" s="461">
        <f t="shared" si="7"/>
        <v>18</v>
      </c>
      <c r="DB11" s="461">
        <f t="shared" si="8"/>
        <v>18</v>
      </c>
      <c r="DC11" s="392" t="s">
        <v>44</v>
      </c>
      <c r="DD11" s="722" t="s">
        <v>455</v>
      </c>
      <c r="DE11" s="788" t="s">
        <v>20</v>
      </c>
      <c r="DF11" s="391" t="s">
        <v>769</v>
      </c>
      <c r="DG11" s="462">
        <v>0</v>
      </c>
      <c r="DH11" s="462">
        <v>2</v>
      </c>
      <c r="DI11" s="462">
        <v>0</v>
      </c>
      <c r="DJ11" s="462">
        <v>2</v>
      </c>
      <c r="DK11" s="462">
        <v>0</v>
      </c>
      <c r="DL11" s="462">
        <v>7</v>
      </c>
      <c r="DM11" s="462">
        <v>0</v>
      </c>
      <c r="DN11" s="462">
        <v>2</v>
      </c>
      <c r="DO11" s="462">
        <v>0</v>
      </c>
      <c r="DP11" s="390">
        <v>3</v>
      </c>
      <c r="DQ11" s="390">
        <v>0</v>
      </c>
      <c r="DR11" s="390">
        <v>0</v>
      </c>
      <c r="DS11" s="462">
        <v>0</v>
      </c>
      <c r="DT11" s="462">
        <v>0</v>
      </c>
      <c r="DU11" s="462">
        <v>0</v>
      </c>
      <c r="DV11" s="462">
        <v>3</v>
      </c>
      <c r="DW11" s="462">
        <v>0</v>
      </c>
      <c r="DX11" s="462">
        <v>1</v>
      </c>
      <c r="DY11" s="462">
        <v>0</v>
      </c>
      <c r="DZ11" s="462">
        <v>0</v>
      </c>
      <c r="EA11" s="462">
        <v>0</v>
      </c>
      <c r="EB11" s="462">
        <v>0</v>
      </c>
      <c r="EC11" s="461">
        <f t="shared" si="9"/>
        <v>0</v>
      </c>
      <c r="ED11" s="461">
        <f t="shared" si="9"/>
        <v>20</v>
      </c>
      <c r="EE11" s="461">
        <f t="shared" si="10"/>
        <v>20</v>
      </c>
      <c r="EF11" s="392" t="s">
        <v>44</v>
      </c>
      <c r="EG11" s="722" t="s">
        <v>455</v>
      </c>
      <c r="EH11" s="788" t="s">
        <v>20</v>
      </c>
      <c r="EI11" s="391" t="s">
        <v>769</v>
      </c>
      <c r="EJ11" s="462">
        <v>37</v>
      </c>
      <c r="EK11" s="462">
        <v>79</v>
      </c>
      <c r="EL11" s="462">
        <v>42</v>
      </c>
      <c r="EM11" s="462">
        <v>67</v>
      </c>
      <c r="EN11" s="462">
        <v>33</v>
      </c>
      <c r="EO11" s="462">
        <v>63</v>
      </c>
      <c r="EP11" s="462">
        <v>22</v>
      </c>
      <c r="EQ11" s="462">
        <v>32</v>
      </c>
      <c r="ER11" s="462">
        <v>11</v>
      </c>
      <c r="ES11" s="390">
        <v>36</v>
      </c>
      <c r="ET11" s="390">
        <v>8</v>
      </c>
      <c r="EU11" s="390">
        <v>22</v>
      </c>
      <c r="EV11" s="462">
        <v>0</v>
      </c>
      <c r="EW11" s="462">
        <v>0</v>
      </c>
      <c r="EX11" s="462">
        <v>15</v>
      </c>
      <c r="EY11" s="462">
        <v>21</v>
      </c>
      <c r="EZ11" s="462">
        <v>10</v>
      </c>
      <c r="FA11" s="462">
        <v>5</v>
      </c>
      <c r="FB11" s="462">
        <v>6</v>
      </c>
      <c r="FC11" s="462">
        <v>0</v>
      </c>
      <c r="FD11" s="461">
        <f t="shared" si="11"/>
        <v>184</v>
      </c>
      <c r="FE11" s="461">
        <f t="shared" si="11"/>
        <v>325</v>
      </c>
      <c r="FF11" s="461">
        <f t="shared" si="12"/>
        <v>509</v>
      </c>
      <c r="FG11" s="392" t="s">
        <v>44</v>
      </c>
      <c r="FH11" s="722" t="s">
        <v>455</v>
      </c>
    </row>
    <row r="12" spans="1:164" ht="20.25">
      <c r="A12" s="789"/>
      <c r="B12" s="391" t="s">
        <v>770</v>
      </c>
      <c r="C12" s="462">
        <v>12</v>
      </c>
      <c r="D12" s="462">
        <v>25</v>
      </c>
      <c r="E12" s="462">
        <v>12</v>
      </c>
      <c r="F12" s="462">
        <v>22</v>
      </c>
      <c r="G12" s="462">
        <v>40</v>
      </c>
      <c r="H12" s="462">
        <v>23</v>
      </c>
      <c r="I12" s="462">
        <v>0</v>
      </c>
      <c r="J12" s="462">
        <v>8</v>
      </c>
      <c r="K12" s="462">
        <v>0</v>
      </c>
      <c r="L12" s="462">
        <v>8</v>
      </c>
      <c r="M12" s="462">
        <v>0</v>
      </c>
      <c r="N12" s="462">
        <v>0</v>
      </c>
      <c r="O12" s="462">
        <v>0</v>
      </c>
      <c r="P12" s="462">
        <v>2</v>
      </c>
      <c r="Q12" s="462">
        <v>0</v>
      </c>
      <c r="R12" s="462">
        <v>5</v>
      </c>
      <c r="S12" s="462">
        <v>22</v>
      </c>
      <c r="T12" s="462">
        <v>7</v>
      </c>
      <c r="U12" s="462">
        <v>16</v>
      </c>
      <c r="V12" s="462">
        <v>4</v>
      </c>
      <c r="W12" s="461">
        <f t="shared" si="1"/>
        <v>102</v>
      </c>
      <c r="X12" s="461">
        <f t="shared" si="1"/>
        <v>104</v>
      </c>
      <c r="Y12" s="461">
        <f t="shared" si="2"/>
        <v>206</v>
      </c>
      <c r="Z12" s="392" t="s">
        <v>45</v>
      </c>
      <c r="AA12" s="723"/>
      <c r="AB12" s="789"/>
      <c r="AC12" s="391" t="s">
        <v>770</v>
      </c>
      <c r="AD12" s="462">
        <v>5</v>
      </c>
      <c r="AE12" s="462">
        <v>10</v>
      </c>
      <c r="AF12" s="462">
        <v>4</v>
      </c>
      <c r="AG12" s="462">
        <v>6</v>
      </c>
      <c r="AH12" s="462">
        <v>23</v>
      </c>
      <c r="AI12" s="462">
        <v>0</v>
      </c>
      <c r="AJ12" s="462">
        <v>0</v>
      </c>
      <c r="AK12" s="462">
        <v>0</v>
      </c>
      <c r="AL12" s="462">
        <v>0</v>
      </c>
      <c r="AM12" s="462">
        <v>0</v>
      </c>
      <c r="AN12" s="462">
        <v>0</v>
      </c>
      <c r="AO12" s="462">
        <v>0</v>
      </c>
      <c r="AP12" s="462">
        <v>0</v>
      </c>
      <c r="AQ12" s="462">
        <v>0</v>
      </c>
      <c r="AR12" s="462">
        <v>0</v>
      </c>
      <c r="AS12" s="462">
        <v>1</v>
      </c>
      <c r="AT12" s="462">
        <v>22</v>
      </c>
      <c r="AU12" s="462">
        <v>4</v>
      </c>
      <c r="AV12" s="462">
        <v>16</v>
      </c>
      <c r="AW12" s="462">
        <v>1</v>
      </c>
      <c r="AX12" s="461">
        <f t="shared" si="3"/>
        <v>70</v>
      </c>
      <c r="AY12" s="461">
        <f t="shared" si="3"/>
        <v>22</v>
      </c>
      <c r="AZ12" s="461">
        <f t="shared" si="4"/>
        <v>92</v>
      </c>
      <c r="BA12" s="392" t="s">
        <v>45</v>
      </c>
      <c r="BB12" s="723"/>
      <c r="BC12" s="789"/>
      <c r="BD12" s="391" t="s">
        <v>770</v>
      </c>
      <c r="BE12" s="462">
        <v>0</v>
      </c>
      <c r="BF12" s="462">
        <v>7</v>
      </c>
      <c r="BG12" s="462">
        <v>0</v>
      </c>
      <c r="BH12" s="462">
        <v>8</v>
      </c>
      <c r="BI12" s="462">
        <v>0</v>
      </c>
      <c r="BJ12" s="462">
        <v>17</v>
      </c>
      <c r="BK12" s="462">
        <v>0</v>
      </c>
      <c r="BL12" s="462">
        <v>4</v>
      </c>
      <c r="BM12" s="462">
        <v>0</v>
      </c>
      <c r="BN12" s="462">
        <v>4</v>
      </c>
      <c r="BO12" s="462">
        <v>0</v>
      </c>
      <c r="BP12" s="462">
        <v>0</v>
      </c>
      <c r="BQ12" s="462">
        <v>0</v>
      </c>
      <c r="BR12" s="462">
        <v>1</v>
      </c>
      <c r="BS12" s="462">
        <v>0</v>
      </c>
      <c r="BT12" s="462">
        <v>2</v>
      </c>
      <c r="BU12" s="462">
        <v>0</v>
      </c>
      <c r="BV12" s="462">
        <v>2</v>
      </c>
      <c r="BW12" s="462">
        <v>0</v>
      </c>
      <c r="BX12" s="462">
        <v>2</v>
      </c>
      <c r="BY12" s="461">
        <f t="shared" si="5"/>
        <v>0</v>
      </c>
      <c r="BZ12" s="461">
        <f t="shared" si="0"/>
        <v>47</v>
      </c>
      <c r="CA12" s="461">
        <f t="shared" si="6"/>
        <v>47</v>
      </c>
      <c r="CB12" s="392" t="s">
        <v>45</v>
      </c>
      <c r="CC12" s="723"/>
      <c r="CD12" s="789"/>
      <c r="CE12" s="391" t="s">
        <v>770</v>
      </c>
      <c r="CF12" s="462">
        <v>7</v>
      </c>
      <c r="CG12" s="462">
        <v>8</v>
      </c>
      <c r="CH12" s="462">
        <v>8</v>
      </c>
      <c r="CI12" s="462">
        <v>8</v>
      </c>
      <c r="CJ12" s="462">
        <v>17</v>
      </c>
      <c r="CK12" s="462">
        <v>6</v>
      </c>
      <c r="CL12" s="462">
        <v>0</v>
      </c>
      <c r="CM12" s="462">
        <v>4</v>
      </c>
      <c r="CN12" s="462">
        <v>0</v>
      </c>
      <c r="CO12" s="462">
        <v>4</v>
      </c>
      <c r="CP12" s="462">
        <v>0</v>
      </c>
      <c r="CQ12" s="462">
        <v>0</v>
      </c>
      <c r="CR12" s="462">
        <v>0</v>
      </c>
      <c r="CS12" s="462">
        <v>1</v>
      </c>
      <c r="CT12" s="462">
        <v>0</v>
      </c>
      <c r="CU12" s="462">
        <v>2</v>
      </c>
      <c r="CV12" s="462">
        <v>0</v>
      </c>
      <c r="CW12" s="462">
        <v>1</v>
      </c>
      <c r="CX12" s="462">
        <v>0</v>
      </c>
      <c r="CY12" s="462">
        <v>1</v>
      </c>
      <c r="CZ12" s="461">
        <f t="shared" si="7"/>
        <v>32</v>
      </c>
      <c r="DA12" s="461">
        <f t="shared" si="7"/>
        <v>35</v>
      </c>
      <c r="DB12" s="461">
        <f t="shared" si="8"/>
        <v>67</v>
      </c>
      <c r="DC12" s="392" t="s">
        <v>45</v>
      </c>
      <c r="DD12" s="723"/>
      <c r="DE12" s="789"/>
      <c r="DF12" s="391" t="s">
        <v>770</v>
      </c>
      <c r="DG12" s="462">
        <v>0</v>
      </c>
      <c r="DH12" s="462">
        <v>1</v>
      </c>
      <c r="DI12" s="462">
        <v>0</v>
      </c>
      <c r="DJ12" s="462">
        <v>1</v>
      </c>
      <c r="DK12" s="462">
        <v>0</v>
      </c>
      <c r="DL12" s="462">
        <v>1</v>
      </c>
      <c r="DM12" s="462">
        <v>0</v>
      </c>
      <c r="DN12" s="462">
        <v>3</v>
      </c>
      <c r="DO12" s="462">
        <v>0</v>
      </c>
      <c r="DP12" s="390">
        <v>1</v>
      </c>
      <c r="DQ12" s="390">
        <v>0</v>
      </c>
      <c r="DR12" s="390">
        <v>0</v>
      </c>
      <c r="DS12" s="462">
        <v>0</v>
      </c>
      <c r="DT12" s="462">
        <v>0</v>
      </c>
      <c r="DU12" s="462">
        <v>0</v>
      </c>
      <c r="DV12" s="462">
        <v>0</v>
      </c>
      <c r="DW12" s="462">
        <v>0</v>
      </c>
      <c r="DX12" s="462">
        <v>0</v>
      </c>
      <c r="DY12" s="462">
        <v>1</v>
      </c>
      <c r="DZ12" s="462">
        <v>0</v>
      </c>
      <c r="EA12" s="462">
        <v>0</v>
      </c>
      <c r="EB12" s="462">
        <v>2</v>
      </c>
      <c r="EC12" s="461">
        <f t="shared" si="9"/>
        <v>1</v>
      </c>
      <c r="ED12" s="461">
        <f t="shared" si="9"/>
        <v>9</v>
      </c>
      <c r="EE12" s="461">
        <f t="shared" si="10"/>
        <v>10</v>
      </c>
      <c r="EF12" s="392" t="s">
        <v>45</v>
      </c>
      <c r="EG12" s="723"/>
      <c r="EH12" s="789"/>
      <c r="EI12" s="391" t="s">
        <v>770</v>
      </c>
      <c r="EJ12" s="462">
        <v>22</v>
      </c>
      <c r="EK12" s="462">
        <v>108</v>
      </c>
      <c r="EL12" s="462">
        <v>13</v>
      </c>
      <c r="EM12" s="462">
        <v>92</v>
      </c>
      <c r="EN12" s="462">
        <v>12</v>
      </c>
      <c r="EO12" s="462">
        <v>69</v>
      </c>
      <c r="EP12" s="462">
        <v>19</v>
      </c>
      <c r="EQ12" s="462">
        <v>29</v>
      </c>
      <c r="ER12" s="462">
        <v>10</v>
      </c>
      <c r="ES12" s="390">
        <v>27</v>
      </c>
      <c r="ET12" s="390">
        <v>0</v>
      </c>
      <c r="EU12" s="390">
        <v>14</v>
      </c>
      <c r="EV12" s="462">
        <v>0</v>
      </c>
      <c r="EW12" s="462">
        <v>11</v>
      </c>
      <c r="EX12" s="462">
        <v>0</v>
      </c>
      <c r="EY12" s="462">
        <v>27</v>
      </c>
      <c r="EZ12" s="462">
        <v>8</v>
      </c>
      <c r="FA12" s="462">
        <v>24</v>
      </c>
      <c r="FB12" s="462">
        <v>14</v>
      </c>
      <c r="FC12" s="462">
        <v>20</v>
      </c>
      <c r="FD12" s="461">
        <f t="shared" si="11"/>
        <v>98</v>
      </c>
      <c r="FE12" s="461">
        <f t="shared" si="11"/>
        <v>421</v>
      </c>
      <c r="FF12" s="461">
        <f t="shared" si="12"/>
        <v>519</v>
      </c>
      <c r="FG12" s="392" t="s">
        <v>45</v>
      </c>
      <c r="FH12" s="723"/>
    </row>
    <row r="13" spans="1:164" ht="20.25">
      <c r="A13" s="789"/>
      <c r="B13" s="391" t="s">
        <v>771</v>
      </c>
      <c r="C13" s="462">
        <v>51</v>
      </c>
      <c r="D13" s="462">
        <v>0</v>
      </c>
      <c r="E13" s="462">
        <v>22</v>
      </c>
      <c r="F13" s="462">
        <v>0</v>
      </c>
      <c r="G13" s="462">
        <v>39</v>
      </c>
      <c r="H13" s="462">
        <v>0</v>
      </c>
      <c r="I13" s="462">
        <v>8</v>
      </c>
      <c r="J13" s="462">
        <v>0</v>
      </c>
      <c r="K13" s="462">
        <v>0</v>
      </c>
      <c r="L13" s="462">
        <v>0</v>
      </c>
      <c r="M13" s="462">
        <v>3</v>
      </c>
      <c r="N13" s="462">
        <v>0</v>
      </c>
      <c r="O13" s="462">
        <v>0</v>
      </c>
      <c r="P13" s="462">
        <v>0</v>
      </c>
      <c r="Q13" s="462">
        <v>0</v>
      </c>
      <c r="R13" s="462">
        <v>0</v>
      </c>
      <c r="S13" s="462">
        <v>4</v>
      </c>
      <c r="T13" s="462">
        <v>0</v>
      </c>
      <c r="U13" s="462">
        <v>0</v>
      </c>
      <c r="V13" s="462">
        <v>0</v>
      </c>
      <c r="W13" s="461">
        <f t="shared" si="1"/>
        <v>127</v>
      </c>
      <c r="X13" s="461">
        <f t="shared" si="1"/>
        <v>0</v>
      </c>
      <c r="Y13" s="461">
        <f t="shared" si="2"/>
        <v>127</v>
      </c>
      <c r="Z13" s="392" t="s">
        <v>46</v>
      </c>
      <c r="AA13" s="723"/>
      <c r="AB13" s="789"/>
      <c r="AC13" s="391" t="s">
        <v>771</v>
      </c>
      <c r="AD13" s="462">
        <v>49</v>
      </c>
      <c r="AE13" s="462">
        <v>0</v>
      </c>
      <c r="AF13" s="462">
        <v>21</v>
      </c>
      <c r="AG13" s="462">
        <v>0</v>
      </c>
      <c r="AH13" s="462">
        <v>15</v>
      </c>
      <c r="AI13" s="462">
        <v>0</v>
      </c>
      <c r="AJ13" s="462">
        <v>5</v>
      </c>
      <c r="AK13" s="462">
        <v>0</v>
      </c>
      <c r="AL13" s="462">
        <v>0</v>
      </c>
      <c r="AM13" s="462">
        <v>0</v>
      </c>
      <c r="AN13" s="462">
        <v>3</v>
      </c>
      <c r="AO13" s="462">
        <v>0</v>
      </c>
      <c r="AP13" s="462">
        <v>0</v>
      </c>
      <c r="AQ13" s="462">
        <v>0</v>
      </c>
      <c r="AR13" s="462">
        <v>0</v>
      </c>
      <c r="AS13" s="462">
        <v>0</v>
      </c>
      <c r="AT13" s="462">
        <v>4</v>
      </c>
      <c r="AU13" s="462">
        <v>0</v>
      </c>
      <c r="AV13" s="462">
        <v>0</v>
      </c>
      <c r="AW13" s="462">
        <v>0</v>
      </c>
      <c r="AX13" s="461">
        <f t="shared" si="3"/>
        <v>97</v>
      </c>
      <c r="AY13" s="461">
        <f t="shared" si="3"/>
        <v>0</v>
      </c>
      <c r="AZ13" s="461">
        <f t="shared" si="4"/>
        <v>97</v>
      </c>
      <c r="BA13" s="392" t="s">
        <v>46</v>
      </c>
      <c r="BB13" s="723"/>
      <c r="BC13" s="789"/>
      <c r="BD13" s="391" t="s">
        <v>771</v>
      </c>
      <c r="BE13" s="462">
        <v>2</v>
      </c>
      <c r="BF13" s="462">
        <v>0</v>
      </c>
      <c r="BG13" s="462">
        <v>1</v>
      </c>
      <c r="BH13" s="462">
        <v>0</v>
      </c>
      <c r="BI13" s="462">
        <v>24</v>
      </c>
      <c r="BJ13" s="462">
        <v>0</v>
      </c>
      <c r="BK13" s="462">
        <v>3</v>
      </c>
      <c r="BL13" s="462">
        <v>0</v>
      </c>
      <c r="BM13" s="462">
        <v>0</v>
      </c>
      <c r="BN13" s="462">
        <v>0</v>
      </c>
      <c r="BO13" s="462">
        <v>0</v>
      </c>
      <c r="BP13" s="462">
        <v>0</v>
      </c>
      <c r="BQ13" s="462">
        <v>0</v>
      </c>
      <c r="BR13" s="462">
        <v>0</v>
      </c>
      <c r="BS13" s="462">
        <v>0</v>
      </c>
      <c r="BT13" s="462">
        <v>0</v>
      </c>
      <c r="BU13" s="462">
        <v>0</v>
      </c>
      <c r="BV13" s="462">
        <v>0</v>
      </c>
      <c r="BW13" s="462">
        <v>0</v>
      </c>
      <c r="BX13" s="462">
        <v>0</v>
      </c>
      <c r="BY13" s="461">
        <f t="shared" si="5"/>
        <v>30</v>
      </c>
      <c r="BZ13" s="461">
        <f t="shared" si="0"/>
        <v>0</v>
      </c>
      <c r="CA13" s="461">
        <f t="shared" si="6"/>
        <v>30</v>
      </c>
      <c r="CB13" s="392" t="s">
        <v>46</v>
      </c>
      <c r="CC13" s="723"/>
      <c r="CD13" s="789"/>
      <c r="CE13" s="391" t="s">
        <v>771</v>
      </c>
      <c r="CF13" s="462">
        <v>0</v>
      </c>
      <c r="CG13" s="462">
        <v>0</v>
      </c>
      <c r="CH13" s="462">
        <v>0</v>
      </c>
      <c r="CI13" s="462">
        <v>0</v>
      </c>
      <c r="CJ13" s="462">
        <v>0</v>
      </c>
      <c r="CK13" s="462">
        <v>0</v>
      </c>
      <c r="CL13" s="462">
        <v>0</v>
      </c>
      <c r="CM13" s="462">
        <v>0</v>
      </c>
      <c r="CN13" s="462">
        <v>0</v>
      </c>
      <c r="CO13" s="462">
        <v>0</v>
      </c>
      <c r="CP13" s="462">
        <v>0</v>
      </c>
      <c r="CQ13" s="462">
        <v>0</v>
      </c>
      <c r="CR13" s="462">
        <v>0</v>
      </c>
      <c r="CS13" s="462">
        <v>0</v>
      </c>
      <c r="CT13" s="462">
        <v>0</v>
      </c>
      <c r="CU13" s="462">
        <v>0</v>
      </c>
      <c r="CV13" s="462">
        <v>0</v>
      </c>
      <c r="CW13" s="462">
        <v>0</v>
      </c>
      <c r="CX13" s="462">
        <v>0</v>
      </c>
      <c r="CY13" s="462">
        <v>0</v>
      </c>
      <c r="CZ13" s="461">
        <f t="shared" si="7"/>
        <v>0</v>
      </c>
      <c r="DA13" s="461">
        <f t="shared" si="7"/>
        <v>0</v>
      </c>
      <c r="DB13" s="461">
        <f t="shared" si="8"/>
        <v>0</v>
      </c>
      <c r="DC13" s="392" t="s">
        <v>46</v>
      </c>
      <c r="DD13" s="723"/>
      <c r="DE13" s="789"/>
      <c r="DF13" s="391" t="s">
        <v>771</v>
      </c>
      <c r="DG13" s="462">
        <v>2</v>
      </c>
      <c r="DH13" s="462">
        <v>0</v>
      </c>
      <c r="DI13" s="462">
        <v>0</v>
      </c>
      <c r="DJ13" s="462">
        <v>0</v>
      </c>
      <c r="DK13" s="462">
        <v>1</v>
      </c>
      <c r="DL13" s="462">
        <v>0</v>
      </c>
      <c r="DM13" s="462">
        <v>0</v>
      </c>
      <c r="DN13" s="462">
        <v>0</v>
      </c>
      <c r="DO13" s="462">
        <v>0</v>
      </c>
      <c r="DP13" s="390">
        <v>0</v>
      </c>
      <c r="DQ13" s="390">
        <v>0</v>
      </c>
      <c r="DR13" s="390">
        <v>0</v>
      </c>
      <c r="DS13" s="462">
        <v>0</v>
      </c>
      <c r="DT13" s="462">
        <v>0</v>
      </c>
      <c r="DU13" s="462">
        <v>0</v>
      </c>
      <c r="DV13" s="462">
        <v>0</v>
      </c>
      <c r="DW13" s="462">
        <v>0</v>
      </c>
      <c r="DX13" s="462">
        <v>0</v>
      </c>
      <c r="DY13" s="462">
        <v>0</v>
      </c>
      <c r="DZ13" s="462">
        <v>0</v>
      </c>
      <c r="EA13" s="462">
        <v>1</v>
      </c>
      <c r="EB13" s="462">
        <v>1</v>
      </c>
      <c r="EC13" s="461">
        <f t="shared" si="9"/>
        <v>4</v>
      </c>
      <c r="ED13" s="461">
        <f t="shared" si="9"/>
        <v>1</v>
      </c>
      <c r="EE13" s="461">
        <f t="shared" si="10"/>
        <v>5</v>
      </c>
      <c r="EF13" s="392" t="s">
        <v>46</v>
      </c>
      <c r="EG13" s="723"/>
      <c r="EH13" s="789"/>
      <c r="EI13" s="391" t="s">
        <v>771</v>
      </c>
      <c r="EJ13" s="462">
        <v>113</v>
      </c>
      <c r="EK13" s="462">
        <v>0</v>
      </c>
      <c r="EL13" s="462">
        <v>82</v>
      </c>
      <c r="EM13" s="462">
        <v>0</v>
      </c>
      <c r="EN13" s="462">
        <v>59</v>
      </c>
      <c r="EO13" s="462">
        <v>0</v>
      </c>
      <c r="EP13" s="462">
        <v>22</v>
      </c>
      <c r="EQ13" s="462">
        <v>0</v>
      </c>
      <c r="ER13" s="462">
        <v>0</v>
      </c>
      <c r="ES13" s="390">
        <v>0</v>
      </c>
      <c r="ET13" s="390">
        <v>25</v>
      </c>
      <c r="EU13" s="390">
        <v>0</v>
      </c>
      <c r="EV13" s="462">
        <v>0</v>
      </c>
      <c r="EW13" s="462">
        <v>0</v>
      </c>
      <c r="EX13" s="462">
        <v>0</v>
      </c>
      <c r="EY13" s="462">
        <v>0</v>
      </c>
      <c r="EZ13" s="462">
        <v>10</v>
      </c>
      <c r="FA13" s="462">
        <v>0</v>
      </c>
      <c r="FB13" s="462">
        <v>0</v>
      </c>
      <c r="FC13" s="462">
        <v>0</v>
      </c>
      <c r="FD13" s="461">
        <f t="shared" si="11"/>
        <v>311</v>
      </c>
      <c r="FE13" s="461">
        <f t="shared" si="11"/>
        <v>0</v>
      </c>
      <c r="FF13" s="461">
        <f t="shared" si="12"/>
        <v>311</v>
      </c>
      <c r="FG13" s="392" t="s">
        <v>46</v>
      </c>
      <c r="FH13" s="723"/>
    </row>
    <row r="14" spans="1:164" ht="20.25">
      <c r="A14" s="789"/>
      <c r="B14" s="391" t="s">
        <v>457</v>
      </c>
      <c r="C14" s="462">
        <v>0</v>
      </c>
      <c r="D14" s="462">
        <v>0</v>
      </c>
      <c r="E14" s="462">
        <v>0</v>
      </c>
      <c r="F14" s="462">
        <v>0</v>
      </c>
      <c r="G14" s="462">
        <v>0</v>
      </c>
      <c r="H14" s="462">
        <v>0</v>
      </c>
      <c r="I14" s="462">
        <v>0</v>
      </c>
      <c r="J14" s="462">
        <v>0</v>
      </c>
      <c r="K14" s="462">
        <v>0</v>
      </c>
      <c r="L14" s="462">
        <v>0</v>
      </c>
      <c r="M14" s="462">
        <v>0</v>
      </c>
      <c r="N14" s="462">
        <v>0</v>
      </c>
      <c r="O14" s="462">
        <v>0</v>
      </c>
      <c r="P14" s="462">
        <v>0</v>
      </c>
      <c r="Q14" s="462">
        <v>0</v>
      </c>
      <c r="R14" s="462">
        <v>0</v>
      </c>
      <c r="S14" s="462">
        <v>0</v>
      </c>
      <c r="T14" s="462">
        <v>0</v>
      </c>
      <c r="U14" s="462">
        <v>0</v>
      </c>
      <c r="V14" s="462">
        <v>0</v>
      </c>
      <c r="W14" s="461">
        <f t="shared" si="1"/>
        <v>0</v>
      </c>
      <c r="X14" s="461">
        <f t="shared" si="1"/>
        <v>0</v>
      </c>
      <c r="Y14" s="461">
        <f t="shared" si="2"/>
        <v>0</v>
      </c>
      <c r="Z14" s="392" t="s">
        <v>47</v>
      </c>
      <c r="AA14" s="723"/>
      <c r="AB14" s="789"/>
      <c r="AC14" s="391" t="s">
        <v>457</v>
      </c>
      <c r="AD14" s="462">
        <v>0</v>
      </c>
      <c r="AE14" s="462">
        <v>0</v>
      </c>
      <c r="AF14" s="462">
        <v>0</v>
      </c>
      <c r="AG14" s="462">
        <v>0</v>
      </c>
      <c r="AH14" s="462">
        <v>0</v>
      </c>
      <c r="AI14" s="462">
        <v>0</v>
      </c>
      <c r="AJ14" s="462">
        <v>0</v>
      </c>
      <c r="AK14" s="462">
        <v>0</v>
      </c>
      <c r="AL14" s="462">
        <v>0</v>
      </c>
      <c r="AM14" s="462">
        <v>0</v>
      </c>
      <c r="AN14" s="462">
        <v>0</v>
      </c>
      <c r="AO14" s="462">
        <v>0</v>
      </c>
      <c r="AP14" s="462">
        <v>0</v>
      </c>
      <c r="AQ14" s="462">
        <v>0</v>
      </c>
      <c r="AR14" s="462">
        <v>0</v>
      </c>
      <c r="AS14" s="462">
        <v>0</v>
      </c>
      <c r="AT14" s="462">
        <v>0</v>
      </c>
      <c r="AU14" s="462">
        <v>0</v>
      </c>
      <c r="AV14" s="462">
        <v>0</v>
      </c>
      <c r="AW14" s="462">
        <v>0</v>
      </c>
      <c r="AX14" s="461">
        <f t="shared" si="3"/>
        <v>0</v>
      </c>
      <c r="AY14" s="461">
        <f t="shared" si="3"/>
        <v>0</v>
      </c>
      <c r="AZ14" s="461">
        <f t="shared" si="4"/>
        <v>0</v>
      </c>
      <c r="BA14" s="392" t="s">
        <v>47</v>
      </c>
      <c r="BB14" s="723"/>
      <c r="BC14" s="789"/>
      <c r="BD14" s="391" t="s">
        <v>457</v>
      </c>
      <c r="BE14" s="462">
        <v>0</v>
      </c>
      <c r="BF14" s="462">
        <v>0</v>
      </c>
      <c r="BG14" s="462">
        <v>0</v>
      </c>
      <c r="BH14" s="462">
        <v>0</v>
      </c>
      <c r="BI14" s="462">
        <v>0</v>
      </c>
      <c r="BJ14" s="462">
        <v>0</v>
      </c>
      <c r="BK14" s="462">
        <v>0</v>
      </c>
      <c r="BL14" s="462">
        <v>0</v>
      </c>
      <c r="BM14" s="462">
        <v>0</v>
      </c>
      <c r="BN14" s="462">
        <v>0</v>
      </c>
      <c r="BO14" s="462">
        <v>0</v>
      </c>
      <c r="BP14" s="462">
        <v>0</v>
      </c>
      <c r="BQ14" s="462">
        <v>0</v>
      </c>
      <c r="BR14" s="462">
        <v>0</v>
      </c>
      <c r="BS14" s="462">
        <v>0</v>
      </c>
      <c r="BT14" s="462">
        <v>0</v>
      </c>
      <c r="BU14" s="462">
        <v>0</v>
      </c>
      <c r="BV14" s="462">
        <v>0</v>
      </c>
      <c r="BW14" s="462">
        <v>0</v>
      </c>
      <c r="BX14" s="462">
        <v>0</v>
      </c>
      <c r="BY14" s="461">
        <f t="shared" si="5"/>
        <v>0</v>
      </c>
      <c r="BZ14" s="461">
        <f t="shared" si="0"/>
        <v>0</v>
      </c>
      <c r="CA14" s="461">
        <f t="shared" si="6"/>
        <v>0</v>
      </c>
      <c r="CB14" s="392" t="s">
        <v>47</v>
      </c>
      <c r="CC14" s="723"/>
      <c r="CD14" s="789"/>
      <c r="CE14" s="391" t="s">
        <v>457</v>
      </c>
      <c r="CF14" s="462">
        <v>0</v>
      </c>
      <c r="CG14" s="462">
        <v>0</v>
      </c>
      <c r="CH14" s="462">
        <v>0</v>
      </c>
      <c r="CI14" s="462">
        <v>0</v>
      </c>
      <c r="CJ14" s="462">
        <v>0</v>
      </c>
      <c r="CK14" s="462">
        <v>0</v>
      </c>
      <c r="CL14" s="462">
        <v>0</v>
      </c>
      <c r="CM14" s="462">
        <v>0</v>
      </c>
      <c r="CN14" s="462">
        <v>0</v>
      </c>
      <c r="CO14" s="462">
        <v>0</v>
      </c>
      <c r="CP14" s="462">
        <v>0</v>
      </c>
      <c r="CQ14" s="462">
        <v>0</v>
      </c>
      <c r="CR14" s="462">
        <v>0</v>
      </c>
      <c r="CS14" s="462">
        <v>0</v>
      </c>
      <c r="CT14" s="462">
        <v>0</v>
      </c>
      <c r="CU14" s="462">
        <v>0</v>
      </c>
      <c r="CV14" s="462">
        <v>0</v>
      </c>
      <c r="CW14" s="462">
        <v>0</v>
      </c>
      <c r="CX14" s="462">
        <v>0</v>
      </c>
      <c r="CY14" s="462">
        <v>0</v>
      </c>
      <c r="CZ14" s="461">
        <f t="shared" si="7"/>
        <v>0</v>
      </c>
      <c r="DA14" s="461">
        <f t="shared" si="7"/>
        <v>0</v>
      </c>
      <c r="DB14" s="461">
        <f t="shared" si="8"/>
        <v>0</v>
      </c>
      <c r="DC14" s="392" t="s">
        <v>47</v>
      </c>
      <c r="DD14" s="723"/>
      <c r="DE14" s="789"/>
      <c r="DF14" s="391" t="s">
        <v>457</v>
      </c>
      <c r="DG14" s="462">
        <v>0</v>
      </c>
      <c r="DH14" s="462">
        <v>0</v>
      </c>
      <c r="DI14" s="462">
        <v>0</v>
      </c>
      <c r="DJ14" s="462">
        <v>0</v>
      </c>
      <c r="DK14" s="462">
        <v>0</v>
      </c>
      <c r="DL14" s="462">
        <v>0</v>
      </c>
      <c r="DM14" s="462">
        <v>0</v>
      </c>
      <c r="DN14" s="462">
        <v>0</v>
      </c>
      <c r="DO14" s="462">
        <v>0</v>
      </c>
      <c r="DP14" s="390">
        <v>0</v>
      </c>
      <c r="DQ14" s="390">
        <v>0</v>
      </c>
      <c r="DR14" s="390">
        <v>0</v>
      </c>
      <c r="DS14" s="462">
        <v>0</v>
      </c>
      <c r="DT14" s="462">
        <v>0</v>
      </c>
      <c r="DU14" s="462">
        <v>0</v>
      </c>
      <c r="DV14" s="462">
        <v>0</v>
      </c>
      <c r="DW14" s="462">
        <v>0</v>
      </c>
      <c r="DX14" s="462">
        <v>0</v>
      </c>
      <c r="DY14" s="462">
        <v>0</v>
      </c>
      <c r="DZ14" s="462">
        <v>0</v>
      </c>
      <c r="EA14" s="462">
        <v>0</v>
      </c>
      <c r="EB14" s="462">
        <v>0</v>
      </c>
      <c r="EC14" s="461">
        <f t="shared" si="9"/>
        <v>0</v>
      </c>
      <c r="ED14" s="461">
        <f t="shared" si="9"/>
        <v>0</v>
      </c>
      <c r="EE14" s="461">
        <f t="shared" si="10"/>
        <v>0</v>
      </c>
      <c r="EF14" s="392" t="s">
        <v>47</v>
      </c>
      <c r="EG14" s="723"/>
      <c r="EH14" s="789"/>
      <c r="EI14" s="391" t="s">
        <v>457</v>
      </c>
      <c r="EJ14" s="462">
        <v>0</v>
      </c>
      <c r="EK14" s="462">
        <v>0</v>
      </c>
      <c r="EL14" s="462">
        <v>0</v>
      </c>
      <c r="EM14" s="462">
        <v>0</v>
      </c>
      <c r="EN14" s="462">
        <v>0</v>
      </c>
      <c r="EO14" s="462">
        <v>0</v>
      </c>
      <c r="EP14" s="462">
        <v>0</v>
      </c>
      <c r="EQ14" s="462">
        <v>0</v>
      </c>
      <c r="ER14" s="462">
        <v>0</v>
      </c>
      <c r="ES14" s="390">
        <v>0</v>
      </c>
      <c r="ET14" s="390">
        <v>0</v>
      </c>
      <c r="EU14" s="390">
        <v>0</v>
      </c>
      <c r="EV14" s="462">
        <v>0</v>
      </c>
      <c r="EW14" s="462">
        <v>0</v>
      </c>
      <c r="EX14" s="462">
        <v>0</v>
      </c>
      <c r="EY14" s="462">
        <v>0</v>
      </c>
      <c r="EZ14" s="462">
        <v>0</v>
      </c>
      <c r="FA14" s="462">
        <v>0</v>
      </c>
      <c r="FB14" s="462">
        <v>0</v>
      </c>
      <c r="FC14" s="462">
        <v>0</v>
      </c>
      <c r="FD14" s="461">
        <f t="shared" si="11"/>
        <v>0</v>
      </c>
      <c r="FE14" s="461">
        <f t="shared" si="11"/>
        <v>0</v>
      </c>
      <c r="FF14" s="461">
        <f t="shared" si="12"/>
        <v>0</v>
      </c>
      <c r="FG14" s="392" t="s">
        <v>47</v>
      </c>
      <c r="FH14" s="723"/>
    </row>
    <row r="15" spans="1:164" ht="20.25">
      <c r="A15" s="789"/>
      <c r="B15" s="391" t="s">
        <v>458</v>
      </c>
      <c r="C15" s="462">
        <v>3</v>
      </c>
      <c r="D15" s="462">
        <v>6</v>
      </c>
      <c r="E15" s="462">
        <v>7</v>
      </c>
      <c r="F15" s="462">
        <v>6</v>
      </c>
      <c r="G15" s="462">
        <v>2</v>
      </c>
      <c r="H15" s="462">
        <v>5</v>
      </c>
      <c r="I15" s="462">
        <v>0</v>
      </c>
      <c r="J15" s="462">
        <v>0</v>
      </c>
      <c r="K15" s="462">
        <v>0</v>
      </c>
      <c r="L15" s="462">
        <v>0</v>
      </c>
      <c r="M15" s="462">
        <v>0</v>
      </c>
      <c r="N15" s="462">
        <v>0</v>
      </c>
      <c r="O15" s="462">
        <v>0</v>
      </c>
      <c r="P15" s="462">
        <v>0</v>
      </c>
      <c r="Q15" s="462">
        <v>0</v>
      </c>
      <c r="R15" s="462">
        <v>0</v>
      </c>
      <c r="S15" s="462">
        <v>0</v>
      </c>
      <c r="T15" s="462">
        <v>0</v>
      </c>
      <c r="U15" s="462">
        <v>0</v>
      </c>
      <c r="V15" s="462">
        <v>0</v>
      </c>
      <c r="W15" s="461">
        <f t="shared" si="1"/>
        <v>12</v>
      </c>
      <c r="X15" s="461">
        <f t="shared" si="1"/>
        <v>17</v>
      </c>
      <c r="Y15" s="461">
        <f t="shared" si="2"/>
        <v>29</v>
      </c>
      <c r="Z15" s="392" t="s">
        <v>48</v>
      </c>
      <c r="AA15" s="723"/>
      <c r="AB15" s="789"/>
      <c r="AC15" s="391" t="s">
        <v>458</v>
      </c>
      <c r="AD15" s="462">
        <v>3</v>
      </c>
      <c r="AE15" s="462">
        <v>6</v>
      </c>
      <c r="AF15" s="462">
        <v>7</v>
      </c>
      <c r="AG15" s="462">
        <v>6</v>
      </c>
      <c r="AH15" s="462">
        <v>2</v>
      </c>
      <c r="AI15" s="462">
        <v>5</v>
      </c>
      <c r="AJ15" s="462">
        <v>0</v>
      </c>
      <c r="AK15" s="462">
        <v>0</v>
      </c>
      <c r="AL15" s="462">
        <v>0</v>
      </c>
      <c r="AM15" s="462">
        <v>0</v>
      </c>
      <c r="AN15" s="462">
        <v>0</v>
      </c>
      <c r="AO15" s="462">
        <v>0</v>
      </c>
      <c r="AP15" s="462">
        <v>0</v>
      </c>
      <c r="AQ15" s="462">
        <v>0</v>
      </c>
      <c r="AR15" s="462">
        <v>0</v>
      </c>
      <c r="AS15" s="462">
        <v>0</v>
      </c>
      <c r="AT15" s="462">
        <v>0</v>
      </c>
      <c r="AU15" s="462">
        <v>0</v>
      </c>
      <c r="AV15" s="462">
        <v>0</v>
      </c>
      <c r="AW15" s="462">
        <v>0</v>
      </c>
      <c r="AX15" s="461">
        <f t="shared" si="3"/>
        <v>12</v>
      </c>
      <c r="AY15" s="461">
        <f t="shared" si="3"/>
        <v>17</v>
      </c>
      <c r="AZ15" s="461">
        <f t="shared" si="4"/>
        <v>29</v>
      </c>
      <c r="BA15" s="392" t="s">
        <v>48</v>
      </c>
      <c r="BB15" s="723"/>
      <c r="BC15" s="789"/>
      <c r="BD15" s="391" t="s">
        <v>458</v>
      </c>
      <c r="BE15" s="462">
        <v>0</v>
      </c>
      <c r="BF15" s="462">
        <v>0</v>
      </c>
      <c r="BG15" s="462">
        <v>0</v>
      </c>
      <c r="BH15" s="462">
        <v>0</v>
      </c>
      <c r="BI15" s="462">
        <v>0</v>
      </c>
      <c r="BJ15" s="462">
        <v>0</v>
      </c>
      <c r="BK15" s="462">
        <v>0</v>
      </c>
      <c r="BL15" s="462">
        <v>0</v>
      </c>
      <c r="BM15" s="462">
        <v>0</v>
      </c>
      <c r="BN15" s="462">
        <v>0</v>
      </c>
      <c r="BO15" s="462">
        <v>0</v>
      </c>
      <c r="BP15" s="462">
        <v>0</v>
      </c>
      <c r="BQ15" s="462">
        <v>0</v>
      </c>
      <c r="BR15" s="462">
        <v>0</v>
      </c>
      <c r="BS15" s="462">
        <v>0</v>
      </c>
      <c r="BT15" s="462">
        <v>0</v>
      </c>
      <c r="BU15" s="462">
        <v>0</v>
      </c>
      <c r="BV15" s="462">
        <v>0</v>
      </c>
      <c r="BW15" s="462">
        <v>0</v>
      </c>
      <c r="BX15" s="462">
        <v>0</v>
      </c>
      <c r="BY15" s="461">
        <f t="shared" si="5"/>
        <v>0</v>
      </c>
      <c r="BZ15" s="461">
        <f t="shared" si="0"/>
        <v>0</v>
      </c>
      <c r="CA15" s="461">
        <f t="shared" si="6"/>
        <v>0</v>
      </c>
      <c r="CB15" s="392" t="s">
        <v>48</v>
      </c>
      <c r="CC15" s="723"/>
      <c r="CD15" s="789"/>
      <c r="CE15" s="391" t="s">
        <v>458</v>
      </c>
      <c r="CF15" s="462">
        <v>0</v>
      </c>
      <c r="CG15" s="462">
        <v>0</v>
      </c>
      <c r="CH15" s="462">
        <v>0</v>
      </c>
      <c r="CI15" s="462">
        <v>0</v>
      </c>
      <c r="CJ15" s="462">
        <v>0</v>
      </c>
      <c r="CK15" s="462">
        <v>0</v>
      </c>
      <c r="CL15" s="462">
        <v>0</v>
      </c>
      <c r="CM15" s="462">
        <v>0</v>
      </c>
      <c r="CN15" s="462">
        <v>0</v>
      </c>
      <c r="CO15" s="462">
        <v>0</v>
      </c>
      <c r="CP15" s="462">
        <v>0</v>
      </c>
      <c r="CQ15" s="462">
        <v>0</v>
      </c>
      <c r="CR15" s="462">
        <v>0</v>
      </c>
      <c r="CS15" s="462">
        <v>0</v>
      </c>
      <c r="CT15" s="462">
        <v>0</v>
      </c>
      <c r="CU15" s="462">
        <v>0</v>
      </c>
      <c r="CV15" s="462">
        <v>0</v>
      </c>
      <c r="CW15" s="462">
        <v>0</v>
      </c>
      <c r="CX15" s="462">
        <v>0</v>
      </c>
      <c r="CY15" s="462">
        <v>0</v>
      </c>
      <c r="CZ15" s="461">
        <f t="shared" si="7"/>
        <v>0</v>
      </c>
      <c r="DA15" s="461">
        <f t="shared" si="7"/>
        <v>0</v>
      </c>
      <c r="DB15" s="461">
        <f t="shared" si="8"/>
        <v>0</v>
      </c>
      <c r="DC15" s="392" t="s">
        <v>48</v>
      </c>
      <c r="DD15" s="723"/>
      <c r="DE15" s="789"/>
      <c r="DF15" s="391" t="s">
        <v>458</v>
      </c>
      <c r="DG15" s="462">
        <v>0</v>
      </c>
      <c r="DH15" s="462">
        <v>0</v>
      </c>
      <c r="DI15" s="462">
        <v>0</v>
      </c>
      <c r="DJ15" s="462">
        <v>1</v>
      </c>
      <c r="DK15" s="462">
        <v>0</v>
      </c>
      <c r="DL15" s="462">
        <v>0</v>
      </c>
      <c r="DM15" s="462">
        <v>0</v>
      </c>
      <c r="DN15" s="462">
        <v>0</v>
      </c>
      <c r="DO15" s="462">
        <v>0</v>
      </c>
      <c r="DP15" s="390">
        <v>0</v>
      </c>
      <c r="DQ15" s="390">
        <v>0</v>
      </c>
      <c r="DR15" s="390">
        <v>0</v>
      </c>
      <c r="DS15" s="462">
        <v>0</v>
      </c>
      <c r="DT15" s="462">
        <v>0</v>
      </c>
      <c r="DU15" s="462">
        <v>0</v>
      </c>
      <c r="DV15" s="462">
        <v>0</v>
      </c>
      <c r="DW15" s="462">
        <v>0</v>
      </c>
      <c r="DX15" s="462">
        <v>0</v>
      </c>
      <c r="DY15" s="462">
        <v>0</v>
      </c>
      <c r="DZ15" s="462">
        <v>0</v>
      </c>
      <c r="EA15" s="462">
        <v>0</v>
      </c>
      <c r="EB15" s="462">
        <v>0</v>
      </c>
      <c r="EC15" s="461">
        <f t="shared" si="9"/>
        <v>0</v>
      </c>
      <c r="ED15" s="461">
        <f t="shared" si="9"/>
        <v>1</v>
      </c>
      <c r="EE15" s="461">
        <f t="shared" si="10"/>
        <v>1</v>
      </c>
      <c r="EF15" s="392" t="s">
        <v>48</v>
      </c>
      <c r="EG15" s="723"/>
      <c r="EH15" s="789"/>
      <c r="EI15" s="391" t="s">
        <v>458</v>
      </c>
      <c r="EJ15" s="462">
        <v>46</v>
      </c>
      <c r="EK15" s="462">
        <v>14</v>
      </c>
      <c r="EL15" s="462">
        <v>26</v>
      </c>
      <c r="EM15" s="462">
        <v>14</v>
      </c>
      <c r="EN15" s="462">
        <v>38</v>
      </c>
      <c r="EO15" s="462">
        <v>26</v>
      </c>
      <c r="EP15" s="462">
        <v>0</v>
      </c>
      <c r="EQ15" s="462">
        <v>0</v>
      </c>
      <c r="ER15" s="462">
        <v>0</v>
      </c>
      <c r="ES15" s="390">
        <v>0</v>
      </c>
      <c r="ET15" s="390">
        <v>0</v>
      </c>
      <c r="EU15" s="390">
        <v>0</v>
      </c>
      <c r="EV15" s="462">
        <v>0</v>
      </c>
      <c r="EW15" s="462">
        <v>0</v>
      </c>
      <c r="EX15" s="462">
        <v>0</v>
      </c>
      <c r="EY15" s="462">
        <v>0</v>
      </c>
      <c r="EZ15" s="462">
        <v>0</v>
      </c>
      <c r="FA15" s="462">
        <v>0</v>
      </c>
      <c r="FB15" s="462">
        <v>0</v>
      </c>
      <c r="FC15" s="462">
        <v>0</v>
      </c>
      <c r="FD15" s="461">
        <f t="shared" si="11"/>
        <v>110</v>
      </c>
      <c r="FE15" s="461">
        <f t="shared" si="11"/>
        <v>54</v>
      </c>
      <c r="FF15" s="461">
        <f t="shared" si="12"/>
        <v>164</v>
      </c>
      <c r="FG15" s="392" t="s">
        <v>48</v>
      </c>
      <c r="FH15" s="723"/>
    </row>
    <row r="16" spans="1:164" ht="20.25">
      <c r="A16" s="790"/>
      <c r="B16" s="391" t="s">
        <v>459</v>
      </c>
      <c r="C16" s="462">
        <v>11</v>
      </c>
      <c r="D16" s="462">
        <v>30</v>
      </c>
      <c r="E16" s="462">
        <v>8</v>
      </c>
      <c r="F16" s="462">
        <v>7</v>
      </c>
      <c r="G16" s="462">
        <v>20</v>
      </c>
      <c r="H16" s="462">
        <v>11</v>
      </c>
      <c r="I16" s="462">
        <v>1</v>
      </c>
      <c r="J16" s="462">
        <v>1</v>
      </c>
      <c r="K16" s="462">
        <v>0</v>
      </c>
      <c r="L16" s="462">
        <v>0</v>
      </c>
      <c r="M16" s="462">
        <v>0</v>
      </c>
      <c r="N16" s="462">
        <v>1</v>
      </c>
      <c r="O16" s="462">
        <v>4</v>
      </c>
      <c r="P16" s="462">
        <v>1</v>
      </c>
      <c r="Q16" s="462">
        <v>3</v>
      </c>
      <c r="R16" s="462">
        <v>1</v>
      </c>
      <c r="S16" s="462">
        <v>11</v>
      </c>
      <c r="T16" s="462">
        <v>3</v>
      </c>
      <c r="U16" s="462">
        <v>18</v>
      </c>
      <c r="V16" s="462">
        <v>2</v>
      </c>
      <c r="W16" s="461">
        <f t="shared" si="1"/>
        <v>76</v>
      </c>
      <c r="X16" s="461">
        <f t="shared" si="1"/>
        <v>57</v>
      </c>
      <c r="Y16" s="461">
        <f t="shared" si="2"/>
        <v>133</v>
      </c>
      <c r="Z16" s="392" t="s">
        <v>49</v>
      </c>
      <c r="AA16" s="724"/>
      <c r="AB16" s="790"/>
      <c r="AC16" s="391" t="s">
        <v>459</v>
      </c>
      <c r="AD16" s="462">
        <v>10</v>
      </c>
      <c r="AE16" s="462">
        <v>25</v>
      </c>
      <c r="AF16" s="462">
        <v>7</v>
      </c>
      <c r="AG16" s="462">
        <v>6</v>
      </c>
      <c r="AH16" s="462">
        <v>18</v>
      </c>
      <c r="AI16" s="462">
        <v>5</v>
      </c>
      <c r="AJ16" s="462">
        <v>0</v>
      </c>
      <c r="AK16" s="462">
        <v>1</v>
      </c>
      <c r="AL16" s="462">
        <v>0</v>
      </c>
      <c r="AM16" s="462">
        <v>0</v>
      </c>
      <c r="AN16" s="462">
        <v>0</v>
      </c>
      <c r="AO16" s="462">
        <v>1</v>
      </c>
      <c r="AP16" s="462">
        <v>1</v>
      </c>
      <c r="AQ16" s="462">
        <v>1</v>
      </c>
      <c r="AR16" s="462">
        <v>0</v>
      </c>
      <c r="AS16" s="462">
        <v>0</v>
      </c>
      <c r="AT16" s="462">
        <v>11</v>
      </c>
      <c r="AU16" s="462">
        <v>0</v>
      </c>
      <c r="AV16" s="462">
        <v>18</v>
      </c>
      <c r="AW16" s="462">
        <v>0</v>
      </c>
      <c r="AX16" s="461">
        <f t="shared" si="3"/>
        <v>65</v>
      </c>
      <c r="AY16" s="461">
        <f t="shared" si="3"/>
        <v>39</v>
      </c>
      <c r="AZ16" s="461">
        <f t="shared" si="4"/>
        <v>104</v>
      </c>
      <c r="BA16" s="392" t="s">
        <v>49</v>
      </c>
      <c r="BB16" s="724"/>
      <c r="BC16" s="790"/>
      <c r="BD16" s="391" t="s">
        <v>459</v>
      </c>
      <c r="BE16" s="462">
        <v>1</v>
      </c>
      <c r="BF16" s="462">
        <v>5</v>
      </c>
      <c r="BG16" s="462">
        <v>1</v>
      </c>
      <c r="BH16" s="462">
        <v>1</v>
      </c>
      <c r="BI16" s="462">
        <v>2</v>
      </c>
      <c r="BJ16" s="462">
        <v>0</v>
      </c>
      <c r="BK16" s="462">
        <v>1</v>
      </c>
      <c r="BL16" s="462">
        <v>0</v>
      </c>
      <c r="BM16" s="462">
        <v>0</v>
      </c>
      <c r="BN16" s="462">
        <v>0</v>
      </c>
      <c r="BO16" s="462">
        <v>0</v>
      </c>
      <c r="BP16" s="462">
        <v>0</v>
      </c>
      <c r="BQ16" s="462">
        <v>0</v>
      </c>
      <c r="BR16" s="462">
        <v>0</v>
      </c>
      <c r="BS16" s="462">
        <v>1</v>
      </c>
      <c r="BT16" s="462">
        <v>1</v>
      </c>
      <c r="BU16" s="462">
        <v>0</v>
      </c>
      <c r="BV16" s="462">
        <v>0</v>
      </c>
      <c r="BW16" s="462">
        <v>0</v>
      </c>
      <c r="BX16" s="462">
        <v>0</v>
      </c>
      <c r="BY16" s="461">
        <f t="shared" si="5"/>
        <v>6</v>
      </c>
      <c r="BZ16" s="461">
        <f t="shared" si="0"/>
        <v>7</v>
      </c>
      <c r="CA16" s="461">
        <f t="shared" si="6"/>
        <v>13</v>
      </c>
      <c r="CB16" s="392" t="s">
        <v>49</v>
      </c>
      <c r="CC16" s="724"/>
      <c r="CD16" s="790"/>
      <c r="CE16" s="391" t="s">
        <v>459</v>
      </c>
      <c r="CF16" s="462">
        <v>0</v>
      </c>
      <c r="CG16" s="462">
        <v>0</v>
      </c>
      <c r="CH16" s="462">
        <v>0</v>
      </c>
      <c r="CI16" s="462">
        <v>0</v>
      </c>
      <c r="CJ16" s="462">
        <v>0</v>
      </c>
      <c r="CK16" s="462">
        <v>6</v>
      </c>
      <c r="CL16" s="462">
        <v>0</v>
      </c>
      <c r="CM16" s="462">
        <v>0</v>
      </c>
      <c r="CN16" s="462">
        <v>0</v>
      </c>
      <c r="CO16" s="462">
        <v>0</v>
      </c>
      <c r="CP16" s="462">
        <v>0</v>
      </c>
      <c r="CQ16" s="462">
        <v>0</v>
      </c>
      <c r="CR16" s="462">
        <v>3</v>
      </c>
      <c r="CS16" s="462">
        <v>0</v>
      </c>
      <c r="CT16" s="462">
        <v>2</v>
      </c>
      <c r="CU16" s="462">
        <v>0</v>
      </c>
      <c r="CV16" s="462">
        <v>0</v>
      </c>
      <c r="CW16" s="462">
        <v>3</v>
      </c>
      <c r="CX16" s="462">
        <v>0</v>
      </c>
      <c r="CY16" s="462">
        <v>2</v>
      </c>
      <c r="CZ16" s="461">
        <f t="shared" si="7"/>
        <v>5</v>
      </c>
      <c r="DA16" s="461">
        <f t="shared" si="7"/>
        <v>11</v>
      </c>
      <c r="DB16" s="461">
        <f t="shared" si="8"/>
        <v>16</v>
      </c>
      <c r="DC16" s="392" t="s">
        <v>49</v>
      </c>
      <c r="DD16" s="724"/>
      <c r="DE16" s="790"/>
      <c r="DF16" s="391" t="s">
        <v>459</v>
      </c>
      <c r="DG16" s="462">
        <v>1</v>
      </c>
      <c r="DH16" s="462">
        <v>7</v>
      </c>
      <c r="DI16" s="462">
        <v>1</v>
      </c>
      <c r="DJ16" s="462">
        <v>2</v>
      </c>
      <c r="DK16" s="462">
        <v>3</v>
      </c>
      <c r="DL16" s="462">
        <v>1</v>
      </c>
      <c r="DM16" s="462">
        <v>1</v>
      </c>
      <c r="DN16" s="462">
        <v>5</v>
      </c>
      <c r="DO16" s="462">
        <v>1</v>
      </c>
      <c r="DP16" s="390">
        <v>0</v>
      </c>
      <c r="DQ16" s="390">
        <v>0</v>
      </c>
      <c r="DR16" s="390">
        <v>0</v>
      </c>
      <c r="DS16" s="462">
        <v>0</v>
      </c>
      <c r="DT16" s="462">
        <v>0</v>
      </c>
      <c r="DU16" s="462">
        <v>0</v>
      </c>
      <c r="DV16" s="462">
        <v>1</v>
      </c>
      <c r="DW16" s="462">
        <v>0</v>
      </c>
      <c r="DX16" s="462">
        <v>0</v>
      </c>
      <c r="DY16" s="462">
        <v>0</v>
      </c>
      <c r="DZ16" s="462">
        <v>0</v>
      </c>
      <c r="EA16" s="462">
        <v>0</v>
      </c>
      <c r="EB16" s="462">
        <v>0</v>
      </c>
      <c r="EC16" s="461">
        <f t="shared" si="9"/>
        <v>7</v>
      </c>
      <c r="ED16" s="461">
        <f t="shared" si="9"/>
        <v>16</v>
      </c>
      <c r="EE16" s="461">
        <f t="shared" si="10"/>
        <v>23</v>
      </c>
      <c r="EF16" s="392" t="s">
        <v>49</v>
      </c>
      <c r="EG16" s="724"/>
      <c r="EH16" s="790"/>
      <c r="EI16" s="391" t="s">
        <v>459</v>
      </c>
      <c r="EJ16" s="462">
        <v>100</v>
      </c>
      <c r="EK16" s="462">
        <v>93</v>
      </c>
      <c r="EL16" s="462">
        <v>96</v>
      </c>
      <c r="EM16" s="462">
        <v>91</v>
      </c>
      <c r="EN16" s="462">
        <v>85</v>
      </c>
      <c r="EO16" s="462">
        <v>66</v>
      </c>
      <c r="EP16" s="462">
        <v>11</v>
      </c>
      <c r="EQ16" s="462">
        <v>51</v>
      </c>
      <c r="ER16" s="462">
        <v>11</v>
      </c>
      <c r="ES16" s="390">
        <v>20</v>
      </c>
      <c r="ET16" s="390">
        <v>0</v>
      </c>
      <c r="EU16" s="390">
        <v>25</v>
      </c>
      <c r="EV16" s="462">
        <v>12</v>
      </c>
      <c r="EW16" s="462">
        <v>0</v>
      </c>
      <c r="EX16" s="462">
        <v>9</v>
      </c>
      <c r="EY16" s="462">
        <v>10</v>
      </c>
      <c r="EZ16" s="462">
        <v>7</v>
      </c>
      <c r="FA16" s="462">
        <v>0</v>
      </c>
      <c r="FB16" s="462">
        <v>11</v>
      </c>
      <c r="FC16" s="462">
        <v>16</v>
      </c>
      <c r="FD16" s="461">
        <f t="shared" si="11"/>
        <v>342</v>
      </c>
      <c r="FE16" s="461">
        <f t="shared" si="11"/>
        <v>372</v>
      </c>
      <c r="FF16" s="461">
        <f t="shared" si="12"/>
        <v>714</v>
      </c>
      <c r="FG16" s="392" t="s">
        <v>49</v>
      </c>
      <c r="FH16" s="724"/>
    </row>
    <row r="17" spans="1:164" ht="20.25">
      <c r="A17" s="769" t="s">
        <v>483</v>
      </c>
      <c r="B17" s="769"/>
      <c r="C17" s="462">
        <v>0</v>
      </c>
      <c r="D17" s="462">
        <v>0</v>
      </c>
      <c r="E17" s="462">
        <v>0</v>
      </c>
      <c r="F17" s="462">
        <v>0</v>
      </c>
      <c r="G17" s="462">
        <v>0</v>
      </c>
      <c r="H17" s="462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462">
        <v>0</v>
      </c>
      <c r="O17" s="462">
        <v>0</v>
      </c>
      <c r="P17" s="462">
        <v>0</v>
      </c>
      <c r="Q17" s="462">
        <v>0</v>
      </c>
      <c r="R17" s="462">
        <v>0</v>
      </c>
      <c r="S17" s="462">
        <v>0</v>
      </c>
      <c r="T17" s="462">
        <v>0</v>
      </c>
      <c r="U17" s="462">
        <v>0</v>
      </c>
      <c r="V17" s="462">
        <v>0</v>
      </c>
      <c r="W17" s="461">
        <f t="shared" si="1"/>
        <v>0</v>
      </c>
      <c r="X17" s="461">
        <f t="shared" si="1"/>
        <v>0</v>
      </c>
      <c r="Y17" s="461">
        <f t="shared" si="2"/>
        <v>0</v>
      </c>
      <c r="Z17" s="720" t="s">
        <v>772</v>
      </c>
      <c r="AA17" s="720"/>
      <c r="AB17" s="403"/>
      <c r="AC17" s="391"/>
      <c r="AD17" s="462">
        <v>0</v>
      </c>
      <c r="AE17" s="462">
        <v>0</v>
      </c>
      <c r="AF17" s="462">
        <v>0</v>
      </c>
      <c r="AG17" s="462">
        <v>0</v>
      </c>
      <c r="AH17" s="462">
        <v>0</v>
      </c>
      <c r="AI17" s="462">
        <v>0</v>
      </c>
      <c r="AJ17" s="462">
        <v>0</v>
      </c>
      <c r="AK17" s="462">
        <v>0</v>
      </c>
      <c r="AL17" s="462">
        <v>0</v>
      </c>
      <c r="AM17" s="462">
        <v>0</v>
      </c>
      <c r="AN17" s="462">
        <v>0</v>
      </c>
      <c r="AO17" s="462">
        <v>0</v>
      </c>
      <c r="AP17" s="462">
        <v>0</v>
      </c>
      <c r="AQ17" s="462">
        <v>0</v>
      </c>
      <c r="AR17" s="462">
        <v>0</v>
      </c>
      <c r="AS17" s="462">
        <v>0</v>
      </c>
      <c r="AT17" s="462">
        <v>0</v>
      </c>
      <c r="AU17" s="462">
        <v>0</v>
      </c>
      <c r="AV17" s="462">
        <v>0</v>
      </c>
      <c r="AW17" s="462">
        <v>0</v>
      </c>
      <c r="AX17" s="461">
        <f t="shared" si="3"/>
        <v>0</v>
      </c>
      <c r="AY17" s="461">
        <f t="shared" si="3"/>
        <v>0</v>
      </c>
      <c r="AZ17" s="461">
        <f t="shared" si="4"/>
        <v>0</v>
      </c>
      <c r="BA17" s="392"/>
      <c r="BB17" s="463"/>
      <c r="BC17" s="769" t="s">
        <v>483</v>
      </c>
      <c r="BD17" s="769"/>
      <c r="BE17" s="462">
        <v>0</v>
      </c>
      <c r="BF17" s="462">
        <v>0</v>
      </c>
      <c r="BG17" s="462">
        <v>0</v>
      </c>
      <c r="BH17" s="462">
        <v>0</v>
      </c>
      <c r="BI17" s="462">
        <v>0</v>
      </c>
      <c r="BJ17" s="462">
        <v>0</v>
      </c>
      <c r="BK17" s="462">
        <v>0</v>
      </c>
      <c r="BL17" s="462">
        <v>0</v>
      </c>
      <c r="BM17" s="462">
        <v>0</v>
      </c>
      <c r="BN17" s="462">
        <v>0</v>
      </c>
      <c r="BO17" s="462">
        <v>0</v>
      </c>
      <c r="BP17" s="462">
        <v>0</v>
      </c>
      <c r="BQ17" s="462">
        <v>0</v>
      </c>
      <c r="BR17" s="462">
        <v>0</v>
      </c>
      <c r="BS17" s="462">
        <v>0</v>
      </c>
      <c r="BT17" s="462">
        <v>0</v>
      </c>
      <c r="BU17" s="462">
        <v>0</v>
      </c>
      <c r="BV17" s="462">
        <v>0</v>
      </c>
      <c r="BW17" s="462">
        <v>0</v>
      </c>
      <c r="BX17" s="462">
        <v>0</v>
      </c>
      <c r="BY17" s="461">
        <f t="shared" si="5"/>
        <v>0</v>
      </c>
      <c r="BZ17" s="461">
        <f t="shared" si="0"/>
        <v>0</v>
      </c>
      <c r="CA17" s="461">
        <f t="shared" si="6"/>
        <v>0</v>
      </c>
      <c r="CB17" s="720" t="s">
        <v>772</v>
      </c>
      <c r="CC17" s="720"/>
      <c r="CD17" s="769" t="s">
        <v>483</v>
      </c>
      <c r="CE17" s="769"/>
      <c r="CF17" s="462">
        <v>0</v>
      </c>
      <c r="CG17" s="462">
        <v>0</v>
      </c>
      <c r="CH17" s="462">
        <v>0</v>
      </c>
      <c r="CI17" s="462">
        <v>0</v>
      </c>
      <c r="CJ17" s="462">
        <v>0</v>
      </c>
      <c r="CK17" s="462">
        <v>0</v>
      </c>
      <c r="CL17" s="462">
        <v>0</v>
      </c>
      <c r="CM17" s="462">
        <v>0</v>
      </c>
      <c r="CN17" s="462">
        <v>0</v>
      </c>
      <c r="CO17" s="462">
        <v>0</v>
      </c>
      <c r="CP17" s="462">
        <v>0</v>
      </c>
      <c r="CQ17" s="462">
        <v>0</v>
      </c>
      <c r="CR17" s="462">
        <v>0</v>
      </c>
      <c r="CS17" s="462">
        <v>0</v>
      </c>
      <c r="CT17" s="462">
        <v>0</v>
      </c>
      <c r="CU17" s="462">
        <v>0</v>
      </c>
      <c r="CV17" s="462">
        <v>0</v>
      </c>
      <c r="CW17" s="462">
        <v>0</v>
      </c>
      <c r="CX17" s="462">
        <v>0</v>
      </c>
      <c r="CY17" s="462">
        <v>0</v>
      </c>
      <c r="CZ17" s="461">
        <f t="shared" si="7"/>
        <v>0</v>
      </c>
      <c r="DA17" s="461">
        <f t="shared" si="7"/>
        <v>0</v>
      </c>
      <c r="DB17" s="461">
        <f t="shared" si="8"/>
        <v>0</v>
      </c>
      <c r="DC17" s="720" t="s">
        <v>772</v>
      </c>
      <c r="DD17" s="720"/>
      <c r="DE17" s="769" t="s">
        <v>483</v>
      </c>
      <c r="DF17" s="769"/>
      <c r="DG17" s="462">
        <v>0</v>
      </c>
      <c r="DH17" s="462">
        <v>0</v>
      </c>
      <c r="DI17" s="462">
        <v>0</v>
      </c>
      <c r="DJ17" s="462">
        <v>0</v>
      </c>
      <c r="DK17" s="462">
        <v>0</v>
      </c>
      <c r="DL17" s="462">
        <v>0</v>
      </c>
      <c r="DM17" s="462">
        <v>0</v>
      </c>
      <c r="DN17" s="462">
        <v>0</v>
      </c>
      <c r="DO17" s="462">
        <v>0</v>
      </c>
      <c r="DP17" s="462">
        <v>0</v>
      </c>
      <c r="DQ17" s="462">
        <v>0</v>
      </c>
      <c r="DR17" s="462">
        <v>0</v>
      </c>
      <c r="DS17" s="462">
        <v>0</v>
      </c>
      <c r="DT17" s="462">
        <v>0</v>
      </c>
      <c r="DU17" s="462">
        <v>0</v>
      </c>
      <c r="DV17" s="462">
        <v>0</v>
      </c>
      <c r="DW17" s="462">
        <v>0</v>
      </c>
      <c r="DX17" s="462">
        <v>0</v>
      </c>
      <c r="DY17" s="462">
        <v>0</v>
      </c>
      <c r="DZ17" s="462">
        <v>0</v>
      </c>
      <c r="EA17" s="462">
        <v>0</v>
      </c>
      <c r="EB17" s="462">
        <v>1</v>
      </c>
      <c r="EC17" s="461">
        <f t="shared" si="9"/>
        <v>0</v>
      </c>
      <c r="ED17" s="461">
        <f t="shared" si="9"/>
        <v>1</v>
      </c>
      <c r="EE17" s="461">
        <f t="shared" si="10"/>
        <v>1</v>
      </c>
      <c r="EF17" s="720" t="s">
        <v>772</v>
      </c>
      <c r="EG17" s="720"/>
      <c r="EH17" s="769" t="s">
        <v>483</v>
      </c>
      <c r="EI17" s="769"/>
      <c r="EJ17" s="462">
        <v>0</v>
      </c>
      <c r="EK17" s="462">
        <v>0</v>
      </c>
      <c r="EL17" s="462">
        <v>0</v>
      </c>
      <c r="EM17" s="462">
        <v>0</v>
      </c>
      <c r="EN17" s="462">
        <v>0</v>
      </c>
      <c r="EO17" s="462">
        <v>0</v>
      </c>
      <c r="EP17" s="462">
        <v>0</v>
      </c>
      <c r="EQ17" s="462">
        <v>0</v>
      </c>
      <c r="ER17" s="462">
        <v>0</v>
      </c>
      <c r="ES17" s="462">
        <v>0</v>
      </c>
      <c r="ET17" s="462">
        <v>0</v>
      </c>
      <c r="EU17" s="462">
        <v>0</v>
      </c>
      <c r="EV17" s="462">
        <v>0</v>
      </c>
      <c r="EW17" s="462">
        <v>0</v>
      </c>
      <c r="EX17" s="462">
        <v>0</v>
      </c>
      <c r="EY17" s="462">
        <v>0</v>
      </c>
      <c r="EZ17" s="462">
        <v>0</v>
      </c>
      <c r="FA17" s="462">
        <v>0</v>
      </c>
      <c r="FB17" s="462">
        <v>0</v>
      </c>
      <c r="FC17" s="462">
        <v>0</v>
      </c>
      <c r="FD17" s="461">
        <f t="shared" si="11"/>
        <v>0</v>
      </c>
      <c r="FE17" s="461">
        <f t="shared" si="11"/>
        <v>0</v>
      </c>
      <c r="FF17" s="461">
        <f t="shared" si="12"/>
        <v>0</v>
      </c>
      <c r="FG17" s="720" t="s">
        <v>772</v>
      </c>
      <c r="FH17" s="720"/>
    </row>
    <row r="18" spans="1:164" ht="20.25">
      <c r="A18" s="739" t="s">
        <v>22</v>
      </c>
      <c r="B18" s="739"/>
      <c r="C18" s="462">
        <v>0</v>
      </c>
      <c r="D18" s="462">
        <v>3</v>
      </c>
      <c r="E18" s="462">
        <v>0</v>
      </c>
      <c r="F18" s="462">
        <v>2</v>
      </c>
      <c r="G18" s="462">
        <v>36</v>
      </c>
      <c r="H18" s="462">
        <v>4</v>
      </c>
      <c r="I18" s="462">
        <v>0</v>
      </c>
      <c r="J18" s="462">
        <v>0</v>
      </c>
      <c r="K18" s="462">
        <v>0</v>
      </c>
      <c r="L18" s="462">
        <v>0</v>
      </c>
      <c r="M18" s="462">
        <v>18</v>
      </c>
      <c r="N18" s="462">
        <v>0</v>
      </c>
      <c r="O18" s="462">
        <v>0</v>
      </c>
      <c r="P18" s="462">
        <v>0</v>
      </c>
      <c r="Q18" s="462">
        <v>10</v>
      </c>
      <c r="R18" s="462">
        <v>0</v>
      </c>
      <c r="S18" s="462">
        <v>50</v>
      </c>
      <c r="T18" s="462">
        <v>0</v>
      </c>
      <c r="U18" s="462">
        <v>17</v>
      </c>
      <c r="V18" s="462">
        <v>0</v>
      </c>
      <c r="W18" s="461">
        <f t="shared" si="1"/>
        <v>131</v>
      </c>
      <c r="X18" s="461">
        <f t="shared" si="1"/>
        <v>9</v>
      </c>
      <c r="Y18" s="461">
        <f t="shared" si="2"/>
        <v>140</v>
      </c>
      <c r="Z18" s="720" t="s">
        <v>50</v>
      </c>
      <c r="AA18" s="720"/>
      <c r="AB18" s="739" t="s">
        <v>22</v>
      </c>
      <c r="AC18" s="739"/>
      <c r="AD18" s="462">
        <v>0</v>
      </c>
      <c r="AE18" s="462">
        <v>3</v>
      </c>
      <c r="AF18" s="462">
        <v>0</v>
      </c>
      <c r="AG18" s="462">
        <v>2</v>
      </c>
      <c r="AH18" s="462">
        <v>10</v>
      </c>
      <c r="AI18" s="462">
        <v>1</v>
      </c>
      <c r="AJ18" s="462">
        <v>0</v>
      </c>
      <c r="AK18" s="462">
        <v>0</v>
      </c>
      <c r="AL18" s="462">
        <v>0</v>
      </c>
      <c r="AM18" s="462">
        <v>0</v>
      </c>
      <c r="AN18" s="462">
        <v>12</v>
      </c>
      <c r="AO18" s="462">
        <v>0</v>
      </c>
      <c r="AP18" s="462">
        <v>0</v>
      </c>
      <c r="AQ18" s="462">
        <v>0</v>
      </c>
      <c r="AR18" s="462">
        <v>8</v>
      </c>
      <c r="AS18" s="462">
        <v>0</v>
      </c>
      <c r="AT18" s="462">
        <v>43</v>
      </c>
      <c r="AU18" s="462">
        <v>0</v>
      </c>
      <c r="AV18" s="462">
        <v>11</v>
      </c>
      <c r="AW18" s="462">
        <v>0</v>
      </c>
      <c r="AX18" s="461">
        <f t="shared" si="3"/>
        <v>84</v>
      </c>
      <c r="AY18" s="461">
        <f t="shared" si="3"/>
        <v>6</v>
      </c>
      <c r="AZ18" s="461">
        <f t="shared" si="4"/>
        <v>90</v>
      </c>
      <c r="BA18" s="720" t="s">
        <v>50</v>
      </c>
      <c r="BB18" s="720"/>
      <c r="BC18" s="762" t="s">
        <v>22</v>
      </c>
      <c r="BD18" s="762"/>
      <c r="BE18" s="462">
        <v>0</v>
      </c>
      <c r="BF18" s="462">
        <v>0</v>
      </c>
      <c r="BG18" s="462">
        <v>0</v>
      </c>
      <c r="BH18" s="462">
        <v>0</v>
      </c>
      <c r="BI18" s="462">
        <v>8</v>
      </c>
      <c r="BJ18" s="462">
        <v>3</v>
      </c>
      <c r="BK18" s="462">
        <v>0</v>
      </c>
      <c r="BL18" s="462">
        <v>0</v>
      </c>
      <c r="BM18" s="462">
        <v>0</v>
      </c>
      <c r="BN18" s="462">
        <v>0</v>
      </c>
      <c r="BO18" s="462">
        <v>6</v>
      </c>
      <c r="BP18" s="462">
        <v>0</v>
      </c>
      <c r="BQ18" s="462">
        <v>0</v>
      </c>
      <c r="BR18" s="462">
        <v>0</v>
      </c>
      <c r="BS18" s="462">
        <v>2</v>
      </c>
      <c r="BT18" s="462">
        <v>0</v>
      </c>
      <c r="BU18" s="462">
        <v>3</v>
      </c>
      <c r="BV18" s="462">
        <v>0</v>
      </c>
      <c r="BW18" s="462">
        <v>0</v>
      </c>
      <c r="BX18" s="462">
        <v>0</v>
      </c>
      <c r="BY18" s="461">
        <f t="shared" si="5"/>
        <v>19</v>
      </c>
      <c r="BZ18" s="461">
        <f t="shared" si="0"/>
        <v>3</v>
      </c>
      <c r="CA18" s="461">
        <f t="shared" si="6"/>
        <v>22</v>
      </c>
      <c r="CB18" s="720" t="s">
        <v>50</v>
      </c>
      <c r="CC18" s="720"/>
      <c r="CD18" s="739" t="s">
        <v>22</v>
      </c>
      <c r="CE18" s="739"/>
      <c r="CF18" s="462">
        <v>0</v>
      </c>
      <c r="CG18" s="462">
        <v>0</v>
      </c>
      <c r="CH18" s="462">
        <v>0</v>
      </c>
      <c r="CI18" s="462">
        <v>0</v>
      </c>
      <c r="CJ18" s="462">
        <v>18</v>
      </c>
      <c r="CK18" s="462">
        <v>0</v>
      </c>
      <c r="CL18" s="462">
        <v>0</v>
      </c>
      <c r="CM18" s="462">
        <v>0</v>
      </c>
      <c r="CN18" s="462">
        <v>0</v>
      </c>
      <c r="CO18" s="462">
        <v>0</v>
      </c>
      <c r="CP18" s="462">
        <v>0</v>
      </c>
      <c r="CQ18" s="462">
        <v>0</v>
      </c>
      <c r="CR18" s="462">
        <v>0</v>
      </c>
      <c r="CS18" s="462">
        <v>0</v>
      </c>
      <c r="CT18" s="462">
        <v>0</v>
      </c>
      <c r="CU18" s="462">
        <v>0</v>
      </c>
      <c r="CV18" s="462">
        <v>4</v>
      </c>
      <c r="CW18" s="462">
        <v>0</v>
      </c>
      <c r="CX18" s="462">
        <v>6</v>
      </c>
      <c r="CY18" s="462">
        <v>0</v>
      </c>
      <c r="CZ18" s="461">
        <f t="shared" si="7"/>
        <v>28</v>
      </c>
      <c r="DA18" s="461">
        <f t="shared" si="7"/>
        <v>0</v>
      </c>
      <c r="DB18" s="461">
        <f t="shared" si="8"/>
        <v>28</v>
      </c>
      <c r="DC18" s="720" t="s">
        <v>50</v>
      </c>
      <c r="DD18" s="720"/>
      <c r="DE18" s="739" t="s">
        <v>22</v>
      </c>
      <c r="DF18" s="739"/>
      <c r="DG18" s="462">
        <v>2</v>
      </c>
      <c r="DH18" s="462">
        <v>9</v>
      </c>
      <c r="DI18" s="462">
        <v>4</v>
      </c>
      <c r="DJ18" s="462">
        <v>2</v>
      </c>
      <c r="DK18" s="462">
        <v>4</v>
      </c>
      <c r="DL18" s="462">
        <v>2</v>
      </c>
      <c r="DM18" s="462">
        <v>1</v>
      </c>
      <c r="DN18" s="462">
        <v>0</v>
      </c>
      <c r="DO18" s="462">
        <v>2</v>
      </c>
      <c r="DP18" s="390">
        <v>0</v>
      </c>
      <c r="DQ18" s="390">
        <v>1</v>
      </c>
      <c r="DR18" s="390">
        <v>0</v>
      </c>
      <c r="DS18" s="462">
        <v>0</v>
      </c>
      <c r="DT18" s="462">
        <v>0</v>
      </c>
      <c r="DU18" s="462">
        <v>0</v>
      </c>
      <c r="DV18" s="462">
        <v>0</v>
      </c>
      <c r="DW18" s="462">
        <v>3</v>
      </c>
      <c r="DX18" s="462">
        <v>0</v>
      </c>
      <c r="DY18" s="462">
        <v>0</v>
      </c>
      <c r="DZ18" s="462">
        <v>0</v>
      </c>
      <c r="EA18" s="462">
        <v>0</v>
      </c>
      <c r="EB18" s="462">
        <v>0</v>
      </c>
      <c r="EC18" s="461">
        <f t="shared" si="9"/>
        <v>17</v>
      </c>
      <c r="ED18" s="461">
        <f t="shared" si="9"/>
        <v>13</v>
      </c>
      <c r="EE18" s="461">
        <f t="shared" si="10"/>
        <v>30</v>
      </c>
      <c r="EF18" s="720" t="s">
        <v>50</v>
      </c>
      <c r="EG18" s="720"/>
      <c r="EH18" s="739" t="s">
        <v>22</v>
      </c>
      <c r="EI18" s="739"/>
      <c r="EJ18" s="462">
        <v>107</v>
      </c>
      <c r="EK18" s="462">
        <v>45</v>
      </c>
      <c r="EL18" s="462">
        <v>84</v>
      </c>
      <c r="EM18" s="462">
        <v>28</v>
      </c>
      <c r="EN18" s="462">
        <v>45</v>
      </c>
      <c r="EO18" s="462">
        <v>27</v>
      </c>
      <c r="EP18" s="462">
        <v>54</v>
      </c>
      <c r="EQ18" s="462">
        <v>0</v>
      </c>
      <c r="ER18" s="462">
        <v>12</v>
      </c>
      <c r="ES18" s="390">
        <v>0</v>
      </c>
      <c r="ET18" s="390">
        <v>48</v>
      </c>
      <c r="EU18" s="390">
        <v>0</v>
      </c>
      <c r="EV18" s="462">
        <v>0</v>
      </c>
      <c r="EW18" s="462">
        <v>0</v>
      </c>
      <c r="EX18" s="462">
        <v>15</v>
      </c>
      <c r="EY18" s="462">
        <v>0</v>
      </c>
      <c r="EZ18" s="462">
        <v>34</v>
      </c>
      <c r="FA18" s="462">
        <v>0</v>
      </c>
      <c r="FB18" s="462">
        <v>14</v>
      </c>
      <c r="FC18" s="462">
        <v>0</v>
      </c>
      <c r="FD18" s="461">
        <f t="shared" si="11"/>
        <v>413</v>
      </c>
      <c r="FE18" s="461">
        <f t="shared" si="11"/>
        <v>100</v>
      </c>
      <c r="FF18" s="461">
        <f t="shared" si="12"/>
        <v>513</v>
      </c>
      <c r="FG18" s="720" t="s">
        <v>50</v>
      </c>
      <c r="FH18" s="720"/>
    </row>
    <row r="19" spans="1:164" ht="20.25">
      <c r="A19" s="739" t="s">
        <v>23</v>
      </c>
      <c r="B19" s="739"/>
      <c r="C19" s="462">
        <v>3</v>
      </c>
      <c r="D19" s="462">
        <v>1</v>
      </c>
      <c r="E19" s="462">
        <v>5</v>
      </c>
      <c r="F19" s="462">
        <v>2</v>
      </c>
      <c r="G19" s="462">
        <v>26</v>
      </c>
      <c r="H19" s="462">
        <v>8</v>
      </c>
      <c r="I19" s="462">
        <v>8</v>
      </c>
      <c r="J19" s="462">
        <v>0</v>
      </c>
      <c r="K19" s="462">
        <v>0</v>
      </c>
      <c r="L19" s="462">
        <v>0</v>
      </c>
      <c r="M19" s="462">
        <v>0</v>
      </c>
      <c r="N19" s="462">
        <v>1</v>
      </c>
      <c r="O19" s="462">
        <v>0</v>
      </c>
      <c r="P19" s="462">
        <v>1</v>
      </c>
      <c r="Q19" s="462">
        <v>0</v>
      </c>
      <c r="R19" s="462">
        <v>0</v>
      </c>
      <c r="S19" s="462">
        <v>16</v>
      </c>
      <c r="T19" s="462">
        <v>17</v>
      </c>
      <c r="U19" s="462">
        <v>0</v>
      </c>
      <c r="V19" s="462">
        <v>0</v>
      </c>
      <c r="W19" s="461">
        <f t="shared" si="1"/>
        <v>58</v>
      </c>
      <c r="X19" s="461">
        <f t="shared" si="1"/>
        <v>30</v>
      </c>
      <c r="Y19" s="461">
        <f t="shared" si="2"/>
        <v>88</v>
      </c>
      <c r="Z19" s="720" t="s">
        <v>24</v>
      </c>
      <c r="AA19" s="720"/>
      <c r="AB19" s="739" t="s">
        <v>23</v>
      </c>
      <c r="AC19" s="739"/>
      <c r="AD19" s="462">
        <v>3</v>
      </c>
      <c r="AE19" s="462">
        <v>1</v>
      </c>
      <c r="AF19" s="462">
        <v>5</v>
      </c>
      <c r="AG19" s="462">
        <v>2</v>
      </c>
      <c r="AH19" s="462">
        <v>0</v>
      </c>
      <c r="AI19" s="462">
        <v>2</v>
      </c>
      <c r="AJ19" s="462">
        <v>8</v>
      </c>
      <c r="AK19" s="462">
        <v>0</v>
      </c>
      <c r="AL19" s="462">
        <v>0</v>
      </c>
      <c r="AM19" s="462">
        <v>0</v>
      </c>
      <c r="AN19" s="462">
        <v>0</v>
      </c>
      <c r="AO19" s="462">
        <v>1</v>
      </c>
      <c r="AP19" s="462">
        <v>0</v>
      </c>
      <c r="AQ19" s="462">
        <v>1</v>
      </c>
      <c r="AR19" s="462">
        <v>0</v>
      </c>
      <c r="AS19" s="462">
        <v>0</v>
      </c>
      <c r="AT19" s="462">
        <v>6</v>
      </c>
      <c r="AU19" s="462">
        <v>12</v>
      </c>
      <c r="AV19" s="462">
        <v>0</v>
      </c>
      <c r="AW19" s="462">
        <v>0</v>
      </c>
      <c r="AX19" s="461">
        <f t="shared" si="3"/>
        <v>22</v>
      </c>
      <c r="AY19" s="461">
        <f t="shared" si="3"/>
        <v>19</v>
      </c>
      <c r="AZ19" s="461">
        <f t="shared" si="4"/>
        <v>41</v>
      </c>
      <c r="BA19" s="720" t="s">
        <v>24</v>
      </c>
      <c r="BB19" s="720"/>
      <c r="BC19" s="762" t="s">
        <v>23</v>
      </c>
      <c r="BD19" s="762"/>
      <c r="BE19" s="462">
        <v>0</v>
      </c>
      <c r="BF19" s="462">
        <v>0</v>
      </c>
      <c r="BG19" s="462">
        <v>0</v>
      </c>
      <c r="BH19" s="462">
        <v>0</v>
      </c>
      <c r="BI19" s="462">
        <v>0</v>
      </c>
      <c r="BJ19" s="462">
        <v>0</v>
      </c>
      <c r="BK19" s="462">
        <v>0</v>
      </c>
      <c r="BL19" s="462">
        <v>0</v>
      </c>
      <c r="BM19" s="462">
        <v>0</v>
      </c>
      <c r="BN19" s="462">
        <v>0</v>
      </c>
      <c r="BO19" s="462">
        <v>0</v>
      </c>
      <c r="BP19" s="462">
        <v>0</v>
      </c>
      <c r="BQ19" s="462">
        <v>0</v>
      </c>
      <c r="BR19" s="462">
        <v>0</v>
      </c>
      <c r="BS19" s="462">
        <v>0</v>
      </c>
      <c r="BT19" s="462">
        <v>0</v>
      </c>
      <c r="BU19" s="462">
        <v>0</v>
      </c>
      <c r="BV19" s="462">
        <v>0</v>
      </c>
      <c r="BW19" s="462">
        <v>0</v>
      </c>
      <c r="BX19" s="462">
        <v>0</v>
      </c>
      <c r="BY19" s="461">
        <f t="shared" si="5"/>
        <v>0</v>
      </c>
      <c r="BZ19" s="461">
        <f t="shared" si="0"/>
        <v>0</v>
      </c>
      <c r="CA19" s="461">
        <f t="shared" si="6"/>
        <v>0</v>
      </c>
      <c r="CB19" s="720" t="s">
        <v>24</v>
      </c>
      <c r="CC19" s="720"/>
      <c r="CD19" s="739" t="s">
        <v>23</v>
      </c>
      <c r="CE19" s="739"/>
      <c r="CF19" s="462">
        <v>0</v>
      </c>
      <c r="CG19" s="462">
        <v>0</v>
      </c>
      <c r="CH19" s="462">
        <v>0</v>
      </c>
      <c r="CI19" s="462">
        <v>0</v>
      </c>
      <c r="CJ19" s="462">
        <v>26</v>
      </c>
      <c r="CK19" s="462">
        <v>6</v>
      </c>
      <c r="CL19" s="462">
        <v>0</v>
      </c>
      <c r="CM19" s="462">
        <v>0</v>
      </c>
      <c r="CN19" s="462">
        <v>0</v>
      </c>
      <c r="CO19" s="462">
        <v>0</v>
      </c>
      <c r="CP19" s="462">
        <v>0</v>
      </c>
      <c r="CQ19" s="462">
        <v>0</v>
      </c>
      <c r="CR19" s="462">
        <v>0</v>
      </c>
      <c r="CS19" s="462">
        <v>0</v>
      </c>
      <c r="CT19" s="462">
        <v>0</v>
      </c>
      <c r="CU19" s="462">
        <v>0</v>
      </c>
      <c r="CV19" s="462">
        <v>10</v>
      </c>
      <c r="CW19" s="462">
        <v>5</v>
      </c>
      <c r="CX19" s="462">
        <v>0</v>
      </c>
      <c r="CY19" s="462">
        <v>0</v>
      </c>
      <c r="CZ19" s="461">
        <f t="shared" si="7"/>
        <v>36</v>
      </c>
      <c r="DA19" s="461">
        <f t="shared" si="7"/>
        <v>11</v>
      </c>
      <c r="DB19" s="461">
        <f t="shared" si="8"/>
        <v>47</v>
      </c>
      <c r="DC19" s="720" t="s">
        <v>24</v>
      </c>
      <c r="DD19" s="720"/>
      <c r="DE19" s="739" t="s">
        <v>23</v>
      </c>
      <c r="DF19" s="739"/>
      <c r="DG19" s="462">
        <v>0</v>
      </c>
      <c r="DH19" s="462">
        <v>0</v>
      </c>
      <c r="DI19" s="462">
        <v>0</v>
      </c>
      <c r="DJ19" s="462">
        <v>0</v>
      </c>
      <c r="DK19" s="462">
        <v>2</v>
      </c>
      <c r="DL19" s="462">
        <v>0</v>
      </c>
      <c r="DM19" s="462">
        <v>0</v>
      </c>
      <c r="DN19" s="462">
        <v>0</v>
      </c>
      <c r="DO19" s="462">
        <v>0</v>
      </c>
      <c r="DP19" s="390">
        <v>0</v>
      </c>
      <c r="DQ19" s="390">
        <v>0</v>
      </c>
      <c r="DR19" s="390">
        <v>0</v>
      </c>
      <c r="DS19" s="462">
        <v>0</v>
      </c>
      <c r="DT19" s="462">
        <v>0</v>
      </c>
      <c r="DU19" s="462">
        <v>0</v>
      </c>
      <c r="DV19" s="462">
        <v>0</v>
      </c>
      <c r="DW19" s="462">
        <v>0</v>
      </c>
      <c r="DX19" s="462">
        <v>0</v>
      </c>
      <c r="DY19" s="462">
        <v>0</v>
      </c>
      <c r="DZ19" s="462">
        <v>0</v>
      </c>
      <c r="EA19" s="462">
        <v>0</v>
      </c>
      <c r="EB19" s="462">
        <v>0</v>
      </c>
      <c r="EC19" s="461">
        <f t="shared" si="9"/>
        <v>2</v>
      </c>
      <c r="ED19" s="461">
        <f t="shared" si="9"/>
        <v>0</v>
      </c>
      <c r="EE19" s="461">
        <f t="shared" si="10"/>
        <v>2</v>
      </c>
      <c r="EF19" s="720" t="s">
        <v>24</v>
      </c>
      <c r="EG19" s="720"/>
      <c r="EH19" s="739" t="s">
        <v>23</v>
      </c>
      <c r="EI19" s="739"/>
      <c r="EJ19" s="462">
        <v>57</v>
      </c>
      <c r="EK19" s="462">
        <v>17</v>
      </c>
      <c r="EL19" s="462">
        <v>59</v>
      </c>
      <c r="EM19" s="462">
        <v>14</v>
      </c>
      <c r="EN19" s="462">
        <v>41</v>
      </c>
      <c r="EO19" s="462">
        <v>18</v>
      </c>
      <c r="EP19" s="462">
        <v>51</v>
      </c>
      <c r="EQ19" s="462">
        <v>19</v>
      </c>
      <c r="ER19" s="462">
        <v>0</v>
      </c>
      <c r="ES19" s="390">
        <v>0</v>
      </c>
      <c r="ET19" s="390">
        <v>10</v>
      </c>
      <c r="EU19" s="390">
        <v>25</v>
      </c>
      <c r="EV19" s="462">
        <v>14</v>
      </c>
      <c r="EW19" s="462">
        <v>28</v>
      </c>
      <c r="EX19" s="462">
        <v>0</v>
      </c>
      <c r="EY19" s="462">
        <v>0</v>
      </c>
      <c r="EZ19" s="462">
        <v>7</v>
      </c>
      <c r="FA19" s="462">
        <v>14</v>
      </c>
      <c r="FB19" s="462">
        <v>0</v>
      </c>
      <c r="FC19" s="462">
        <v>0</v>
      </c>
      <c r="FD19" s="461">
        <f t="shared" si="11"/>
        <v>239</v>
      </c>
      <c r="FE19" s="461">
        <f t="shared" si="11"/>
        <v>135</v>
      </c>
      <c r="FF19" s="461">
        <f t="shared" si="12"/>
        <v>374</v>
      </c>
      <c r="FG19" s="720" t="s">
        <v>24</v>
      </c>
      <c r="FH19" s="720"/>
    </row>
    <row r="20" spans="1:164" ht="20.25">
      <c r="A20" s="739" t="s">
        <v>25</v>
      </c>
      <c r="B20" s="739"/>
      <c r="C20" s="462">
        <v>5</v>
      </c>
      <c r="D20" s="462">
        <v>12</v>
      </c>
      <c r="E20" s="462">
        <v>12</v>
      </c>
      <c r="F20" s="462">
        <v>8</v>
      </c>
      <c r="G20" s="462">
        <v>21</v>
      </c>
      <c r="H20" s="462">
        <v>7</v>
      </c>
      <c r="I20" s="462">
        <v>5</v>
      </c>
      <c r="J20" s="462">
        <v>5</v>
      </c>
      <c r="K20" s="462">
        <v>0</v>
      </c>
      <c r="L20" s="462">
        <v>0</v>
      </c>
      <c r="M20" s="462">
        <v>0</v>
      </c>
      <c r="N20" s="462">
        <v>0</v>
      </c>
      <c r="O20" s="462">
        <v>2</v>
      </c>
      <c r="P20" s="462">
        <v>0</v>
      </c>
      <c r="Q20" s="462">
        <v>0</v>
      </c>
      <c r="R20" s="462">
        <v>0</v>
      </c>
      <c r="S20" s="462">
        <v>14</v>
      </c>
      <c r="T20" s="462">
        <v>0</v>
      </c>
      <c r="U20" s="462">
        <v>0</v>
      </c>
      <c r="V20" s="462">
        <v>0</v>
      </c>
      <c r="W20" s="461">
        <f t="shared" si="1"/>
        <v>59</v>
      </c>
      <c r="X20" s="461">
        <f t="shared" si="1"/>
        <v>32</v>
      </c>
      <c r="Y20" s="461">
        <f t="shared" si="2"/>
        <v>91</v>
      </c>
      <c r="Z20" s="720" t="s">
        <v>51</v>
      </c>
      <c r="AA20" s="720"/>
      <c r="AB20" s="739" t="s">
        <v>25</v>
      </c>
      <c r="AC20" s="739"/>
      <c r="AD20" s="462">
        <v>4</v>
      </c>
      <c r="AE20" s="462">
        <v>11</v>
      </c>
      <c r="AF20" s="462">
        <v>12</v>
      </c>
      <c r="AG20" s="462">
        <v>8</v>
      </c>
      <c r="AH20" s="462">
        <v>13</v>
      </c>
      <c r="AI20" s="462">
        <v>0</v>
      </c>
      <c r="AJ20" s="462">
        <v>1</v>
      </c>
      <c r="AK20" s="462">
        <v>5</v>
      </c>
      <c r="AL20" s="462">
        <v>0</v>
      </c>
      <c r="AM20" s="462">
        <v>0</v>
      </c>
      <c r="AN20" s="462">
        <v>0</v>
      </c>
      <c r="AO20" s="462">
        <v>0</v>
      </c>
      <c r="AP20" s="462">
        <v>1</v>
      </c>
      <c r="AQ20" s="462">
        <v>0</v>
      </c>
      <c r="AR20" s="462">
        <v>0</v>
      </c>
      <c r="AS20" s="462">
        <v>0</v>
      </c>
      <c r="AT20" s="462">
        <v>13</v>
      </c>
      <c r="AU20" s="462">
        <v>0</v>
      </c>
      <c r="AV20" s="462">
        <v>0</v>
      </c>
      <c r="AW20" s="462">
        <v>0</v>
      </c>
      <c r="AX20" s="461">
        <f t="shared" si="3"/>
        <v>44</v>
      </c>
      <c r="AY20" s="461">
        <f t="shared" si="3"/>
        <v>24</v>
      </c>
      <c r="AZ20" s="461">
        <f t="shared" si="4"/>
        <v>68</v>
      </c>
      <c r="BA20" s="720" t="s">
        <v>51</v>
      </c>
      <c r="BB20" s="720"/>
      <c r="BC20" s="762" t="s">
        <v>25</v>
      </c>
      <c r="BD20" s="762"/>
      <c r="BE20" s="462">
        <v>1</v>
      </c>
      <c r="BF20" s="462">
        <v>1</v>
      </c>
      <c r="BG20" s="462">
        <v>0</v>
      </c>
      <c r="BH20" s="462">
        <v>0</v>
      </c>
      <c r="BI20" s="462">
        <v>0</v>
      </c>
      <c r="BJ20" s="462">
        <v>0</v>
      </c>
      <c r="BK20" s="462">
        <v>4</v>
      </c>
      <c r="BL20" s="462">
        <v>0</v>
      </c>
      <c r="BM20" s="462">
        <v>0</v>
      </c>
      <c r="BN20" s="462">
        <v>0</v>
      </c>
      <c r="BO20" s="462">
        <v>0</v>
      </c>
      <c r="BP20" s="462">
        <v>0</v>
      </c>
      <c r="BQ20" s="462">
        <v>1</v>
      </c>
      <c r="BR20" s="462">
        <v>0</v>
      </c>
      <c r="BS20" s="462">
        <v>0</v>
      </c>
      <c r="BT20" s="462">
        <v>0</v>
      </c>
      <c r="BU20" s="462">
        <v>0</v>
      </c>
      <c r="BV20" s="462">
        <v>0</v>
      </c>
      <c r="BW20" s="462">
        <v>0</v>
      </c>
      <c r="BX20" s="462">
        <v>0</v>
      </c>
      <c r="BY20" s="461">
        <f t="shared" si="5"/>
        <v>6</v>
      </c>
      <c r="BZ20" s="461">
        <f t="shared" si="0"/>
        <v>1</v>
      </c>
      <c r="CA20" s="461">
        <f t="shared" si="6"/>
        <v>7</v>
      </c>
      <c r="CB20" s="720" t="s">
        <v>51</v>
      </c>
      <c r="CC20" s="720"/>
      <c r="CD20" s="739" t="s">
        <v>25</v>
      </c>
      <c r="CE20" s="739"/>
      <c r="CF20" s="462">
        <v>0</v>
      </c>
      <c r="CG20" s="462">
        <v>0</v>
      </c>
      <c r="CH20" s="462">
        <v>0</v>
      </c>
      <c r="CI20" s="462">
        <v>0</v>
      </c>
      <c r="CJ20" s="462">
        <v>8</v>
      </c>
      <c r="CK20" s="462">
        <v>7</v>
      </c>
      <c r="CL20" s="462">
        <v>0</v>
      </c>
      <c r="CM20" s="462">
        <v>0</v>
      </c>
      <c r="CN20" s="462">
        <v>0</v>
      </c>
      <c r="CO20" s="462">
        <v>0</v>
      </c>
      <c r="CP20" s="462">
        <v>0</v>
      </c>
      <c r="CQ20" s="462">
        <v>0</v>
      </c>
      <c r="CR20" s="462">
        <v>0</v>
      </c>
      <c r="CS20" s="462">
        <v>0</v>
      </c>
      <c r="CT20" s="462">
        <v>0</v>
      </c>
      <c r="CU20" s="462">
        <v>0</v>
      </c>
      <c r="CV20" s="462">
        <v>1</v>
      </c>
      <c r="CW20" s="462">
        <v>0</v>
      </c>
      <c r="CX20" s="462">
        <v>0</v>
      </c>
      <c r="CY20" s="462">
        <v>0</v>
      </c>
      <c r="CZ20" s="461">
        <f t="shared" si="7"/>
        <v>9</v>
      </c>
      <c r="DA20" s="461">
        <f t="shared" si="7"/>
        <v>7</v>
      </c>
      <c r="DB20" s="461">
        <f t="shared" si="8"/>
        <v>16</v>
      </c>
      <c r="DC20" s="720" t="s">
        <v>51</v>
      </c>
      <c r="DD20" s="720"/>
      <c r="DE20" s="739" t="s">
        <v>25</v>
      </c>
      <c r="DF20" s="739"/>
      <c r="DG20" s="462">
        <v>0</v>
      </c>
      <c r="DH20" s="462">
        <v>1</v>
      </c>
      <c r="DI20" s="462">
        <v>0</v>
      </c>
      <c r="DJ20" s="462">
        <v>0</v>
      </c>
      <c r="DK20" s="462">
        <v>2</v>
      </c>
      <c r="DL20" s="462">
        <v>1</v>
      </c>
      <c r="DM20" s="462">
        <v>3</v>
      </c>
      <c r="DN20" s="462">
        <v>5</v>
      </c>
      <c r="DO20" s="462">
        <v>0</v>
      </c>
      <c r="DP20" s="390">
        <v>0</v>
      </c>
      <c r="DQ20" s="390">
        <v>0</v>
      </c>
      <c r="DR20" s="390">
        <v>2</v>
      </c>
      <c r="DS20" s="462">
        <v>0</v>
      </c>
      <c r="DT20" s="462">
        <v>0</v>
      </c>
      <c r="DU20" s="462">
        <v>0</v>
      </c>
      <c r="DV20" s="462">
        <v>0</v>
      </c>
      <c r="DW20" s="462">
        <v>0</v>
      </c>
      <c r="DX20" s="462">
        <v>0</v>
      </c>
      <c r="DY20" s="462">
        <v>0</v>
      </c>
      <c r="DZ20" s="462">
        <v>0</v>
      </c>
      <c r="EA20" s="462">
        <v>0</v>
      </c>
      <c r="EB20" s="462">
        <v>0</v>
      </c>
      <c r="EC20" s="461">
        <f t="shared" si="9"/>
        <v>5</v>
      </c>
      <c r="ED20" s="461">
        <f t="shared" si="9"/>
        <v>9</v>
      </c>
      <c r="EE20" s="461">
        <f t="shared" si="10"/>
        <v>14</v>
      </c>
      <c r="EF20" s="720" t="s">
        <v>51</v>
      </c>
      <c r="EG20" s="720"/>
      <c r="EH20" s="739" t="s">
        <v>25</v>
      </c>
      <c r="EI20" s="739"/>
      <c r="EJ20" s="462">
        <v>130</v>
      </c>
      <c r="EK20" s="462">
        <v>122</v>
      </c>
      <c r="EL20" s="462">
        <v>164</v>
      </c>
      <c r="EM20" s="462">
        <v>128</v>
      </c>
      <c r="EN20" s="462">
        <v>139</v>
      </c>
      <c r="EO20" s="462">
        <v>134</v>
      </c>
      <c r="EP20" s="462">
        <v>121</v>
      </c>
      <c r="EQ20" s="462">
        <v>114</v>
      </c>
      <c r="ER20" s="462">
        <v>0</v>
      </c>
      <c r="ES20" s="390">
        <v>0</v>
      </c>
      <c r="ET20" s="390">
        <v>42</v>
      </c>
      <c r="EU20" s="390">
        <v>57</v>
      </c>
      <c r="EV20" s="462">
        <v>29</v>
      </c>
      <c r="EW20" s="462">
        <v>8</v>
      </c>
      <c r="EX20" s="462">
        <v>0</v>
      </c>
      <c r="EY20" s="462">
        <v>0</v>
      </c>
      <c r="EZ20" s="462">
        <v>8</v>
      </c>
      <c r="FA20" s="462">
        <v>0</v>
      </c>
      <c r="FB20" s="462">
        <v>0</v>
      </c>
      <c r="FC20" s="462">
        <v>0</v>
      </c>
      <c r="FD20" s="461">
        <f t="shared" si="11"/>
        <v>633</v>
      </c>
      <c r="FE20" s="461">
        <f t="shared" si="11"/>
        <v>563</v>
      </c>
      <c r="FF20" s="461">
        <f t="shared" si="12"/>
        <v>1196</v>
      </c>
      <c r="FG20" s="720" t="s">
        <v>51</v>
      </c>
      <c r="FH20" s="720"/>
    </row>
    <row r="21" spans="1:164" ht="20.25">
      <c r="A21" s="739" t="s">
        <v>65</v>
      </c>
      <c r="B21" s="739"/>
      <c r="C21" s="462">
        <v>5</v>
      </c>
      <c r="D21" s="462">
        <v>66</v>
      </c>
      <c r="E21" s="462">
        <v>6</v>
      </c>
      <c r="F21" s="462">
        <v>21</v>
      </c>
      <c r="G21" s="462">
        <v>0</v>
      </c>
      <c r="H21" s="462">
        <v>3</v>
      </c>
      <c r="I21" s="462">
        <v>1</v>
      </c>
      <c r="J21" s="462">
        <v>1</v>
      </c>
      <c r="K21" s="462">
        <v>0</v>
      </c>
      <c r="L21" s="462">
        <v>1</v>
      </c>
      <c r="M21" s="462">
        <v>0</v>
      </c>
      <c r="N21" s="462">
        <v>1</v>
      </c>
      <c r="O21" s="462">
        <v>0</v>
      </c>
      <c r="P21" s="462">
        <v>1</v>
      </c>
      <c r="Q21" s="462">
        <v>2</v>
      </c>
      <c r="R21" s="462">
        <v>3</v>
      </c>
      <c r="S21" s="462">
        <v>20</v>
      </c>
      <c r="T21" s="462">
        <v>0</v>
      </c>
      <c r="U21" s="462">
        <v>19</v>
      </c>
      <c r="V21" s="462">
        <v>8</v>
      </c>
      <c r="W21" s="461">
        <f t="shared" si="1"/>
        <v>53</v>
      </c>
      <c r="X21" s="461">
        <f t="shared" si="1"/>
        <v>105</v>
      </c>
      <c r="Y21" s="461">
        <f t="shared" si="2"/>
        <v>158</v>
      </c>
      <c r="Z21" s="720" t="s">
        <v>52</v>
      </c>
      <c r="AA21" s="720"/>
      <c r="AB21" s="739" t="s">
        <v>65</v>
      </c>
      <c r="AC21" s="739"/>
      <c r="AD21" s="462">
        <v>0</v>
      </c>
      <c r="AE21" s="462">
        <v>56</v>
      </c>
      <c r="AF21" s="462">
        <v>0</v>
      </c>
      <c r="AG21" s="462">
        <v>17</v>
      </c>
      <c r="AH21" s="462">
        <v>0</v>
      </c>
      <c r="AI21" s="462">
        <v>3</v>
      </c>
      <c r="AJ21" s="462">
        <v>1</v>
      </c>
      <c r="AK21" s="462">
        <v>0</v>
      </c>
      <c r="AL21" s="462">
        <v>0</v>
      </c>
      <c r="AM21" s="462">
        <v>1</v>
      </c>
      <c r="AN21" s="462">
        <v>0</v>
      </c>
      <c r="AO21" s="462">
        <v>1</v>
      </c>
      <c r="AP21" s="462">
        <v>0</v>
      </c>
      <c r="AQ21" s="462">
        <v>0</v>
      </c>
      <c r="AR21" s="462">
        <v>1</v>
      </c>
      <c r="AS21" s="462">
        <v>3</v>
      </c>
      <c r="AT21" s="462">
        <v>20</v>
      </c>
      <c r="AU21" s="462">
        <v>0</v>
      </c>
      <c r="AV21" s="462">
        <v>19</v>
      </c>
      <c r="AW21" s="462">
        <v>6</v>
      </c>
      <c r="AX21" s="461">
        <f t="shared" si="3"/>
        <v>41</v>
      </c>
      <c r="AY21" s="461">
        <f t="shared" si="3"/>
        <v>87</v>
      </c>
      <c r="AZ21" s="461">
        <f t="shared" si="4"/>
        <v>128</v>
      </c>
      <c r="BA21" s="720" t="s">
        <v>52</v>
      </c>
      <c r="BB21" s="720"/>
      <c r="BC21" s="762" t="s">
        <v>65</v>
      </c>
      <c r="BD21" s="762"/>
      <c r="BE21" s="462">
        <v>5</v>
      </c>
      <c r="BF21" s="462">
        <v>10</v>
      </c>
      <c r="BG21" s="462">
        <v>6</v>
      </c>
      <c r="BH21" s="462">
        <v>4</v>
      </c>
      <c r="BI21" s="462">
        <v>0</v>
      </c>
      <c r="BJ21" s="462">
        <v>0</v>
      </c>
      <c r="BK21" s="462">
        <v>0</v>
      </c>
      <c r="BL21" s="462">
        <v>1</v>
      </c>
      <c r="BM21" s="462">
        <v>0</v>
      </c>
      <c r="BN21" s="462">
        <v>0</v>
      </c>
      <c r="BO21" s="462">
        <v>0</v>
      </c>
      <c r="BP21" s="462">
        <v>0</v>
      </c>
      <c r="BQ21" s="462">
        <v>0</v>
      </c>
      <c r="BR21" s="462">
        <v>1</v>
      </c>
      <c r="BS21" s="462">
        <v>1</v>
      </c>
      <c r="BT21" s="462">
        <v>0</v>
      </c>
      <c r="BU21" s="462">
        <v>0</v>
      </c>
      <c r="BV21" s="462">
        <v>0</v>
      </c>
      <c r="BW21" s="462">
        <v>0</v>
      </c>
      <c r="BX21" s="462">
        <v>2</v>
      </c>
      <c r="BY21" s="461">
        <f t="shared" si="5"/>
        <v>12</v>
      </c>
      <c r="BZ21" s="461">
        <f t="shared" si="0"/>
        <v>18</v>
      </c>
      <c r="CA21" s="461">
        <f t="shared" si="6"/>
        <v>30</v>
      </c>
      <c r="CB21" s="720" t="s">
        <v>52</v>
      </c>
      <c r="CC21" s="720"/>
      <c r="CD21" s="739" t="s">
        <v>65</v>
      </c>
      <c r="CE21" s="739"/>
      <c r="CF21" s="462">
        <v>0</v>
      </c>
      <c r="CG21" s="462">
        <v>0</v>
      </c>
      <c r="CH21" s="462">
        <v>0</v>
      </c>
      <c r="CI21" s="462">
        <v>0</v>
      </c>
      <c r="CJ21" s="462">
        <v>0</v>
      </c>
      <c r="CK21" s="462">
        <v>0</v>
      </c>
      <c r="CL21" s="462">
        <v>0</v>
      </c>
      <c r="CM21" s="462">
        <v>0</v>
      </c>
      <c r="CN21" s="462">
        <v>0</v>
      </c>
      <c r="CO21" s="462">
        <v>0</v>
      </c>
      <c r="CP21" s="462">
        <v>0</v>
      </c>
      <c r="CQ21" s="462">
        <v>0</v>
      </c>
      <c r="CR21" s="462">
        <v>0</v>
      </c>
      <c r="CS21" s="462">
        <v>0</v>
      </c>
      <c r="CT21" s="462">
        <v>0</v>
      </c>
      <c r="CU21" s="462">
        <v>0</v>
      </c>
      <c r="CV21" s="462">
        <v>0</v>
      </c>
      <c r="CW21" s="462">
        <v>0</v>
      </c>
      <c r="CX21" s="462">
        <v>0</v>
      </c>
      <c r="CY21" s="462">
        <v>0</v>
      </c>
      <c r="CZ21" s="461">
        <f t="shared" si="7"/>
        <v>0</v>
      </c>
      <c r="DA21" s="461">
        <f t="shared" si="7"/>
        <v>0</v>
      </c>
      <c r="DB21" s="461">
        <f t="shared" si="8"/>
        <v>0</v>
      </c>
      <c r="DC21" s="720" t="s">
        <v>52</v>
      </c>
      <c r="DD21" s="720"/>
      <c r="DE21" s="739" t="s">
        <v>65</v>
      </c>
      <c r="DF21" s="739"/>
      <c r="DG21" s="462">
        <v>2</v>
      </c>
      <c r="DH21" s="462">
        <v>10</v>
      </c>
      <c r="DI21" s="462">
        <v>1</v>
      </c>
      <c r="DJ21" s="462">
        <v>2</v>
      </c>
      <c r="DK21" s="462">
        <v>1</v>
      </c>
      <c r="DL21" s="462">
        <v>2</v>
      </c>
      <c r="DM21" s="462">
        <v>1</v>
      </c>
      <c r="DN21" s="462">
        <v>1</v>
      </c>
      <c r="DO21" s="462">
        <v>1</v>
      </c>
      <c r="DP21" s="390">
        <v>1</v>
      </c>
      <c r="DQ21" s="390">
        <v>0</v>
      </c>
      <c r="DR21" s="390">
        <v>0</v>
      </c>
      <c r="DS21" s="462">
        <v>0</v>
      </c>
      <c r="DT21" s="462">
        <v>1</v>
      </c>
      <c r="DU21" s="462">
        <v>0</v>
      </c>
      <c r="DV21" s="462">
        <v>0</v>
      </c>
      <c r="DW21" s="462">
        <v>1</v>
      </c>
      <c r="DX21" s="462">
        <v>0</v>
      </c>
      <c r="DY21" s="462">
        <v>0</v>
      </c>
      <c r="DZ21" s="462">
        <v>0</v>
      </c>
      <c r="EA21" s="462">
        <v>0</v>
      </c>
      <c r="EB21" s="462">
        <v>0</v>
      </c>
      <c r="EC21" s="461">
        <f t="shared" si="9"/>
        <v>7</v>
      </c>
      <c r="ED21" s="461">
        <f t="shared" si="9"/>
        <v>17</v>
      </c>
      <c r="EE21" s="461">
        <f t="shared" si="10"/>
        <v>24</v>
      </c>
      <c r="EF21" s="720" t="s">
        <v>52</v>
      </c>
      <c r="EG21" s="720"/>
      <c r="EH21" s="739" t="s">
        <v>65</v>
      </c>
      <c r="EI21" s="739"/>
      <c r="EJ21" s="462">
        <v>137</v>
      </c>
      <c r="EK21" s="462">
        <v>33</v>
      </c>
      <c r="EL21" s="462">
        <v>140</v>
      </c>
      <c r="EM21" s="462">
        <v>54</v>
      </c>
      <c r="EN21" s="462">
        <v>89</v>
      </c>
      <c r="EO21" s="462">
        <v>31</v>
      </c>
      <c r="EP21" s="462">
        <v>113</v>
      </c>
      <c r="EQ21" s="462">
        <v>42</v>
      </c>
      <c r="ER21" s="462">
        <v>72</v>
      </c>
      <c r="ES21" s="390">
        <v>39</v>
      </c>
      <c r="ET21" s="390">
        <v>84</v>
      </c>
      <c r="EU21" s="390">
        <v>39</v>
      </c>
      <c r="EV21" s="462">
        <v>7</v>
      </c>
      <c r="EW21" s="462">
        <v>0</v>
      </c>
      <c r="EX21" s="462">
        <v>90</v>
      </c>
      <c r="EY21" s="462">
        <v>33</v>
      </c>
      <c r="EZ21" s="462">
        <v>27</v>
      </c>
      <c r="FA21" s="462">
        <v>60</v>
      </c>
      <c r="FB21" s="462">
        <v>38</v>
      </c>
      <c r="FC21" s="462">
        <v>30</v>
      </c>
      <c r="FD21" s="461">
        <f t="shared" si="11"/>
        <v>797</v>
      </c>
      <c r="FE21" s="461">
        <f t="shared" si="11"/>
        <v>361</v>
      </c>
      <c r="FF21" s="461">
        <f t="shared" si="12"/>
        <v>1158</v>
      </c>
      <c r="FG21" s="720" t="s">
        <v>52</v>
      </c>
      <c r="FH21" s="720"/>
    </row>
    <row r="22" spans="1:164" ht="20.25">
      <c r="A22" s="739" t="s">
        <v>27</v>
      </c>
      <c r="B22" s="739"/>
      <c r="C22" s="462">
        <v>61</v>
      </c>
      <c r="D22" s="462">
        <v>2</v>
      </c>
      <c r="E22" s="462">
        <v>39</v>
      </c>
      <c r="F22" s="462">
        <v>15</v>
      </c>
      <c r="G22" s="462">
        <v>16</v>
      </c>
      <c r="H22" s="462">
        <v>22</v>
      </c>
      <c r="I22" s="462">
        <v>0</v>
      </c>
      <c r="J22" s="462">
        <v>0</v>
      </c>
      <c r="K22" s="462">
        <v>12</v>
      </c>
      <c r="L22" s="462">
        <v>0</v>
      </c>
      <c r="M22" s="462">
        <v>0</v>
      </c>
      <c r="N22" s="462">
        <v>6</v>
      </c>
      <c r="O22" s="462">
        <v>0</v>
      </c>
      <c r="P22" s="462">
        <v>6</v>
      </c>
      <c r="Q22" s="462">
        <v>4</v>
      </c>
      <c r="R22" s="462">
        <v>0</v>
      </c>
      <c r="S22" s="462">
        <v>0</v>
      </c>
      <c r="T22" s="462">
        <v>2</v>
      </c>
      <c r="U22" s="462">
        <v>33</v>
      </c>
      <c r="V22" s="462">
        <v>3</v>
      </c>
      <c r="W22" s="461">
        <f t="shared" si="1"/>
        <v>165</v>
      </c>
      <c r="X22" s="461">
        <f t="shared" si="1"/>
        <v>56</v>
      </c>
      <c r="Y22" s="461">
        <f t="shared" si="2"/>
        <v>221</v>
      </c>
      <c r="Z22" s="720" t="s">
        <v>28</v>
      </c>
      <c r="AA22" s="720"/>
      <c r="AB22" s="739" t="s">
        <v>27</v>
      </c>
      <c r="AC22" s="739"/>
      <c r="AD22" s="462">
        <v>55</v>
      </c>
      <c r="AE22" s="462">
        <v>2</v>
      </c>
      <c r="AF22" s="462">
        <v>37</v>
      </c>
      <c r="AG22" s="462">
        <v>15</v>
      </c>
      <c r="AH22" s="462">
        <v>16</v>
      </c>
      <c r="AI22" s="462">
        <v>7</v>
      </c>
      <c r="AJ22" s="462">
        <v>0</v>
      </c>
      <c r="AK22" s="462">
        <v>0</v>
      </c>
      <c r="AL22" s="462">
        <v>12</v>
      </c>
      <c r="AM22" s="462">
        <v>0</v>
      </c>
      <c r="AN22" s="462">
        <v>0</v>
      </c>
      <c r="AO22" s="462">
        <v>6</v>
      </c>
      <c r="AP22" s="462">
        <v>0</v>
      </c>
      <c r="AQ22" s="462">
        <v>6</v>
      </c>
      <c r="AR22" s="462">
        <v>2</v>
      </c>
      <c r="AS22" s="462">
        <v>0</v>
      </c>
      <c r="AT22" s="462">
        <v>0</v>
      </c>
      <c r="AU22" s="462">
        <v>2</v>
      </c>
      <c r="AV22" s="462">
        <v>12</v>
      </c>
      <c r="AW22" s="462">
        <v>3</v>
      </c>
      <c r="AX22" s="461">
        <f t="shared" si="3"/>
        <v>134</v>
      </c>
      <c r="AY22" s="461">
        <f t="shared" si="3"/>
        <v>41</v>
      </c>
      <c r="AZ22" s="461">
        <f t="shared" si="4"/>
        <v>175</v>
      </c>
      <c r="BA22" s="720" t="s">
        <v>28</v>
      </c>
      <c r="BB22" s="720"/>
      <c r="BC22" s="762" t="s">
        <v>27</v>
      </c>
      <c r="BD22" s="762"/>
      <c r="BE22" s="462">
        <v>6</v>
      </c>
      <c r="BF22" s="462">
        <v>0</v>
      </c>
      <c r="BG22" s="462">
        <v>2</v>
      </c>
      <c r="BH22" s="462">
        <v>0</v>
      </c>
      <c r="BI22" s="462">
        <v>0</v>
      </c>
      <c r="BJ22" s="462">
        <v>2</v>
      </c>
      <c r="BK22" s="462">
        <v>0</v>
      </c>
      <c r="BL22" s="462">
        <v>0</v>
      </c>
      <c r="BM22" s="462">
        <v>0</v>
      </c>
      <c r="BN22" s="462">
        <v>0</v>
      </c>
      <c r="BO22" s="462">
        <v>0</v>
      </c>
      <c r="BP22" s="462">
        <v>0</v>
      </c>
      <c r="BQ22" s="462">
        <v>0</v>
      </c>
      <c r="BR22" s="462">
        <v>0</v>
      </c>
      <c r="BS22" s="462">
        <v>2</v>
      </c>
      <c r="BT22" s="462">
        <v>0</v>
      </c>
      <c r="BU22" s="462">
        <v>0</v>
      </c>
      <c r="BV22" s="462">
        <v>0</v>
      </c>
      <c r="BW22" s="462">
        <v>13</v>
      </c>
      <c r="BX22" s="462">
        <v>0</v>
      </c>
      <c r="BY22" s="461">
        <f t="shared" si="5"/>
        <v>23</v>
      </c>
      <c r="BZ22" s="461">
        <f t="shared" si="0"/>
        <v>2</v>
      </c>
      <c r="CA22" s="461">
        <f t="shared" si="6"/>
        <v>25</v>
      </c>
      <c r="CB22" s="720" t="s">
        <v>28</v>
      </c>
      <c r="CC22" s="720"/>
      <c r="CD22" s="739" t="s">
        <v>27</v>
      </c>
      <c r="CE22" s="739"/>
      <c r="CF22" s="462">
        <v>0</v>
      </c>
      <c r="CG22" s="462">
        <v>0</v>
      </c>
      <c r="CH22" s="462">
        <v>0</v>
      </c>
      <c r="CI22" s="462">
        <v>0</v>
      </c>
      <c r="CJ22" s="462">
        <v>0</v>
      </c>
      <c r="CK22" s="462">
        <v>13</v>
      </c>
      <c r="CL22" s="462">
        <v>0</v>
      </c>
      <c r="CM22" s="462">
        <v>0</v>
      </c>
      <c r="CN22" s="462">
        <v>0</v>
      </c>
      <c r="CO22" s="462">
        <v>0</v>
      </c>
      <c r="CP22" s="462">
        <v>0</v>
      </c>
      <c r="CQ22" s="462">
        <v>0</v>
      </c>
      <c r="CR22" s="462">
        <v>0</v>
      </c>
      <c r="CS22" s="462">
        <v>0</v>
      </c>
      <c r="CT22" s="462">
        <v>0</v>
      </c>
      <c r="CU22" s="462">
        <v>0</v>
      </c>
      <c r="CV22" s="462">
        <v>0</v>
      </c>
      <c r="CW22" s="462">
        <v>0</v>
      </c>
      <c r="CX22" s="462">
        <v>8</v>
      </c>
      <c r="CY22" s="462">
        <v>0</v>
      </c>
      <c r="CZ22" s="461">
        <f t="shared" si="7"/>
        <v>8</v>
      </c>
      <c r="DA22" s="461">
        <f t="shared" si="7"/>
        <v>13</v>
      </c>
      <c r="DB22" s="461">
        <f t="shared" si="8"/>
        <v>21</v>
      </c>
      <c r="DC22" s="720" t="s">
        <v>28</v>
      </c>
      <c r="DD22" s="720"/>
      <c r="DE22" s="739" t="s">
        <v>27</v>
      </c>
      <c r="DF22" s="739"/>
      <c r="DG22" s="462">
        <v>4</v>
      </c>
      <c r="DH22" s="462">
        <v>5</v>
      </c>
      <c r="DI22" s="462">
        <v>3</v>
      </c>
      <c r="DJ22" s="462">
        <v>1</v>
      </c>
      <c r="DK22" s="462">
        <v>4</v>
      </c>
      <c r="DL22" s="462">
        <v>3</v>
      </c>
      <c r="DM22" s="462">
        <v>0</v>
      </c>
      <c r="DN22" s="462">
        <v>0</v>
      </c>
      <c r="DO22" s="462">
        <v>2</v>
      </c>
      <c r="DP22" s="390">
        <v>0</v>
      </c>
      <c r="DQ22" s="390">
        <v>0</v>
      </c>
      <c r="DR22" s="390">
        <v>1</v>
      </c>
      <c r="DS22" s="462">
        <v>0</v>
      </c>
      <c r="DT22" s="462">
        <v>1</v>
      </c>
      <c r="DU22" s="462">
        <v>1</v>
      </c>
      <c r="DV22" s="462">
        <v>0</v>
      </c>
      <c r="DW22" s="462">
        <v>0</v>
      </c>
      <c r="DX22" s="462">
        <v>0</v>
      </c>
      <c r="DY22" s="462">
        <v>0</v>
      </c>
      <c r="DZ22" s="462">
        <v>0</v>
      </c>
      <c r="EA22" s="462">
        <v>0</v>
      </c>
      <c r="EB22" s="462">
        <v>2</v>
      </c>
      <c r="EC22" s="461">
        <f t="shared" si="9"/>
        <v>14</v>
      </c>
      <c r="ED22" s="461">
        <f t="shared" si="9"/>
        <v>13</v>
      </c>
      <c r="EE22" s="461">
        <f t="shared" si="10"/>
        <v>27</v>
      </c>
      <c r="EF22" s="720" t="s">
        <v>28</v>
      </c>
      <c r="EG22" s="720"/>
      <c r="EH22" s="739" t="s">
        <v>27</v>
      </c>
      <c r="EI22" s="739"/>
      <c r="EJ22" s="462">
        <v>109</v>
      </c>
      <c r="EK22" s="462">
        <v>135</v>
      </c>
      <c r="EL22" s="462">
        <v>70</v>
      </c>
      <c r="EM22" s="462">
        <v>82</v>
      </c>
      <c r="EN22" s="462">
        <v>47</v>
      </c>
      <c r="EO22" s="462">
        <v>57</v>
      </c>
      <c r="EP22" s="462">
        <v>0</v>
      </c>
      <c r="EQ22" s="462">
        <v>52</v>
      </c>
      <c r="ER22" s="462">
        <v>71</v>
      </c>
      <c r="ES22" s="390">
        <v>33</v>
      </c>
      <c r="ET22" s="390">
        <v>0</v>
      </c>
      <c r="EU22" s="390">
        <v>20</v>
      </c>
      <c r="EV22" s="462">
        <v>0</v>
      </c>
      <c r="EW22" s="462">
        <v>19</v>
      </c>
      <c r="EX22" s="462">
        <v>52</v>
      </c>
      <c r="EY22" s="462">
        <v>32</v>
      </c>
      <c r="EZ22" s="462">
        <v>0</v>
      </c>
      <c r="FA22" s="462">
        <v>15</v>
      </c>
      <c r="FB22" s="462">
        <v>36</v>
      </c>
      <c r="FC22" s="462">
        <v>19</v>
      </c>
      <c r="FD22" s="461">
        <f t="shared" si="11"/>
        <v>385</v>
      </c>
      <c r="FE22" s="461">
        <f t="shared" si="11"/>
        <v>464</v>
      </c>
      <c r="FF22" s="461">
        <f t="shared" si="12"/>
        <v>849</v>
      </c>
      <c r="FG22" s="720" t="s">
        <v>28</v>
      </c>
      <c r="FH22" s="720"/>
    </row>
    <row r="23" spans="1:164" ht="20.25">
      <c r="A23" s="739" t="s">
        <v>29</v>
      </c>
      <c r="B23" s="739"/>
      <c r="C23" s="462">
        <v>35</v>
      </c>
      <c r="D23" s="462">
        <v>7</v>
      </c>
      <c r="E23" s="462">
        <v>13</v>
      </c>
      <c r="F23" s="462">
        <v>9</v>
      </c>
      <c r="G23" s="462">
        <v>16</v>
      </c>
      <c r="H23" s="462">
        <v>5</v>
      </c>
      <c r="I23" s="462">
        <v>7</v>
      </c>
      <c r="J23" s="462">
        <v>0</v>
      </c>
      <c r="K23" s="462">
        <v>0</v>
      </c>
      <c r="L23" s="462">
        <v>0</v>
      </c>
      <c r="M23" s="462">
        <v>0</v>
      </c>
      <c r="N23" s="462">
        <v>0</v>
      </c>
      <c r="O23" s="462">
        <v>0</v>
      </c>
      <c r="P23" s="462">
        <v>0</v>
      </c>
      <c r="Q23" s="462">
        <v>0</v>
      </c>
      <c r="R23" s="462">
        <v>0</v>
      </c>
      <c r="S23" s="462">
        <v>9</v>
      </c>
      <c r="T23" s="462">
        <v>10</v>
      </c>
      <c r="U23" s="462">
        <v>0</v>
      </c>
      <c r="V23" s="462">
        <v>18</v>
      </c>
      <c r="W23" s="461">
        <f t="shared" si="1"/>
        <v>80</v>
      </c>
      <c r="X23" s="461">
        <f t="shared" si="1"/>
        <v>49</v>
      </c>
      <c r="Y23" s="461">
        <f t="shared" si="2"/>
        <v>129</v>
      </c>
      <c r="Z23" s="720" t="s">
        <v>30</v>
      </c>
      <c r="AA23" s="720"/>
      <c r="AB23" s="739" t="s">
        <v>29</v>
      </c>
      <c r="AC23" s="739"/>
      <c r="AD23" s="462">
        <v>32</v>
      </c>
      <c r="AE23" s="462">
        <v>7</v>
      </c>
      <c r="AF23" s="462">
        <v>12</v>
      </c>
      <c r="AG23" s="462">
        <v>9</v>
      </c>
      <c r="AH23" s="462">
        <v>2</v>
      </c>
      <c r="AI23" s="462">
        <v>5</v>
      </c>
      <c r="AJ23" s="462">
        <v>6</v>
      </c>
      <c r="AK23" s="462">
        <v>0</v>
      </c>
      <c r="AL23" s="462">
        <v>0</v>
      </c>
      <c r="AM23" s="462">
        <v>0</v>
      </c>
      <c r="AN23" s="462">
        <v>0</v>
      </c>
      <c r="AO23" s="462">
        <v>0</v>
      </c>
      <c r="AP23" s="462">
        <v>0</v>
      </c>
      <c r="AQ23" s="462">
        <v>0</v>
      </c>
      <c r="AR23" s="462">
        <v>0</v>
      </c>
      <c r="AS23" s="462">
        <v>0</v>
      </c>
      <c r="AT23" s="462">
        <v>7</v>
      </c>
      <c r="AU23" s="462">
        <v>10</v>
      </c>
      <c r="AV23" s="462">
        <v>0</v>
      </c>
      <c r="AW23" s="462">
        <v>18</v>
      </c>
      <c r="AX23" s="461">
        <f t="shared" si="3"/>
        <v>59</v>
      </c>
      <c r="AY23" s="461">
        <f t="shared" si="3"/>
        <v>49</v>
      </c>
      <c r="AZ23" s="461">
        <f t="shared" si="4"/>
        <v>108</v>
      </c>
      <c r="BA23" s="720" t="s">
        <v>30</v>
      </c>
      <c r="BB23" s="720"/>
      <c r="BC23" s="762" t="s">
        <v>29</v>
      </c>
      <c r="BD23" s="762"/>
      <c r="BE23" s="462">
        <v>3</v>
      </c>
      <c r="BF23" s="462">
        <v>0</v>
      </c>
      <c r="BG23" s="462">
        <v>1</v>
      </c>
      <c r="BH23" s="462">
        <v>0</v>
      </c>
      <c r="BI23" s="462">
        <v>3</v>
      </c>
      <c r="BJ23" s="462">
        <v>0</v>
      </c>
      <c r="BK23" s="462">
        <v>1</v>
      </c>
      <c r="BL23" s="462">
        <v>0</v>
      </c>
      <c r="BM23" s="462">
        <v>0</v>
      </c>
      <c r="BN23" s="462">
        <v>0</v>
      </c>
      <c r="BO23" s="462">
        <v>0</v>
      </c>
      <c r="BP23" s="462">
        <v>0</v>
      </c>
      <c r="BQ23" s="462">
        <v>0</v>
      </c>
      <c r="BR23" s="462">
        <v>0</v>
      </c>
      <c r="BS23" s="462">
        <v>0</v>
      </c>
      <c r="BT23" s="462">
        <v>0</v>
      </c>
      <c r="BU23" s="462">
        <v>0</v>
      </c>
      <c r="BV23" s="462">
        <v>0</v>
      </c>
      <c r="BW23" s="462">
        <v>0</v>
      </c>
      <c r="BX23" s="462">
        <v>0</v>
      </c>
      <c r="BY23" s="461">
        <f t="shared" si="5"/>
        <v>8</v>
      </c>
      <c r="BZ23" s="461">
        <f t="shared" si="0"/>
        <v>0</v>
      </c>
      <c r="CA23" s="461">
        <f t="shared" si="6"/>
        <v>8</v>
      </c>
      <c r="CB23" s="720" t="s">
        <v>30</v>
      </c>
      <c r="CC23" s="720"/>
      <c r="CD23" s="739" t="s">
        <v>29</v>
      </c>
      <c r="CE23" s="739"/>
      <c r="CF23" s="462">
        <v>0</v>
      </c>
      <c r="CG23" s="462">
        <v>0</v>
      </c>
      <c r="CH23" s="462">
        <v>0</v>
      </c>
      <c r="CI23" s="462">
        <v>0</v>
      </c>
      <c r="CJ23" s="462">
        <v>11</v>
      </c>
      <c r="CK23" s="462">
        <v>0</v>
      </c>
      <c r="CL23" s="462">
        <v>0</v>
      </c>
      <c r="CM23" s="462">
        <v>0</v>
      </c>
      <c r="CN23" s="462">
        <v>0</v>
      </c>
      <c r="CO23" s="462">
        <v>0</v>
      </c>
      <c r="CP23" s="462">
        <v>0</v>
      </c>
      <c r="CQ23" s="462">
        <v>0</v>
      </c>
      <c r="CR23" s="462">
        <v>0</v>
      </c>
      <c r="CS23" s="462">
        <v>0</v>
      </c>
      <c r="CT23" s="462">
        <v>0</v>
      </c>
      <c r="CU23" s="462">
        <v>0</v>
      </c>
      <c r="CV23" s="462">
        <v>2</v>
      </c>
      <c r="CW23" s="462">
        <v>0</v>
      </c>
      <c r="CX23" s="462">
        <v>0</v>
      </c>
      <c r="CY23" s="462">
        <v>0</v>
      </c>
      <c r="CZ23" s="461">
        <f t="shared" si="7"/>
        <v>13</v>
      </c>
      <c r="DA23" s="461">
        <f t="shared" si="7"/>
        <v>0</v>
      </c>
      <c r="DB23" s="461">
        <f t="shared" si="8"/>
        <v>13</v>
      </c>
      <c r="DC23" s="720" t="s">
        <v>30</v>
      </c>
      <c r="DD23" s="720"/>
      <c r="DE23" s="739" t="s">
        <v>29</v>
      </c>
      <c r="DF23" s="739"/>
      <c r="DG23" s="462">
        <v>2</v>
      </c>
      <c r="DH23" s="462">
        <v>2</v>
      </c>
      <c r="DI23" s="462">
        <v>0</v>
      </c>
      <c r="DJ23" s="462">
        <v>1</v>
      </c>
      <c r="DK23" s="462">
        <v>1</v>
      </c>
      <c r="DL23" s="462">
        <v>1</v>
      </c>
      <c r="DM23" s="462">
        <v>0</v>
      </c>
      <c r="DN23" s="462">
        <v>0</v>
      </c>
      <c r="DO23" s="462">
        <v>0</v>
      </c>
      <c r="DP23" s="390">
        <v>0</v>
      </c>
      <c r="DQ23" s="390">
        <v>0</v>
      </c>
      <c r="DR23" s="390">
        <v>0</v>
      </c>
      <c r="DS23" s="462">
        <v>0</v>
      </c>
      <c r="DT23" s="462">
        <v>0</v>
      </c>
      <c r="DU23" s="462">
        <v>0</v>
      </c>
      <c r="DV23" s="462">
        <v>0</v>
      </c>
      <c r="DW23" s="462">
        <v>0</v>
      </c>
      <c r="DX23" s="462">
        <v>0</v>
      </c>
      <c r="DY23" s="462">
        <v>0</v>
      </c>
      <c r="DZ23" s="462">
        <v>0</v>
      </c>
      <c r="EA23" s="462">
        <v>1</v>
      </c>
      <c r="EB23" s="462">
        <v>1</v>
      </c>
      <c r="EC23" s="461">
        <f t="shared" si="9"/>
        <v>4</v>
      </c>
      <c r="ED23" s="461">
        <f t="shared" si="9"/>
        <v>5</v>
      </c>
      <c r="EE23" s="461">
        <f t="shared" si="10"/>
        <v>9</v>
      </c>
      <c r="EF23" s="720" t="s">
        <v>30</v>
      </c>
      <c r="EG23" s="720"/>
      <c r="EH23" s="739" t="s">
        <v>29</v>
      </c>
      <c r="EI23" s="739"/>
      <c r="EJ23" s="462">
        <v>24</v>
      </c>
      <c r="EK23" s="462">
        <v>8</v>
      </c>
      <c r="EL23" s="462">
        <v>13</v>
      </c>
      <c r="EM23" s="462">
        <v>9</v>
      </c>
      <c r="EN23" s="462">
        <v>10</v>
      </c>
      <c r="EO23" s="462">
        <v>16</v>
      </c>
      <c r="EP23" s="462">
        <v>13</v>
      </c>
      <c r="EQ23" s="462">
        <v>0</v>
      </c>
      <c r="ER23" s="462">
        <v>0</v>
      </c>
      <c r="ES23" s="390">
        <v>16</v>
      </c>
      <c r="ET23" s="390">
        <v>0</v>
      </c>
      <c r="EU23" s="390">
        <v>0</v>
      </c>
      <c r="EV23" s="462">
        <v>0</v>
      </c>
      <c r="EW23" s="462">
        <v>0</v>
      </c>
      <c r="EX23" s="462">
        <v>0</v>
      </c>
      <c r="EY23" s="462">
        <v>13</v>
      </c>
      <c r="EZ23" s="462">
        <v>11</v>
      </c>
      <c r="FA23" s="462">
        <v>3</v>
      </c>
      <c r="FB23" s="462">
        <v>0</v>
      </c>
      <c r="FC23" s="462">
        <v>12</v>
      </c>
      <c r="FD23" s="461">
        <f t="shared" si="11"/>
        <v>71</v>
      </c>
      <c r="FE23" s="461">
        <f t="shared" si="11"/>
        <v>77</v>
      </c>
      <c r="FF23" s="461">
        <f t="shared" si="12"/>
        <v>148</v>
      </c>
      <c r="FG23" s="720" t="s">
        <v>30</v>
      </c>
      <c r="FH23" s="720"/>
    </row>
    <row r="24" spans="1:164" ht="20.25">
      <c r="A24" s="739" t="s">
        <v>31</v>
      </c>
      <c r="B24" s="739"/>
      <c r="C24" s="462">
        <v>12</v>
      </c>
      <c r="D24" s="462">
        <v>0</v>
      </c>
      <c r="E24" s="462">
        <v>5</v>
      </c>
      <c r="F24" s="462">
        <v>0</v>
      </c>
      <c r="G24" s="462">
        <v>3</v>
      </c>
      <c r="H24" s="462">
        <v>0</v>
      </c>
      <c r="I24" s="462">
        <v>3</v>
      </c>
      <c r="J24" s="462">
        <v>0</v>
      </c>
      <c r="K24" s="462">
        <v>1</v>
      </c>
      <c r="L24" s="462">
        <v>0</v>
      </c>
      <c r="M24" s="462">
        <v>0</v>
      </c>
      <c r="N24" s="462">
        <v>0</v>
      </c>
      <c r="O24" s="462">
        <v>0</v>
      </c>
      <c r="P24" s="462">
        <v>0</v>
      </c>
      <c r="Q24" s="462">
        <v>2</v>
      </c>
      <c r="R24" s="462">
        <v>0</v>
      </c>
      <c r="S24" s="462">
        <v>16</v>
      </c>
      <c r="T24" s="462">
        <v>16</v>
      </c>
      <c r="U24" s="462">
        <v>7</v>
      </c>
      <c r="V24" s="462">
        <v>0</v>
      </c>
      <c r="W24" s="461">
        <f t="shared" si="1"/>
        <v>49</v>
      </c>
      <c r="X24" s="461">
        <f t="shared" si="1"/>
        <v>16</v>
      </c>
      <c r="Y24" s="461">
        <f t="shared" si="2"/>
        <v>65</v>
      </c>
      <c r="Z24" s="720" t="s">
        <v>32</v>
      </c>
      <c r="AA24" s="720"/>
      <c r="AB24" s="739" t="s">
        <v>31</v>
      </c>
      <c r="AC24" s="739"/>
      <c r="AD24" s="462">
        <v>11</v>
      </c>
      <c r="AE24" s="462">
        <v>0</v>
      </c>
      <c r="AF24" s="462">
        <v>5</v>
      </c>
      <c r="AG24" s="462">
        <v>0</v>
      </c>
      <c r="AH24" s="462">
        <v>0</v>
      </c>
      <c r="AI24" s="462">
        <v>0</v>
      </c>
      <c r="AJ24" s="462">
        <v>3</v>
      </c>
      <c r="AK24" s="462">
        <v>0</v>
      </c>
      <c r="AL24" s="462">
        <v>1</v>
      </c>
      <c r="AM24" s="462">
        <v>0</v>
      </c>
      <c r="AN24" s="462">
        <v>0</v>
      </c>
      <c r="AO24" s="462">
        <v>0</v>
      </c>
      <c r="AP24" s="462">
        <v>0</v>
      </c>
      <c r="AQ24" s="462">
        <v>0</v>
      </c>
      <c r="AR24" s="462">
        <v>2</v>
      </c>
      <c r="AS24" s="462">
        <v>0</v>
      </c>
      <c r="AT24" s="462">
        <v>16</v>
      </c>
      <c r="AU24" s="462">
        <v>16</v>
      </c>
      <c r="AV24" s="462">
        <v>7</v>
      </c>
      <c r="AW24" s="462">
        <v>0</v>
      </c>
      <c r="AX24" s="461">
        <f t="shared" si="3"/>
        <v>45</v>
      </c>
      <c r="AY24" s="461">
        <f t="shared" si="3"/>
        <v>16</v>
      </c>
      <c r="AZ24" s="461">
        <f t="shared" si="4"/>
        <v>61</v>
      </c>
      <c r="BA24" s="720" t="s">
        <v>32</v>
      </c>
      <c r="BB24" s="720"/>
      <c r="BC24" s="762" t="s">
        <v>31</v>
      </c>
      <c r="BD24" s="762"/>
      <c r="BE24" s="462">
        <v>0</v>
      </c>
      <c r="BF24" s="462">
        <v>0</v>
      </c>
      <c r="BG24" s="462">
        <v>0</v>
      </c>
      <c r="BH24" s="462">
        <v>0</v>
      </c>
      <c r="BI24" s="462">
        <v>0</v>
      </c>
      <c r="BJ24" s="462">
        <v>0</v>
      </c>
      <c r="BK24" s="462">
        <v>0</v>
      </c>
      <c r="BL24" s="462">
        <v>0</v>
      </c>
      <c r="BM24" s="462">
        <v>0</v>
      </c>
      <c r="BN24" s="462">
        <v>0</v>
      </c>
      <c r="BO24" s="462">
        <v>0</v>
      </c>
      <c r="BP24" s="462">
        <v>0</v>
      </c>
      <c r="BQ24" s="462">
        <v>0</v>
      </c>
      <c r="BR24" s="462">
        <v>0</v>
      </c>
      <c r="BS24" s="462">
        <v>0</v>
      </c>
      <c r="BT24" s="462">
        <v>0</v>
      </c>
      <c r="BU24" s="462">
        <v>0</v>
      </c>
      <c r="BV24" s="462">
        <v>0</v>
      </c>
      <c r="BW24" s="462">
        <v>0</v>
      </c>
      <c r="BX24" s="462">
        <v>0</v>
      </c>
      <c r="BY24" s="461">
        <f t="shared" si="5"/>
        <v>0</v>
      </c>
      <c r="BZ24" s="461">
        <f t="shared" si="0"/>
        <v>0</v>
      </c>
      <c r="CA24" s="461">
        <f t="shared" si="6"/>
        <v>0</v>
      </c>
      <c r="CB24" s="720" t="s">
        <v>32</v>
      </c>
      <c r="CC24" s="720"/>
      <c r="CD24" s="739" t="s">
        <v>31</v>
      </c>
      <c r="CE24" s="739"/>
      <c r="CF24" s="462">
        <v>1</v>
      </c>
      <c r="CG24" s="462">
        <v>0</v>
      </c>
      <c r="CH24" s="462">
        <v>0</v>
      </c>
      <c r="CI24" s="462">
        <v>0</v>
      </c>
      <c r="CJ24" s="462">
        <v>3</v>
      </c>
      <c r="CK24" s="462">
        <v>0</v>
      </c>
      <c r="CL24" s="462">
        <v>0</v>
      </c>
      <c r="CM24" s="462">
        <v>0</v>
      </c>
      <c r="CN24" s="462">
        <v>0</v>
      </c>
      <c r="CO24" s="462">
        <v>0</v>
      </c>
      <c r="CP24" s="462">
        <v>0</v>
      </c>
      <c r="CQ24" s="462">
        <v>0</v>
      </c>
      <c r="CR24" s="462">
        <v>0</v>
      </c>
      <c r="CS24" s="462">
        <v>0</v>
      </c>
      <c r="CT24" s="462">
        <v>0</v>
      </c>
      <c r="CU24" s="462">
        <v>0</v>
      </c>
      <c r="CV24" s="462">
        <v>0</v>
      </c>
      <c r="CW24" s="462">
        <v>0</v>
      </c>
      <c r="CX24" s="462">
        <v>0</v>
      </c>
      <c r="CY24" s="462">
        <v>0</v>
      </c>
      <c r="CZ24" s="461">
        <f t="shared" si="7"/>
        <v>4</v>
      </c>
      <c r="DA24" s="461">
        <f t="shared" si="7"/>
        <v>0</v>
      </c>
      <c r="DB24" s="461">
        <f t="shared" si="8"/>
        <v>4</v>
      </c>
      <c r="DC24" s="720" t="s">
        <v>32</v>
      </c>
      <c r="DD24" s="720"/>
      <c r="DE24" s="739" t="s">
        <v>31</v>
      </c>
      <c r="DF24" s="739"/>
      <c r="DG24" s="462">
        <v>0</v>
      </c>
      <c r="DH24" s="462">
        <v>0</v>
      </c>
      <c r="DI24" s="462">
        <v>0</v>
      </c>
      <c r="DJ24" s="462">
        <v>0</v>
      </c>
      <c r="DK24" s="462">
        <v>0</v>
      </c>
      <c r="DL24" s="462">
        <v>0</v>
      </c>
      <c r="DM24" s="462">
        <v>0</v>
      </c>
      <c r="DN24" s="462">
        <v>0</v>
      </c>
      <c r="DO24" s="462">
        <v>0</v>
      </c>
      <c r="DP24" s="390">
        <v>0</v>
      </c>
      <c r="DQ24" s="390">
        <v>0</v>
      </c>
      <c r="DR24" s="390">
        <v>0</v>
      </c>
      <c r="DS24" s="462">
        <v>2</v>
      </c>
      <c r="DT24" s="462">
        <v>0</v>
      </c>
      <c r="DU24" s="462">
        <v>0</v>
      </c>
      <c r="DV24" s="462">
        <v>0</v>
      </c>
      <c r="DW24" s="462">
        <v>0</v>
      </c>
      <c r="DX24" s="462">
        <v>0</v>
      </c>
      <c r="DY24" s="462">
        <v>0</v>
      </c>
      <c r="DZ24" s="462">
        <v>0</v>
      </c>
      <c r="EA24" s="462">
        <v>0</v>
      </c>
      <c r="EB24" s="462">
        <v>0</v>
      </c>
      <c r="EC24" s="461">
        <f t="shared" si="9"/>
        <v>2</v>
      </c>
      <c r="ED24" s="461">
        <f t="shared" si="9"/>
        <v>0</v>
      </c>
      <c r="EE24" s="461">
        <f t="shared" si="10"/>
        <v>2</v>
      </c>
      <c r="EF24" s="720" t="s">
        <v>32</v>
      </c>
      <c r="EG24" s="720"/>
      <c r="EH24" s="739" t="s">
        <v>31</v>
      </c>
      <c r="EI24" s="739"/>
      <c r="EJ24" s="462">
        <v>11</v>
      </c>
      <c r="EK24" s="462">
        <v>81</v>
      </c>
      <c r="EL24" s="462">
        <v>14</v>
      </c>
      <c r="EM24" s="462">
        <v>64</v>
      </c>
      <c r="EN24" s="462">
        <v>10</v>
      </c>
      <c r="EO24" s="462">
        <v>67</v>
      </c>
      <c r="EP24" s="462">
        <v>18</v>
      </c>
      <c r="EQ24" s="462">
        <v>53</v>
      </c>
      <c r="ER24" s="462">
        <v>20</v>
      </c>
      <c r="ES24" s="390">
        <v>0</v>
      </c>
      <c r="ET24" s="390">
        <v>0</v>
      </c>
      <c r="EU24" s="390">
        <v>46</v>
      </c>
      <c r="EV24" s="462">
        <v>10</v>
      </c>
      <c r="EW24" s="462">
        <v>12</v>
      </c>
      <c r="EX24" s="462">
        <v>13</v>
      </c>
      <c r="EY24" s="462">
        <v>0</v>
      </c>
      <c r="EZ24" s="462">
        <v>5</v>
      </c>
      <c r="FA24" s="462">
        <v>36</v>
      </c>
      <c r="FB24" s="462">
        <v>15</v>
      </c>
      <c r="FC24" s="462">
        <v>7</v>
      </c>
      <c r="FD24" s="461">
        <f t="shared" si="11"/>
        <v>116</v>
      </c>
      <c r="FE24" s="461">
        <f t="shared" si="11"/>
        <v>366</v>
      </c>
      <c r="FF24" s="461">
        <f t="shared" si="12"/>
        <v>482</v>
      </c>
      <c r="FG24" s="720" t="s">
        <v>32</v>
      </c>
      <c r="FH24" s="720"/>
    </row>
    <row r="25" spans="1:164" ht="20.25">
      <c r="A25" s="739" t="s">
        <v>33</v>
      </c>
      <c r="B25" s="739"/>
      <c r="C25" s="462">
        <v>34</v>
      </c>
      <c r="D25" s="462">
        <v>30</v>
      </c>
      <c r="E25" s="462">
        <v>6</v>
      </c>
      <c r="F25" s="462">
        <v>27</v>
      </c>
      <c r="G25" s="462">
        <v>5</v>
      </c>
      <c r="H25" s="462">
        <v>28</v>
      </c>
      <c r="I25" s="462">
        <v>0</v>
      </c>
      <c r="J25" s="462">
        <v>0</v>
      </c>
      <c r="K25" s="462">
        <v>0</v>
      </c>
      <c r="L25" s="462">
        <v>0</v>
      </c>
      <c r="M25" s="462">
        <v>0</v>
      </c>
      <c r="N25" s="462">
        <v>0</v>
      </c>
      <c r="O25" s="462">
        <v>0</v>
      </c>
      <c r="P25" s="462">
        <v>0</v>
      </c>
      <c r="Q25" s="462">
        <v>0</v>
      </c>
      <c r="R25" s="462">
        <v>0</v>
      </c>
      <c r="S25" s="462">
        <v>0</v>
      </c>
      <c r="T25" s="462">
        <v>0</v>
      </c>
      <c r="U25" s="462">
        <v>0</v>
      </c>
      <c r="V25" s="462">
        <v>0</v>
      </c>
      <c r="W25" s="461">
        <f t="shared" si="1"/>
        <v>45</v>
      </c>
      <c r="X25" s="461">
        <f t="shared" si="1"/>
        <v>85</v>
      </c>
      <c r="Y25" s="461">
        <f t="shared" si="2"/>
        <v>130</v>
      </c>
      <c r="Z25" s="720" t="s">
        <v>34</v>
      </c>
      <c r="AA25" s="720"/>
      <c r="AB25" s="739" t="s">
        <v>33</v>
      </c>
      <c r="AC25" s="739"/>
      <c r="AD25" s="462">
        <v>30</v>
      </c>
      <c r="AE25" s="462">
        <v>27</v>
      </c>
      <c r="AF25" s="462">
        <v>4</v>
      </c>
      <c r="AG25" s="462">
        <v>22</v>
      </c>
      <c r="AH25" s="462">
        <v>1</v>
      </c>
      <c r="AI25" s="462">
        <v>10</v>
      </c>
      <c r="AJ25" s="462">
        <v>0</v>
      </c>
      <c r="AK25" s="462">
        <v>0</v>
      </c>
      <c r="AL25" s="462">
        <v>0</v>
      </c>
      <c r="AM25" s="462">
        <v>0</v>
      </c>
      <c r="AN25" s="462">
        <v>0</v>
      </c>
      <c r="AO25" s="462">
        <v>0</v>
      </c>
      <c r="AP25" s="462">
        <v>0</v>
      </c>
      <c r="AQ25" s="462">
        <v>0</v>
      </c>
      <c r="AR25" s="462">
        <v>0</v>
      </c>
      <c r="AS25" s="462">
        <v>0</v>
      </c>
      <c r="AT25" s="462">
        <v>0</v>
      </c>
      <c r="AU25" s="462">
        <v>0</v>
      </c>
      <c r="AV25" s="462">
        <v>0</v>
      </c>
      <c r="AW25" s="462">
        <v>0</v>
      </c>
      <c r="AX25" s="461">
        <f t="shared" si="3"/>
        <v>35</v>
      </c>
      <c r="AY25" s="461">
        <f t="shared" si="3"/>
        <v>59</v>
      </c>
      <c r="AZ25" s="461">
        <f t="shared" si="4"/>
        <v>94</v>
      </c>
      <c r="BA25" s="720" t="s">
        <v>34</v>
      </c>
      <c r="BB25" s="720"/>
      <c r="BC25" s="762" t="s">
        <v>33</v>
      </c>
      <c r="BD25" s="762"/>
      <c r="BE25" s="462">
        <v>4</v>
      </c>
      <c r="BF25" s="462">
        <v>3</v>
      </c>
      <c r="BG25" s="462">
        <v>2</v>
      </c>
      <c r="BH25" s="462">
        <v>5</v>
      </c>
      <c r="BI25" s="462">
        <v>0</v>
      </c>
      <c r="BJ25" s="462">
        <v>1</v>
      </c>
      <c r="BK25" s="462">
        <v>0</v>
      </c>
      <c r="BL25" s="462">
        <v>0</v>
      </c>
      <c r="BM25" s="462">
        <v>0</v>
      </c>
      <c r="BN25" s="462">
        <v>0</v>
      </c>
      <c r="BO25" s="462">
        <v>0</v>
      </c>
      <c r="BP25" s="462">
        <v>0</v>
      </c>
      <c r="BQ25" s="462">
        <v>0</v>
      </c>
      <c r="BR25" s="462">
        <v>0</v>
      </c>
      <c r="BS25" s="462">
        <v>0</v>
      </c>
      <c r="BT25" s="462">
        <v>0</v>
      </c>
      <c r="BU25" s="462">
        <v>0</v>
      </c>
      <c r="BV25" s="462">
        <v>0</v>
      </c>
      <c r="BW25" s="462">
        <v>0</v>
      </c>
      <c r="BX25" s="462">
        <v>0</v>
      </c>
      <c r="BY25" s="461">
        <f t="shared" si="5"/>
        <v>6</v>
      </c>
      <c r="BZ25" s="461">
        <f t="shared" si="0"/>
        <v>9</v>
      </c>
      <c r="CA25" s="461">
        <f t="shared" si="6"/>
        <v>15</v>
      </c>
      <c r="CB25" s="720" t="s">
        <v>34</v>
      </c>
      <c r="CC25" s="720"/>
      <c r="CD25" s="739" t="s">
        <v>33</v>
      </c>
      <c r="CE25" s="739"/>
      <c r="CF25" s="462">
        <v>0</v>
      </c>
      <c r="CG25" s="462">
        <v>0</v>
      </c>
      <c r="CH25" s="462">
        <v>0</v>
      </c>
      <c r="CI25" s="462">
        <v>0</v>
      </c>
      <c r="CJ25" s="462">
        <v>4</v>
      </c>
      <c r="CK25" s="462">
        <v>17</v>
      </c>
      <c r="CL25" s="462">
        <v>0</v>
      </c>
      <c r="CM25" s="462">
        <v>0</v>
      </c>
      <c r="CN25" s="462">
        <v>0</v>
      </c>
      <c r="CO25" s="462">
        <v>0</v>
      </c>
      <c r="CP25" s="462">
        <v>0</v>
      </c>
      <c r="CQ25" s="462">
        <v>0</v>
      </c>
      <c r="CR25" s="462">
        <v>0</v>
      </c>
      <c r="CS25" s="462">
        <v>0</v>
      </c>
      <c r="CT25" s="462">
        <v>0</v>
      </c>
      <c r="CU25" s="462">
        <v>0</v>
      </c>
      <c r="CV25" s="462">
        <v>0</v>
      </c>
      <c r="CW25" s="462">
        <v>0</v>
      </c>
      <c r="CX25" s="462">
        <v>0</v>
      </c>
      <c r="CY25" s="462">
        <v>0</v>
      </c>
      <c r="CZ25" s="461">
        <f t="shared" si="7"/>
        <v>4</v>
      </c>
      <c r="DA25" s="461">
        <f t="shared" si="7"/>
        <v>17</v>
      </c>
      <c r="DB25" s="461">
        <f t="shared" si="8"/>
        <v>21</v>
      </c>
      <c r="DC25" s="720" t="s">
        <v>34</v>
      </c>
      <c r="DD25" s="720"/>
      <c r="DE25" s="739" t="s">
        <v>33</v>
      </c>
      <c r="DF25" s="739"/>
      <c r="DG25" s="462">
        <v>5</v>
      </c>
      <c r="DH25" s="462">
        <v>4</v>
      </c>
      <c r="DI25" s="462">
        <v>2</v>
      </c>
      <c r="DJ25" s="462">
        <v>2</v>
      </c>
      <c r="DK25" s="462">
        <v>1</v>
      </c>
      <c r="DL25" s="462">
        <v>2</v>
      </c>
      <c r="DM25" s="462">
        <v>0</v>
      </c>
      <c r="DN25" s="462">
        <v>0</v>
      </c>
      <c r="DO25" s="462">
        <v>0</v>
      </c>
      <c r="DP25" s="390">
        <v>0</v>
      </c>
      <c r="DQ25" s="390">
        <v>0</v>
      </c>
      <c r="DR25" s="390">
        <v>0</v>
      </c>
      <c r="DS25" s="462">
        <v>0</v>
      </c>
      <c r="DT25" s="462">
        <v>0</v>
      </c>
      <c r="DU25" s="462">
        <v>0</v>
      </c>
      <c r="DV25" s="462">
        <v>0</v>
      </c>
      <c r="DW25" s="462">
        <v>0</v>
      </c>
      <c r="DX25" s="462">
        <v>0</v>
      </c>
      <c r="DY25" s="462">
        <v>0</v>
      </c>
      <c r="DZ25" s="462">
        <v>0</v>
      </c>
      <c r="EA25" s="462">
        <v>0</v>
      </c>
      <c r="EB25" s="462">
        <v>0</v>
      </c>
      <c r="EC25" s="461">
        <f t="shared" si="9"/>
        <v>8</v>
      </c>
      <c r="ED25" s="461">
        <f t="shared" si="9"/>
        <v>8</v>
      </c>
      <c r="EE25" s="461">
        <f t="shared" si="10"/>
        <v>16</v>
      </c>
      <c r="EF25" s="720" t="s">
        <v>34</v>
      </c>
      <c r="EG25" s="720"/>
      <c r="EH25" s="739" t="s">
        <v>33</v>
      </c>
      <c r="EI25" s="739"/>
      <c r="EJ25" s="462">
        <v>151</v>
      </c>
      <c r="EK25" s="462">
        <v>57</v>
      </c>
      <c r="EL25" s="462">
        <v>93</v>
      </c>
      <c r="EM25" s="462">
        <v>62</v>
      </c>
      <c r="EN25" s="462">
        <v>26</v>
      </c>
      <c r="EO25" s="462">
        <v>39</v>
      </c>
      <c r="EP25" s="462">
        <v>0</v>
      </c>
      <c r="EQ25" s="462">
        <v>0</v>
      </c>
      <c r="ER25" s="462">
        <v>0</v>
      </c>
      <c r="ES25" s="390">
        <v>0</v>
      </c>
      <c r="ET25" s="390">
        <v>0</v>
      </c>
      <c r="EU25" s="390">
        <v>0</v>
      </c>
      <c r="EV25" s="462">
        <v>0</v>
      </c>
      <c r="EW25" s="462">
        <v>0</v>
      </c>
      <c r="EX25" s="462">
        <v>0</v>
      </c>
      <c r="EY25" s="462">
        <v>10</v>
      </c>
      <c r="EZ25" s="462">
        <v>0</v>
      </c>
      <c r="FA25" s="462">
        <v>0</v>
      </c>
      <c r="FB25" s="462">
        <v>0</v>
      </c>
      <c r="FC25" s="462">
        <v>5</v>
      </c>
      <c r="FD25" s="461">
        <f t="shared" si="11"/>
        <v>270</v>
      </c>
      <c r="FE25" s="461">
        <f t="shared" si="11"/>
        <v>173</v>
      </c>
      <c r="FF25" s="461">
        <f t="shared" si="12"/>
        <v>443</v>
      </c>
      <c r="FG25" s="720" t="s">
        <v>34</v>
      </c>
      <c r="FH25" s="720"/>
    </row>
    <row r="26" spans="1:164" ht="20.25">
      <c r="A26" s="754" t="s">
        <v>35</v>
      </c>
      <c r="B26" s="754"/>
      <c r="C26" s="464">
        <v>3</v>
      </c>
      <c r="D26" s="464">
        <v>13</v>
      </c>
      <c r="E26" s="464">
        <v>0</v>
      </c>
      <c r="F26" s="464">
        <v>0</v>
      </c>
      <c r="G26" s="464">
        <v>0</v>
      </c>
      <c r="H26" s="464">
        <v>4</v>
      </c>
      <c r="I26" s="464">
        <v>0</v>
      </c>
      <c r="J26" s="464">
        <v>0</v>
      </c>
      <c r="K26" s="464">
        <v>0</v>
      </c>
      <c r="L26" s="464">
        <v>0</v>
      </c>
      <c r="M26" s="464">
        <v>0</v>
      </c>
      <c r="N26" s="464">
        <v>0</v>
      </c>
      <c r="O26" s="464">
        <v>0</v>
      </c>
      <c r="P26" s="464">
        <v>0</v>
      </c>
      <c r="Q26" s="464">
        <v>0</v>
      </c>
      <c r="R26" s="464">
        <v>0</v>
      </c>
      <c r="S26" s="464">
        <v>0</v>
      </c>
      <c r="T26" s="464">
        <v>0</v>
      </c>
      <c r="U26" s="464">
        <v>0</v>
      </c>
      <c r="V26" s="464">
        <v>0</v>
      </c>
      <c r="W26" s="356">
        <f t="shared" si="1"/>
        <v>3</v>
      </c>
      <c r="X26" s="356">
        <f t="shared" si="1"/>
        <v>17</v>
      </c>
      <c r="Y26" s="356">
        <f t="shared" si="2"/>
        <v>20</v>
      </c>
      <c r="Z26" s="585" t="s">
        <v>53</v>
      </c>
      <c r="AA26" s="585"/>
      <c r="AB26" s="746" t="s">
        <v>35</v>
      </c>
      <c r="AC26" s="746"/>
      <c r="AD26" s="465">
        <v>2</v>
      </c>
      <c r="AE26" s="465">
        <v>8</v>
      </c>
      <c r="AF26" s="465">
        <v>0</v>
      </c>
      <c r="AG26" s="465">
        <v>0</v>
      </c>
      <c r="AH26" s="465">
        <v>0</v>
      </c>
      <c r="AI26" s="465">
        <v>2</v>
      </c>
      <c r="AJ26" s="465">
        <v>0</v>
      </c>
      <c r="AK26" s="465">
        <v>0</v>
      </c>
      <c r="AL26" s="465">
        <v>0</v>
      </c>
      <c r="AM26" s="465">
        <v>0</v>
      </c>
      <c r="AN26" s="465">
        <v>0</v>
      </c>
      <c r="AO26" s="465">
        <v>0</v>
      </c>
      <c r="AP26" s="465">
        <v>0</v>
      </c>
      <c r="AQ26" s="465">
        <v>0</v>
      </c>
      <c r="AR26" s="465">
        <v>0</v>
      </c>
      <c r="AS26" s="465">
        <v>0</v>
      </c>
      <c r="AT26" s="465">
        <v>0</v>
      </c>
      <c r="AU26" s="465">
        <v>0</v>
      </c>
      <c r="AV26" s="465">
        <v>0</v>
      </c>
      <c r="AW26" s="465">
        <v>0</v>
      </c>
      <c r="AX26" s="461">
        <f t="shared" si="3"/>
        <v>2</v>
      </c>
      <c r="AY26" s="461">
        <f t="shared" si="3"/>
        <v>10</v>
      </c>
      <c r="AZ26" s="461">
        <f t="shared" si="4"/>
        <v>12</v>
      </c>
      <c r="BA26" s="729" t="s">
        <v>53</v>
      </c>
      <c r="BB26" s="729"/>
      <c r="BC26" s="765" t="s">
        <v>35</v>
      </c>
      <c r="BD26" s="765"/>
      <c r="BE26" s="465">
        <v>0</v>
      </c>
      <c r="BF26" s="465">
        <v>2</v>
      </c>
      <c r="BG26" s="465">
        <v>0</v>
      </c>
      <c r="BH26" s="465">
        <v>0</v>
      </c>
      <c r="BI26" s="465">
        <v>0</v>
      </c>
      <c r="BJ26" s="465">
        <v>1</v>
      </c>
      <c r="BK26" s="465">
        <v>0</v>
      </c>
      <c r="BL26" s="465">
        <v>0</v>
      </c>
      <c r="BM26" s="465">
        <v>0</v>
      </c>
      <c r="BN26" s="465">
        <v>0</v>
      </c>
      <c r="BO26" s="465">
        <v>0</v>
      </c>
      <c r="BP26" s="465">
        <v>0</v>
      </c>
      <c r="BQ26" s="465">
        <v>0</v>
      </c>
      <c r="BR26" s="465">
        <v>0</v>
      </c>
      <c r="BS26" s="465">
        <v>0</v>
      </c>
      <c r="BT26" s="465">
        <v>0</v>
      </c>
      <c r="BU26" s="465">
        <v>0</v>
      </c>
      <c r="BV26" s="465">
        <v>0</v>
      </c>
      <c r="BW26" s="465">
        <v>0</v>
      </c>
      <c r="BX26" s="465">
        <v>0</v>
      </c>
      <c r="BY26" s="461">
        <f t="shared" si="5"/>
        <v>0</v>
      </c>
      <c r="BZ26" s="461">
        <f t="shared" si="0"/>
        <v>3</v>
      </c>
      <c r="CA26" s="461">
        <f t="shared" si="6"/>
        <v>3</v>
      </c>
      <c r="CB26" s="729" t="s">
        <v>53</v>
      </c>
      <c r="CC26" s="729"/>
      <c r="CD26" s="746" t="s">
        <v>35</v>
      </c>
      <c r="CE26" s="746"/>
      <c r="CF26" s="465">
        <v>1</v>
      </c>
      <c r="CG26" s="465">
        <v>3</v>
      </c>
      <c r="CH26" s="465">
        <v>0</v>
      </c>
      <c r="CI26" s="465">
        <v>0</v>
      </c>
      <c r="CJ26" s="465">
        <v>0</v>
      </c>
      <c r="CK26" s="465">
        <v>1</v>
      </c>
      <c r="CL26" s="465">
        <v>0</v>
      </c>
      <c r="CM26" s="465">
        <v>0</v>
      </c>
      <c r="CN26" s="465">
        <v>0</v>
      </c>
      <c r="CO26" s="465">
        <v>0</v>
      </c>
      <c r="CP26" s="465">
        <v>0</v>
      </c>
      <c r="CQ26" s="465">
        <v>0</v>
      </c>
      <c r="CR26" s="465">
        <v>0</v>
      </c>
      <c r="CS26" s="465">
        <v>0</v>
      </c>
      <c r="CT26" s="465">
        <v>0</v>
      </c>
      <c r="CU26" s="465">
        <v>0</v>
      </c>
      <c r="CV26" s="465">
        <v>0</v>
      </c>
      <c r="CW26" s="465">
        <v>0</v>
      </c>
      <c r="CX26" s="465">
        <v>0</v>
      </c>
      <c r="CY26" s="465">
        <v>0</v>
      </c>
      <c r="CZ26" s="461">
        <f t="shared" si="7"/>
        <v>1</v>
      </c>
      <c r="DA26" s="461">
        <f t="shared" si="7"/>
        <v>4</v>
      </c>
      <c r="DB26" s="461">
        <f t="shared" si="8"/>
        <v>5</v>
      </c>
      <c r="DC26" s="729" t="s">
        <v>53</v>
      </c>
      <c r="DD26" s="729"/>
      <c r="DE26" s="746" t="s">
        <v>35</v>
      </c>
      <c r="DF26" s="746"/>
      <c r="DG26" s="465">
        <v>0</v>
      </c>
      <c r="DH26" s="465">
        <v>5</v>
      </c>
      <c r="DI26" s="465">
        <v>0</v>
      </c>
      <c r="DJ26" s="465">
        <v>0</v>
      </c>
      <c r="DK26" s="465">
        <v>0</v>
      </c>
      <c r="DL26" s="465">
        <v>2</v>
      </c>
      <c r="DM26" s="465">
        <v>0</v>
      </c>
      <c r="DN26" s="465">
        <v>0</v>
      </c>
      <c r="DO26" s="465">
        <v>0</v>
      </c>
      <c r="DP26" s="383">
        <v>0</v>
      </c>
      <c r="DQ26" s="383">
        <v>0</v>
      </c>
      <c r="DR26" s="383">
        <v>0</v>
      </c>
      <c r="DS26" s="465">
        <v>0</v>
      </c>
      <c r="DT26" s="465">
        <v>0</v>
      </c>
      <c r="DU26" s="465">
        <v>0</v>
      </c>
      <c r="DV26" s="465">
        <v>0</v>
      </c>
      <c r="DW26" s="465">
        <v>0</v>
      </c>
      <c r="DX26" s="465">
        <v>0</v>
      </c>
      <c r="DY26" s="465">
        <v>0</v>
      </c>
      <c r="DZ26" s="465">
        <v>0</v>
      </c>
      <c r="EA26" s="465">
        <v>0</v>
      </c>
      <c r="EB26" s="465">
        <v>0</v>
      </c>
      <c r="EC26" s="461">
        <f t="shared" si="9"/>
        <v>0</v>
      </c>
      <c r="ED26" s="461">
        <f t="shared" si="9"/>
        <v>7</v>
      </c>
      <c r="EE26" s="461">
        <f t="shared" si="10"/>
        <v>7</v>
      </c>
      <c r="EF26" s="729" t="s">
        <v>53</v>
      </c>
      <c r="EG26" s="729"/>
      <c r="EH26" s="746" t="s">
        <v>35</v>
      </c>
      <c r="EI26" s="746"/>
      <c r="EJ26" s="465">
        <v>58</v>
      </c>
      <c r="EK26" s="465">
        <v>29</v>
      </c>
      <c r="EL26" s="465">
        <v>35</v>
      </c>
      <c r="EM26" s="465">
        <v>25</v>
      </c>
      <c r="EN26" s="465">
        <v>25</v>
      </c>
      <c r="EO26" s="465">
        <v>12</v>
      </c>
      <c r="EP26" s="465">
        <v>19</v>
      </c>
      <c r="EQ26" s="465">
        <v>0</v>
      </c>
      <c r="ER26" s="465">
        <v>0</v>
      </c>
      <c r="ES26" s="383">
        <v>0</v>
      </c>
      <c r="ET26" s="383">
        <v>0</v>
      </c>
      <c r="EU26" s="383">
        <v>0</v>
      </c>
      <c r="EV26" s="465">
        <v>0</v>
      </c>
      <c r="EW26" s="465">
        <v>0</v>
      </c>
      <c r="EX26" s="465">
        <v>0</v>
      </c>
      <c r="EY26" s="465">
        <v>0</v>
      </c>
      <c r="EZ26" s="465">
        <v>0</v>
      </c>
      <c r="FA26" s="465">
        <v>0</v>
      </c>
      <c r="FB26" s="465">
        <v>0</v>
      </c>
      <c r="FC26" s="465">
        <v>0</v>
      </c>
      <c r="FD26" s="461">
        <f t="shared" si="11"/>
        <v>137</v>
      </c>
      <c r="FE26" s="461">
        <f t="shared" si="11"/>
        <v>66</v>
      </c>
      <c r="FF26" s="461">
        <f t="shared" si="12"/>
        <v>203</v>
      </c>
      <c r="FG26" s="729" t="s">
        <v>53</v>
      </c>
      <c r="FH26" s="729"/>
    </row>
    <row r="27" spans="1:164" ht="20.25">
      <c r="A27" s="745" t="s">
        <v>8</v>
      </c>
      <c r="B27" s="745"/>
      <c r="C27" s="466">
        <f>SUM(C8:C26)</f>
        <v>270</v>
      </c>
      <c r="D27" s="466">
        <f t="shared" ref="D27:Y27" si="13">SUM(D8:D26)</f>
        <v>263</v>
      </c>
      <c r="E27" s="466">
        <f t="shared" si="13"/>
        <v>157</v>
      </c>
      <c r="F27" s="466">
        <f t="shared" si="13"/>
        <v>144</v>
      </c>
      <c r="G27" s="466">
        <f t="shared" si="13"/>
        <v>260</v>
      </c>
      <c r="H27" s="466">
        <f t="shared" si="13"/>
        <v>163</v>
      </c>
      <c r="I27" s="466">
        <f t="shared" si="13"/>
        <v>33</v>
      </c>
      <c r="J27" s="466">
        <f t="shared" si="13"/>
        <v>18</v>
      </c>
      <c r="K27" s="466">
        <f t="shared" si="13"/>
        <v>13</v>
      </c>
      <c r="L27" s="466">
        <f t="shared" si="13"/>
        <v>12</v>
      </c>
      <c r="M27" s="466">
        <f t="shared" si="13"/>
        <v>21</v>
      </c>
      <c r="N27" s="466">
        <f t="shared" si="13"/>
        <v>12</v>
      </c>
      <c r="O27" s="466">
        <f t="shared" si="13"/>
        <v>6</v>
      </c>
      <c r="P27" s="466">
        <f t="shared" si="13"/>
        <v>11</v>
      </c>
      <c r="Q27" s="466">
        <f t="shared" si="13"/>
        <v>21</v>
      </c>
      <c r="R27" s="466">
        <f t="shared" si="13"/>
        <v>13</v>
      </c>
      <c r="S27" s="466">
        <f t="shared" si="13"/>
        <v>177</v>
      </c>
      <c r="T27" s="466">
        <f t="shared" si="13"/>
        <v>61</v>
      </c>
      <c r="U27" s="466">
        <f t="shared" si="13"/>
        <v>112</v>
      </c>
      <c r="V27" s="466">
        <f t="shared" si="13"/>
        <v>45</v>
      </c>
      <c r="W27" s="349">
        <f t="shared" si="13"/>
        <v>1070</v>
      </c>
      <c r="X27" s="349">
        <f t="shared" si="13"/>
        <v>742</v>
      </c>
      <c r="Y27" s="349">
        <f t="shared" si="13"/>
        <v>1812</v>
      </c>
      <c r="Z27" s="705" t="s">
        <v>456</v>
      </c>
      <c r="AA27" s="705"/>
      <c r="AB27" s="747" t="s">
        <v>8</v>
      </c>
      <c r="AC27" s="747"/>
      <c r="AD27" s="349">
        <f t="shared" ref="AD27:AZ27" si="14">SUM(AD8:AD26)</f>
        <v>233</v>
      </c>
      <c r="AE27" s="349">
        <f t="shared" si="14"/>
        <v>213</v>
      </c>
      <c r="AF27" s="349">
        <f t="shared" si="14"/>
        <v>129</v>
      </c>
      <c r="AG27" s="349">
        <f t="shared" si="14"/>
        <v>109</v>
      </c>
      <c r="AH27" s="349">
        <f t="shared" si="14"/>
        <v>133</v>
      </c>
      <c r="AI27" s="349">
        <f t="shared" si="14"/>
        <v>47</v>
      </c>
      <c r="AJ27" s="349">
        <f t="shared" si="14"/>
        <v>24</v>
      </c>
      <c r="AK27" s="349">
        <f t="shared" si="14"/>
        <v>7</v>
      </c>
      <c r="AL27" s="349">
        <f t="shared" si="14"/>
        <v>13</v>
      </c>
      <c r="AM27" s="349">
        <f t="shared" si="14"/>
        <v>1</v>
      </c>
      <c r="AN27" s="349">
        <f t="shared" si="14"/>
        <v>15</v>
      </c>
      <c r="AO27" s="349">
        <f t="shared" si="14"/>
        <v>9</v>
      </c>
      <c r="AP27" s="349">
        <f t="shared" si="14"/>
        <v>2</v>
      </c>
      <c r="AQ27" s="349">
        <f t="shared" si="14"/>
        <v>8</v>
      </c>
      <c r="AR27" s="349">
        <f t="shared" si="14"/>
        <v>13</v>
      </c>
      <c r="AS27" s="349">
        <f t="shared" si="14"/>
        <v>4</v>
      </c>
      <c r="AT27" s="349">
        <f t="shared" si="14"/>
        <v>157</v>
      </c>
      <c r="AU27" s="349">
        <f t="shared" si="14"/>
        <v>47</v>
      </c>
      <c r="AV27" s="349">
        <f t="shared" si="14"/>
        <v>85</v>
      </c>
      <c r="AW27" s="349">
        <f t="shared" si="14"/>
        <v>32</v>
      </c>
      <c r="AX27" s="349">
        <f t="shared" si="14"/>
        <v>804</v>
      </c>
      <c r="AY27" s="349">
        <f t="shared" si="14"/>
        <v>477</v>
      </c>
      <c r="AZ27" s="349">
        <f t="shared" si="14"/>
        <v>1281</v>
      </c>
      <c r="BA27" s="705" t="s">
        <v>456</v>
      </c>
      <c r="BB27" s="705"/>
      <c r="BC27" s="747" t="s">
        <v>8</v>
      </c>
      <c r="BD27" s="747"/>
      <c r="BE27" s="349">
        <f t="shared" ref="BE27:CA27" si="15">SUM(BE8:BE26)</f>
        <v>28</v>
      </c>
      <c r="BF27" s="349">
        <f t="shared" si="15"/>
        <v>39</v>
      </c>
      <c r="BG27" s="349">
        <f t="shared" si="15"/>
        <v>20</v>
      </c>
      <c r="BH27" s="349">
        <f t="shared" si="15"/>
        <v>27</v>
      </c>
      <c r="BI27" s="349">
        <f t="shared" si="15"/>
        <v>37</v>
      </c>
      <c r="BJ27" s="349">
        <f t="shared" si="15"/>
        <v>36</v>
      </c>
      <c r="BK27" s="349">
        <f t="shared" si="15"/>
        <v>9</v>
      </c>
      <c r="BL27" s="349">
        <f t="shared" si="15"/>
        <v>7</v>
      </c>
      <c r="BM27" s="349">
        <f t="shared" si="15"/>
        <v>0</v>
      </c>
      <c r="BN27" s="349">
        <f t="shared" si="15"/>
        <v>7</v>
      </c>
      <c r="BO27" s="349">
        <f t="shared" si="15"/>
        <v>6</v>
      </c>
      <c r="BP27" s="349">
        <f t="shared" si="15"/>
        <v>3</v>
      </c>
      <c r="BQ27" s="349">
        <f t="shared" si="15"/>
        <v>1</v>
      </c>
      <c r="BR27" s="349">
        <f t="shared" si="15"/>
        <v>2</v>
      </c>
      <c r="BS27" s="349">
        <f t="shared" si="15"/>
        <v>6</v>
      </c>
      <c r="BT27" s="349">
        <f t="shared" si="15"/>
        <v>7</v>
      </c>
      <c r="BU27" s="349">
        <f t="shared" si="15"/>
        <v>3</v>
      </c>
      <c r="BV27" s="349">
        <f t="shared" si="15"/>
        <v>5</v>
      </c>
      <c r="BW27" s="349">
        <f t="shared" si="15"/>
        <v>13</v>
      </c>
      <c r="BX27" s="349">
        <f t="shared" si="15"/>
        <v>10</v>
      </c>
      <c r="BY27" s="349">
        <f t="shared" si="15"/>
        <v>123</v>
      </c>
      <c r="BZ27" s="349">
        <f t="shared" si="15"/>
        <v>143</v>
      </c>
      <c r="CA27" s="349">
        <f t="shared" si="15"/>
        <v>266</v>
      </c>
      <c r="CB27" s="705" t="s">
        <v>456</v>
      </c>
      <c r="CC27" s="705"/>
      <c r="CD27" s="747" t="s">
        <v>8</v>
      </c>
      <c r="CE27" s="747"/>
      <c r="CF27" s="349">
        <f t="shared" ref="CF27:DB27" si="16">SUM(CF8:CF26)</f>
        <v>9</v>
      </c>
      <c r="CG27" s="349">
        <f t="shared" si="16"/>
        <v>11</v>
      </c>
      <c r="CH27" s="349">
        <f t="shared" si="16"/>
        <v>8</v>
      </c>
      <c r="CI27" s="349">
        <f t="shared" si="16"/>
        <v>8</v>
      </c>
      <c r="CJ27" s="349">
        <f t="shared" si="16"/>
        <v>90</v>
      </c>
      <c r="CK27" s="349">
        <f t="shared" si="16"/>
        <v>80</v>
      </c>
      <c r="CL27" s="349">
        <f t="shared" si="16"/>
        <v>0</v>
      </c>
      <c r="CM27" s="349">
        <f t="shared" si="16"/>
        <v>4</v>
      </c>
      <c r="CN27" s="349">
        <f t="shared" si="16"/>
        <v>0</v>
      </c>
      <c r="CO27" s="349">
        <f t="shared" si="16"/>
        <v>4</v>
      </c>
      <c r="CP27" s="349">
        <f t="shared" si="16"/>
        <v>0</v>
      </c>
      <c r="CQ27" s="349">
        <f t="shared" si="16"/>
        <v>0</v>
      </c>
      <c r="CR27" s="349">
        <f t="shared" si="16"/>
        <v>3</v>
      </c>
      <c r="CS27" s="349">
        <f t="shared" si="16"/>
        <v>1</v>
      </c>
      <c r="CT27" s="349">
        <f t="shared" si="16"/>
        <v>2</v>
      </c>
      <c r="CU27" s="349">
        <f t="shared" si="16"/>
        <v>2</v>
      </c>
      <c r="CV27" s="349">
        <f t="shared" si="16"/>
        <v>17</v>
      </c>
      <c r="CW27" s="349">
        <f t="shared" si="16"/>
        <v>9</v>
      </c>
      <c r="CX27" s="349">
        <f t="shared" si="16"/>
        <v>14</v>
      </c>
      <c r="CY27" s="349">
        <f t="shared" si="16"/>
        <v>3</v>
      </c>
      <c r="CZ27" s="349">
        <f t="shared" si="16"/>
        <v>143</v>
      </c>
      <c r="DA27" s="349">
        <f t="shared" si="16"/>
        <v>122</v>
      </c>
      <c r="DB27" s="349">
        <f t="shared" si="16"/>
        <v>265</v>
      </c>
      <c r="DC27" s="705" t="s">
        <v>456</v>
      </c>
      <c r="DD27" s="705"/>
      <c r="DE27" s="747" t="s">
        <v>8</v>
      </c>
      <c r="DF27" s="747"/>
      <c r="DG27" s="349">
        <f t="shared" ref="DG27:EE27" si="17">SUM(DG8:DG26)</f>
        <v>18</v>
      </c>
      <c r="DH27" s="349">
        <f t="shared" si="17"/>
        <v>56</v>
      </c>
      <c r="DI27" s="349">
        <f t="shared" si="17"/>
        <v>11</v>
      </c>
      <c r="DJ27" s="349">
        <f t="shared" si="17"/>
        <v>17</v>
      </c>
      <c r="DK27" s="349">
        <f t="shared" si="17"/>
        <v>19</v>
      </c>
      <c r="DL27" s="349">
        <f t="shared" si="17"/>
        <v>22</v>
      </c>
      <c r="DM27" s="349">
        <f t="shared" si="17"/>
        <v>6</v>
      </c>
      <c r="DN27" s="349">
        <f t="shared" si="17"/>
        <v>16</v>
      </c>
      <c r="DO27" s="349">
        <f t="shared" si="17"/>
        <v>6</v>
      </c>
      <c r="DP27" s="349">
        <f t="shared" si="17"/>
        <v>5</v>
      </c>
      <c r="DQ27" s="349">
        <f t="shared" si="17"/>
        <v>1</v>
      </c>
      <c r="DR27" s="349">
        <f t="shared" si="17"/>
        <v>3</v>
      </c>
      <c r="DS27" s="349">
        <f t="shared" si="17"/>
        <v>2</v>
      </c>
      <c r="DT27" s="349">
        <f t="shared" si="17"/>
        <v>2</v>
      </c>
      <c r="DU27" s="349">
        <f t="shared" si="17"/>
        <v>1</v>
      </c>
      <c r="DV27" s="349">
        <f t="shared" si="17"/>
        <v>4</v>
      </c>
      <c r="DW27" s="349">
        <f t="shared" si="17"/>
        <v>4</v>
      </c>
      <c r="DX27" s="349">
        <f t="shared" si="17"/>
        <v>1</v>
      </c>
      <c r="DY27" s="349">
        <f t="shared" si="17"/>
        <v>1</v>
      </c>
      <c r="DZ27" s="349">
        <f t="shared" si="17"/>
        <v>0</v>
      </c>
      <c r="EA27" s="349">
        <f t="shared" si="17"/>
        <v>2</v>
      </c>
      <c r="EB27" s="349">
        <f t="shared" si="17"/>
        <v>7</v>
      </c>
      <c r="EC27" s="349">
        <f t="shared" si="17"/>
        <v>71</v>
      </c>
      <c r="ED27" s="349">
        <f t="shared" si="17"/>
        <v>133</v>
      </c>
      <c r="EE27" s="349">
        <f t="shared" si="17"/>
        <v>204</v>
      </c>
      <c r="EF27" s="705" t="s">
        <v>456</v>
      </c>
      <c r="EG27" s="705"/>
      <c r="EH27" s="747" t="s">
        <v>8</v>
      </c>
      <c r="EI27" s="747"/>
      <c r="EJ27" s="349">
        <f t="shared" ref="EJ27:FF27" si="18">SUM(EJ8:EJ26)</f>
        <v>1146</v>
      </c>
      <c r="EK27" s="349">
        <f t="shared" si="18"/>
        <v>872</v>
      </c>
      <c r="EL27" s="349">
        <f t="shared" si="18"/>
        <v>961</v>
      </c>
      <c r="EM27" s="349">
        <f t="shared" si="18"/>
        <v>779</v>
      </c>
      <c r="EN27" s="349">
        <f t="shared" si="18"/>
        <v>674</v>
      </c>
      <c r="EO27" s="349">
        <f t="shared" si="18"/>
        <v>668</v>
      </c>
      <c r="EP27" s="349">
        <f t="shared" si="18"/>
        <v>463</v>
      </c>
      <c r="EQ27" s="349">
        <f t="shared" si="18"/>
        <v>392</v>
      </c>
      <c r="ER27" s="349">
        <f t="shared" si="18"/>
        <v>207</v>
      </c>
      <c r="ES27" s="349">
        <f t="shared" si="18"/>
        <v>171</v>
      </c>
      <c r="ET27" s="349">
        <f t="shared" si="18"/>
        <v>217</v>
      </c>
      <c r="EU27" s="349">
        <f t="shared" si="18"/>
        <v>248</v>
      </c>
      <c r="EV27" s="349">
        <f t="shared" si="18"/>
        <v>72</v>
      </c>
      <c r="EW27" s="349">
        <f t="shared" si="18"/>
        <v>78</v>
      </c>
      <c r="EX27" s="349">
        <f t="shared" si="18"/>
        <v>194</v>
      </c>
      <c r="EY27" s="349">
        <f t="shared" si="18"/>
        <v>146</v>
      </c>
      <c r="EZ27" s="349">
        <f t="shared" si="18"/>
        <v>127</v>
      </c>
      <c r="FA27" s="349">
        <f t="shared" si="18"/>
        <v>157</v>
      </c>
      <c r="FB27" s="349">
        <f t="shared" si="18"/>
        <v>134</v>
      </c>
      <c r="FC27" s="349">
        <f t="shared" si="18"/>
        <v>109</v>
      </c>
      <c r="FD27" s="349">
        <f t="shared" si="18"/>
        <v>4195</v>
      </c>
      <c r="FE27" s="349">
        <f t="shared" si="18"/>
        <v>3620</v>
      </c>
      <c r="FF27" s="349">
        <f t="shared" si="18"/>
        <v>7815</v>
      </c>
      <c r="FG27" s="705" t="s">
        <v>456</v>
      </c>
      <c r="FH27" s="705"/>
    </row>
    <row r="28" spans="1:164" ht="20.25">
      <c r="CD28" s="56"/>
      <c r="CE28" s="56"/>
      <c r="CF28" s="56"/>
      <c r="CG28" s="56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6"/>
      <c r="DB28" s="56"/>
      <c r="DC28" s="58"/>
      <c r="DD28" s="58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</row>
    <row r="29" spans="1:164" ht="20.25">
      <c r="I29" s="50"/>
      <c r="J29" s="791"/>
      <c r="K29" s="50"/>
      <c r="L29" s="50"/>
      <c r="M29" s="50"/>
      <c r="N29" s="50"/>
      <c r="O29" s="59"/>
      <c r="P29" s="50"/>
      <c r="Q29" s="50"/>
      <c r="R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9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9"/>
      <c r="BS29" s="50"/>
      <c r="BT29" s="50"/>
      <c r="BU29" s="50"/>
      <c r="BV29" s="50"/>
      <c r="BW29" s="50"/>
      <c r="CD29" s="58"/>
      <c r="CE29" s="58"/>
      <c r="CF29" s="58"/>
      <c r="CG29" s="58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59"/>
      <c r="CS29" s="437"/>
      <c r="CT29" s="437"/>
      <c r="CU29" s="437"/>
      <c r="CV29" s="437"/>
      <c r="CW29" s="437"/>
      <c r="CX29" s="437"/>
      <c r="CY29" s="437"/>
      <c r="CZ29" s="437"/>
      <c r="DA29" s="58"/>
      <c r="DB29" s="58"/>
      <c r="DC29" s="58"/>
      <c r="DD29" s="58"/>
      <c r="DE29" s="50"/>
      <c r="DF29" s="50"/>
      <c r="DG29" s="50"/>
      <c r="DH29" s="50"/>
      <c r="DI29" s="50"/>
      <c r="DJ29" s="50"/>
      <c r="DK29" s="50"/>
      <c r="DL29" s="59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9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</row>
    <row r="30" spans="1:164" ht="20.25">
      <c r="J30" s="792"/>
    </row>
    <row r="31" spans="1:164" ht="20.25">
      <c r="J31" s="7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rightToLeft="1" workbookViewId="0"/>
  </sheetViews>
  <sheetFormatPr defaultRowHeight="14.25"/>
  <sheetData>
    <row r="1" spans="1:26" ht="270">
      <c r="A1" s="561" t="s">
        <v>493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3"/>
      <c r="S1" s="3"/>
      <c r="T1" s="3"/>
      <c r="U1" s="3"/>
      <c r="V1" s="3"/>
      <c r="W1" s="3"/>
      <c r="X1" s="3"/>
      <c r="Y1" s="3"/>
      <c r="Z1" s="3"/>
    </row>
    <row r="2" spans="1:26" ht="409.5">
      <c r="A2" s="561" t="s">
        <v>693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3"/>
      <c r="S2" s="3"/>
      <c r="T2" s="3"/>
      <c r="U2" s="3"/>
      <c r="V2" s="3"/>
      <c r="W2" s="3"/>
      <c r="X2" s="3"/>
      <c r="Y2" s="3"/>
      <c r="Z2" s="3"/>
    </row>
    <row r="3" spans="1:26" ht="20.25">
      <c r="A3" s="562" t="s">
        <v>95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31" t="s">
        <v>502</v>
      </c>
      <c r="Q3" s="531"/>
      <c r="R3" s="3"/>
      <c r="S3" s="3"/>
      <c r="T3" s="3"/>
      <c r="U3" s="3"/>
      <c r="V3" s="3"/>
      <c r="W3" s="3"/>
      <c r="X3" s="3"/>
      <c r="Y3" s="3"/>
      <c r="Z3" s="3"/>
    </row>
    <row r="4" spans="1:26" ht="20.25">
      <c r="A4" s="563" t="s">
        <v>0</v>
      </c>
      <c r="B4" s="563"/>
      <c r="C4" s="552" t="s">
        <v>496</v>
      </c>
      <c r="D4" s="552"/>
      <c r="E4" s="552" t="s">
        <v>269</v>
      </c>
      <c r="F4" s="552"/>
      <c r="G4" s="552" t="s">
        <v>271</v>
      </c>
      <c r="H4" s="552"/>
      <c r="I4" s="552" t="s">
        <v>273</v>
      </c>
      <c r="J4" s="552"/>
      <c r="K4" s="552" t="s">
        <v>275</v>
      </c>
      <c r="L4" s="552"/>
      <c r="M4" s="552" t="s">
        <v>8</v>
      </c>
      <c r="N4" s="552"/>
      <c r="O4" s="552"/>
      <c r="P4" s="566" t="s">
        <v>683</v>
      </c>
      <c r="Q4" s="566"/>
      <c r="R4" s="3"/>
      <c r="S4" s="3"/>
      <c r="T4" s="3"/>
      <c r="U4" s="3"/>
      <c r="V4" s="3"/>
      <c r="W4" s="3"/>
      <c r="X4" s="3"/>
      <c r="Y4" s="3"/>
      <c r="Z4" s="3"/>
    </row>
    <row r="5" spans="1:26" ht="20.25">
      <c r="A5" s="564"/>
      <c r="B5" s="564"/>
      <c r="C5" s="554" t="s">
        <v>90</v>
      </c>
      <c r="D5" s="554"/>
      <c r="E5" s="554" t="s">
        <v>91</v>
      </c>
      <c r="F5" s="554"/>
      <c r="G5" s="554" t="s">
        <v>92</v>
      </c>
      <c r="H5" s="554"/>
      <c r="I5" s="554" t="s">
        <v>93</v>
      </c>
      <c r="J5" s="554"/>
      <c r="K5" s="554" t="s">
        <v>96</v>
      </c>
      <c r="L5" s="554"/>
      <c r="M5" s="554" t="s">
        <v>12</v>
      </c>
      <c r="N5" s="554"/>
      <c r="O5" s="554"/>
      <c r="P5" s="567"/>
      <c r="Q5" s="567"/>
      <c r="R5" s="3"/>
      <c r="S5" s="3"/>
      <c r="T5" s="3"/>
      <c r="U5" s="3"/>
      <c r="V5" s="3"/>
      <c r="W5" s="3"/>
      <c r="X5" s="3"/>
      <c r="Y5" s="3"/>
      <c r="Z5" s="3"/>
    </row>
    <row r="6" spans="1:26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R6" s="3"/>
      <c r="S6" s="3"/>
      <c r="T6" s="3"/>
      <c r="U6" s="3"/>
      <c r="V6" s="3"/>
      <c r="W6" s="3"/>
      <c r="X6" s="3"/>
      <c r="Y6" s="3"/>
      <c r="Z6" s="3"/>
    </row>
    <row r="7" spans="1:26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R7" s="3"/>
      <c r="S7" s="3"/>
      <c r="T7" s="3"/>
      <c r="U7" s="3"/>
      <c r="V7" s="3"/>
      <c r="W7" s="3"/>
      <c r="X7" s="3"/>
      <c r="Y7" s="3"/>
      <c r="Z7" s="3"/>
    </row>
    <row r="8" spans="1:26" ht="20.25">
      <c r="A8" s="560" t="s">
        <v>14</v>
      </c>
      <c r="B8" s="560"/>
      <c r="C8" s="195">
        <v>7137</v>
      </c>
      <c r="D8" s="195">
        <v>5239</v>
      </c>
      <c r="E8" s="195">
        <v>3256</v>
      </c>
      <c r="F8" s="195">
        <v>3437</v>
      </c>
      <c r="G8" s="195">
        <v>954</v>
      </c>
      <c r="H8" s="195">
        <v>2171</v>
      </c>
      <c r="I8" s="195">
        <v>4129</v>
      </c>
      <c r="J8" s="195">
        <v>413</v>
      </c>
      <c r="K8" s="195">
        <v>3853</v>
      </c>
      <c r="L8" s="195">
        <v>3375</v>
      </c>
      <c r="M8" s="195">
        <f>SUM(C8,E8,G8,I8,K8)</f>
        <v>19329</v>
      </c>
      <c r="N8" s="195">
        <f>SUM(D8,F8,H8,J8,L8)</f>
        <v>14635</v>
      </c>
      <c r="O8" s="195">
        <f>SUM(M8:N8)</f>
        <v>33964</v>
      </c>
      <c r="P8" s="507" t="s">
        <v>15</v>
      </c>
      <c r="Q8" s="507"/>
      <c r="R8" s="3"/>
      <c r="S8" s="3"/>
      <c r="T8" s="3"/>
      <c r="U8" s="3"/>
      <c r="V8" s="3"/>
      <c r="W8" s="3"/>
      <c r="X8" s="3"/>
      <c r="Y8" s="3"/>
      <c r="Z8" s="3"/>
    </row>
    <row r="9" spans="1:26" ht="20.25">
      <c r="A9" s="553" t="s">
        <v>16</v>
      </c>
      <c r="B9" s="553"/>
      <c r="C9" s="192">
        <v>4053</v>
      </c>
      <c r="D9" s="192">
        <v>4225</v>
      </c>
      <c r="E9" s="192">
        <v>3156</v>
      </c>
      <c r="F9" s="192">
        <v>2342</v>
      </c>
      <c r="G9" s="192">
        <v>1916</v>
      </c>
      <c r="H9" s="192">
        <v>1131</v>
      </c>
      <c r="I9" s="192">
        <v>1108</v>
      </c>
      <c r="J9" s="192">
        <v>373</v>
      </c>
      <c r="K9" s="192">
        <v>968</v>
      </c>
      <c r="L9" s="192">
        <v>234</v>
      </c>
      <c r="M9" s="195">
        <f t="shared" ref="M9:M26" si="0">SUM(C9,E9,G9,I9,K9)</f>
        <v>11201</v>
      </c>
      <c r="N9" s="195">
        <f t="shared" ref="N9:N26" si="1">SUM(D9,F9,H9,J9,L9)</f>
        <v>8305</v>
      </c>
      <c r="O9" s="195">
        <f t="shared" ref="O9:O26" si="2">SUM(M9:N9)</f>
        <v>19506</v>
      </c>
      <c r="P9" s="509" t="s">
        <v>17</v>
      </c>
      <c r="Q9" s="509"/>
      <c r="R9" s="3"/>
      <c r="S9" s="3"/>
      <c r="T9" s="3"/>
      <c r="U9" s="3"/>
      <c r="V9" s="3"/>
      <c r="W9" s="3"/>
      <c r="X9" s="3"/>
      <c r="Y9" s="3"/>
      <c r="Z9" s="3"/>
    </row>
    <row r="10" spans="1:26" ht="20.25">
      <c r="A10" s="553" t="s">
        <v>18</v>
      </c>
      <c r="B10" s="553"/>
      <c r="C10" s="192">
        <v>6305</v>
      </c>
      <c r="D10" s="192">
        <v>7380</v>
      </c>
      <c r="E10" s="192">
        <v>4167</v>
      </c>
      <c r="F10" s="192">
        <v>3016</v>
      </c>
      <c r="G10" s="192">
        <v>2793</v>
      </c>
      <c r="H10" s="192">
        <v>1619</v>
      </c>
      <c r="I10" s="192">
        <v>2066</v>
      </c>
      <c r="J10" s="192">
        <v>739</v>
      </c>
      <c r="K10" s="192">
        <v>1240</v>
      </c>
      <c r="L10" s="192">
        <v>359</v>
      </c>
      <c r="M10" s="195">
        <f t="shared" si="0"/>
        <v>16571</v>
      </c>
      <c r="N10" s="195">
        <f t="shared" si="1"/>
        <v>13113</v>
      </c>
      <c r="O10" s="195">
        <f t="shared" si="2"/>
        <v>29684</v>
      </c>
      <c r="P10" s="509" t="s">
        <v>19</v>
      </c>
      <c r="Q10" s="509"/>
      <c r="R10" s="3"/>
      <c r="S10" s="3"/>
      <c r="T10" s="3"/>
      <c r="U10" s="3"/>
      <c r="V10" s="3"/>
      <c r="W10" s="3"/>
      <c r="X10" s="3"/>
      <c r="Y10" s="3"/>
      <c r="Z10" s="3"/>
    </row>
    <row r="11" spans="1:26" ht="59.25">
      <c r="A11" s="555" t="s">
        <v>20</v>
      </c>
      <c r="B11" s="191" t="s">
        <v>498</v>
      </c>
      <c r="C11" s="192">
        <v>6328</v>
      </c>
      <c r="D11" s="192">
        <v>6962</v>
      </c>
      <c r="E11" s="192">
        <v>3019</v>
      </c>
      <c r="F11" s="192">
        <v>2403</v>
      </c>
      <c r="G11" s="192">
        <v>2001</v>
      </c>
      <c r="H11" s="192">
        <v>1288</v>
      </c>
      <c r="I11" s="192">
        <v>1195</v>
      </c>
      <c r="J11" s="192">
        <v>556</v>
      </c>
      <c r="K11" s="192">
        <v>904</v>
      </c>
      <c r="L11" s="192">
        <v>275</v>
      </c>
      <c r="M11" s="195">
        <f t="shared" si="0"/>
        <v>13447</v>
      </c>
      <c r="N11" s="195">
        <f t="shared" si="1"/>
        <v>11484</v>
      </c>
      <c r="O11" s="195">
        <f t="shared" si="2"/>
        <v>24931</v>
      </c>
      <c r="P11" s="190" t="s">
        <v>44</v>
      </c>
      <c r="Q11" s="513" t="s">
        <v>455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20.25">
      <c r="A12" s="556"/>
      <c r="B12" s="191" t="s">
        <v>499</v>
      </c>
      <c r="C12" s="192">
        <v>10027</v>
      </c>
      <c r="D12" s="192">
        <v>10877</v>
      </c>
      <c r="E12" s="192">
        <v>5399</v>
      </c>
      <c r="F12" s="192">
        <v>3939</v>
      </c>
      <c r="G12" s="192">
        <v>3823</v>
      </c>
      <c r="H12" s="192">
        <v>1902</v>
      </c>
      <c r="I12" s="192">
        <v>2444</v>
      </c>
      <c r="J12" s="192">
        <v>904</v>
      </c>
      <c r="K12" s="192">
        <v>1538</v>
      </c>
      <c r="L12" s="192">
        <v>431</v>
      </c>
      <c r="M12" s="195">
        <f t="shared" si="0"/>
        <v>23231</v>
      </c>
      <c r="N12" s="195">
        <f t="shared" si="1"/>
        <v>18053</v>
      </c>
      <c r="O12" s="195">
        <f t="shared" si="2"/>
        <v>41284</v>
      </c>
      <c r="P12" s="190" t="s">
        <v>45</v>
      </c>
      <c r="Q12" s="514"/>
      <c r="R12" s="3"/>
      <c r="S12" s="3"/>
      <c r="T12" s="3"/>
      <c r="U12" s="3"/>
      <c r="V12" s="3"/>
      <c r="W12" s="3"/>
      <c r="X12" s="3"/>
      <c r="Y12" s="3"/>
      <c r="Z12" s="3"/>
    </row>
    <row r="13" spans="1:26" ht="20.25">
      <c r="A13" s="556"/>
      <c r="B13" s="191" t="s">
        <v>500</v>
      </c>
      <c r="C13" s="192">
        <v>2999</v>
      </c>
      <c r="D13" s="192">
        <v>3565</v>
      </c>
      <c r="E13" s="192">
        <v>2839</v>
      </c>
      <c r="F13" s="192">
        <v>2340</v>
      </c>
      <c r="G13" s="192">
        <v>1915</v>
      </c>
      <c r="H13" s="192">
        <v>1086</v>
      </c>
      <c r="I13" s="192">
        <v>1215</v>
      </c>
      <c r="J13" s="192">
        <v>536</v>
      </c>
      <c r="K13" s="192">
        <v>1157</v>
      </c>
      <c r="L13" s="192">
        <v>286</v>
      </c>
      <c r="M13" s="195">
        <f t="shared" si="0"/>
        <v>10125</v>
      </c>
      <c r="N13" s="195">
        <f t="shared" si="1"/>
        <v>7813</v>
      </c>
      <c r="O13" s="195">
        <f t="shared" si="2"/>
        <v>17938</v>
      </c>
      <c r="P13" s="190" t="s">
        <v>46</v>
      </c>
      <c r="Q13" s="514"/>
      <c r="R13" s="3"/>
      <c r="S13" s="3"/>
      <c r="T13" s="3"/>
      <c r="U13" s="3"/>
      <c r="V13" s="3"/>
      <c r="W13" s="3"/>
      <c r="X13" s="3"/>
      <c r="Y13" s="3"/>
      <c r="Z13" s="3"/>
    </row>
    <row r="14" spans="1:26" ht="20.25">
      <c r="A14" s="556"/>
      <c r="B14" s="191" t="s">
        <v>457</v>
      </c>
      <c r="C14" s="192">
        <v>4339</v>
      </c>
      <c r="D14" s="192">
        <v>4015</v>
      </c>
      <c r="E14" s="192">
        <v>2224</v>
      </c>
      <c r="F14" s="192">
        <v>1868</v>
      </c>
      <c r="G14" s="192">
        <v>1239</v>
      </c>
      <c r="H14" s="192">
        <v>705</v>
      </c>
      <c r="I14" s="192">
        <v>1007</v>
      </c>
      <c r="J14" s="192">
        <v>291</v>
      </c>
      <c r="K14" s="192">
        <v>675</v>
      </c>
      <c r="L14" s="192">
        <v>257</v>
      </c>
      <c r="M14" s="195">
        <f t="shared" si="0"/>
        <v>9484</v>
      </c>
      <c r="N14" s="195">
        <f t="shared" si="1"/>
        <v>7136</v>
      </c>
      <c r="O14" s="195">
        <f t="shared" si="2"/>
        <v>16620</v>
      </c>
      <c r="P14" s="190" t="s">
        <v>47</v>
      </c>
      <c r="Q14" s="514"/>
      <c r="R14" s="3"/>
      <c r="S14" s="3"/>
      <c r="T14" s="3"/>
      <c r="U14" s="3"/>
      <c r="V14" s="3"/>
      <c r="W14" s="3"/>
      <c r="X14" s="3"/>
      <c r="Y14" s="3"/>
      <c r="Z14" s="3"/>
    </row>
    <row r="15" spans="1:26" ht="20.25">
      <c r="A15" s="556"/>
      <c r="B15" s="191" t="s">
        <v>458</v>
      </c>
      <c r="C15" s="192">
        <v>8046</v>
      </c>
      <c r="D15" s="192">
        <v>7855</v>
      </c>
      <c r="E15" s="192">
        <v>3592</v>
      </c>
      <c r="F15" s="192">
        <v>2822</v>
      </c>
      <c r="G15" s="192">
        <v>2467</v>
      </c>
      <c r="H15" s="192">
        <v>1545</v>
      </c>
      <c r="I15" s="192">
        <v>1456</v>
      </c>
      <c r="J15" s="192">
        <v>882</v>
      </c>
      <c r="K15" s="192">
        <v>1012</v>
      </c>
      <c r="L15" s="192">
        <v>770</v>
      </c>
      <c r="M15" s="195">
        <f t="shared" si="0"/>
        <v>16573</v>
      </c>
      <c r="N15" s="195">
        <f t="shared" si="1"/>
        <v>13874</v>
      </c>
      <c r="O15" s="195">
        <f t="shared" si="2"/>
        <v>30447</v>
      </c>
      <c r="P15" s="190" t="s">
        <v>48</v>
      </c>
      <c r="Q15" s="514"/>
      <c r="R15" s="3"/>
      <c r="S15" s="3"/>
      <c r="T15" s="3"/>
      <c r="U15" s="3"/>
      <c r="V15" s="3"/>
      <c r="W15" s="3"/>
      <c r="X15" s="3"/>
      <c r="Y15" s="3"/>
      <c r="Z15" s="3"/>
    </row>
    <row r="16" spans="1:26" ht="20.25">
      <c r="A16" s="557"/>
      <c r="B16" s="191" t="s">
        <v>459</v>
      </c>
      <c r="C16" s="192">
        <v>4560</v>
      </c>
      <c r="D16" s="192">
        <v>4419</v>
      </c>
      <c r="E16" s="192">
        <v>2499</v>
      </c>
      <c r="F16" s="192">
        <v>2476</v>
      </c>
      <c r="G16" s="192">
        <v>1935</v>
      </c>
      <c r="H16" s="192">
        <v>1235</v>
      </c>
      <c r="I16" s="192">
        <v>1278</v>
      </c>
      <c r="J16" s="192">
        <v>574</v>
      </c>
      <c r="K16" s="192">
        <v>1051</v>
      </c>
      <c r="L16" s="192">
        <v>361</v>
      </c>
      <c r="M16" s="195">
        <f t="shared" si="0"/>
        <v>11323</v>
      </c>
      <c r="N16" s="195">
        <f t="shared" si="1"/>
        <v>9065</v>
      </c>
      <c r="O16" s="195">
        <f t="shared" si="2"/>
        <v>20388</v>
      </c>
      <c r="P16" s="190" t="s">
        <v>49</v>
      </c>
      <c r="Q16" s="515"/>
      <c r="R16" s="3"/>
      <c r="S16" s="3"/>
      <c r="T16" s="3"/>
      <c r="U16" s="3"/>
      <c r="V16" s="3"/>
      <c r="W16" s="3"/>
      <c r="X16" s="3"/>
      <c r="Y16" s="3"/>
      <c r="Z16" s="3"/>
    </row>
    <row r="17" spans="1:26" ht="20.25">
      <c r="A17" s="553" t="s">
        <v>483</v>
      </c>
      <c r="B17" s="553"/>
      <c r="C17" s="192">
        <v>3652</v>
      </c>
      <c r="D17" s="192">
        <v>3123</v>
      </c>
      <c r="E17" s="192">
        <v>2988</v>
      </c>
      <c r="F17" s="192">
        <v>2387</v>
      </c>
      <c r="G17" s="192">
        <v>2195</v>
      </c>
      <c r="H17" s="192">
        <v>1403</v>
      </c>
      <c r="I17" s="192">
        <v>1251</v>
      </c>
      <c r="J17" s="192">
        <v>814</v>
      </c>
      <c r="K17" s="192">
        <v>626</v>
      </c>
      <c r="L17" s="192">
        <v>366</v>
      </c>
      <c r="M17" s="195">
        <f t="shared" si="0"/>
        <v>10712</v>
      </c>
      <c r="N17" s="195">
        <f t="shared" si="1"/>
        <v>8093</v>
      </c>
      <c r="O17" s="195">
        <f t="shared" si="2"/>
        <v>18805</v>
      </c>
      <c r="P17" s="509" t="s">
        <v>682</v>
      </c>
      <c r="Q17" s="509"/>
      <c r="R17" s="3"/>
      <c r="S17" s="3"/>
      <c r="T17" s="3"/>
      <c r="U17" s="3"/>
      <c r="V17" s="3"/>
      <c r="W17" s="3"/>
      <c r="X17" s="3"/>
      <c r="Y17" s="3"/>
      <c r="Z17" s="3"/>
    </row>
    <row r="18" spans="1:26" ht="20.25">
      <c r="A18" s="553" t="s">
        <v>22</v>
      </c>
      <c r="B18" s="553"/>
      <c r="C18" s="192">
        <v>8020</v>
      </c>
      <c r="D18" s="192">
        <v>7108</v>
      </c>
      <c r="E18" s="192">
        <v>5764</v>
      </c>
      <c r="F18" s="192">
        <v>4685</v>
      </c>
      <c r="G18" s="192">
        <v>3912</v>
      </c>
      <c r="H18" s="192">
        <v>2298</v>
      </c>
      <c r="I18" s="192">
        <v>2695</v>
      </c>
      <c r="J18" s="192">
        <v>1072</v>
      </c>
      <c r="K18" s="192">
        <v>1847</v>
      </c>
      <c r="L18" s="192">
        <v>674</v>
      </c>
      <c r="M18" s="195">
        <f t="shared" si="0"/>
        <v>22238</v>
      </c>
      <c r="N18" s="195">
        <f t="shared" si="1"/>
        <v>15837</v>
      </c>
      <c r="O18" s="195">
        <f t="shared" si="2"/>
        <v>38075</v>
      </c>
      <c r="P18" s="509" t="s">
        <v>50</v>
      </c>
      <c r="Q18" s="509"/>
      <c r="R18" s="3"/>
      <c r="S18" s="3"/>
      <c r="T18" s="3"/>
      <c r="U18" s="3"/>
      <c r="V18" s="3"/>
      <c r="W18" s="3"/>
      <c r="X18" s="3"/>
      <c r="Y18" s="3"/>
      <c r="Z18" s="3"/>
    </row>
    <row r="19" spans="1:26" ht="20.25">
      <c r="A19" s="553" t="s">
        <v>23</v>
      </c>
      <c r="B19" s="553"/>
      <c r="C19" s="192">
        <v>3896</v>
      </c>
      <c r="D19" s="192">
        <v>4758</v>
      </c>
      <c r="E19" s="192">
        <v>3261</v>
      </c>
      <c r="F19" s="192">
        <v>2791</v>
      </c>
      <c r="G19" s="192">
        <v>2206</v>
      </c>
      <c r="H19" s="192">
        <v>1624</v>
      </c>
      <c r="I19" s="192">
        <v>1645</v>
      </c>
      <c r="J19" s="192">
        <v>740</v>
      </c>
      <c r="K19" s="192">
        <v>1456</v>
      </c>
      <c r="L19" s="192">
        <v>531</v>
      </c>
      <c r="M19" s="195">
        <f t="shared" si="0"/>
        <v>12464</v>
      </c>
      <c r="N19" s="195">
        <f t="shared" si="1"/>
        <v>10444</v>
      </c>
      <c r="O19" s="195">
        <f t="shared" si="2"/>
        <v>22908</v>
      </c>
      <c r="P19" s="509" t="s">
        <v>24</v>
      </c>
      <c r="Q19" s="509"/>
      <c r="R19" s="3"/>
      <c r="S19" s="3"/>
      <c r="T19" s="3"/>
      <c r="U19" s="3"/>
      <c r="V19" s="3"/>
      <c r="W19" s="3"/>
      <c r="X19" s="3"/>
      <c r="Y19" s="3"/>
      <c r="Z19" s="3"/>
    </row>
    <row r="20" spans="1:26" ht="20.25">
      <c r="A20" s="553" t="s">
        <v>25</v>
      </c>
      <c r="B20" s="553"/>
      <c r="C20" s="192">
        <v>4607</v>
      </c>
      <c r="D20" s="192">
        <v>5345</v>
      </c>
      <c r="E20" s="192">
        <v>4308</v>
      </c>
      <c r="F20" s="192">
        <v>3795</v>
      </c>
      <c r="G20" s="192">
        <v>3043</v>
      </c>
      <c r="H20" s="192">
        <v>2032</v>
      </c>
      <c r="I20" s="192">
        <v>2302</v>
      </c>
      <c r="J20" s="192">
        <v>985</v>
      </c>
      <c r="K20" s="192">
        <v>2001</v>
      </c>
      <c r="L20" s="192">
        <v>667</v>
      </c>
      <c r="M20" s="195">
        <f t="shared" si="0"/>
        <v>16261</v>
      </c>
      <c r="N20" s="195">
        <f t="shared" si="1"/>
        <v>12824</v>
      </c>
      <c r="O20" s="195">
        <f t="shared" si="2"/>
        <v>29085</v>
      </c>
      <c r="P20" s="509" t="s">
        <v>51</v>
      </c>
      <c r="Q20" s="509"/>
      <c r="R20" s="3"/>
      <c r="S20" s="3"/>
      <c r="T20" s="3"/>
      <c r="U20" s="3"/>
      <c r="V20" s="3"/>
      <c r="W20" s="3"/>
      <c r="X20" s="3"/>
      <c r="Y20" s="3"/>
      <c r="Z20" s="3"/>
    </row>
    <row r="21" spans="1:26" ht="20.25">
      <c r="A21" s="553" t="s">
        <v>65</v>
      </c>
      <c r="B21" s="553"/>
      <c r="C21" s="192">
        <v>4325</v>
      </c>
      <c r="D21" s="192">
        <v>4678</v>
      </c>
      <c r="E21" s="192">
        <v>3607</v>
      </c>
      <c r="F21" s="192">
        <v>3431</v>
      </c>
      <c r="G21" s="192">
        <v>2800</v>
      </c>
      <c r="H21" s="192">
        <v>1691</v>
      </c>
      <c r="I21" s="192">
        <v>1997</v>
      </c>
      <c r="J21" s="192">
        <v>875</v>
      </c>
      <c r="K21" s="192">
        <v>1357</v>
      </c>
      <c r="L21" s="192">
        <v>590</v>
      </c>
      <c r="M21" s="195">
        <f t="shared" si="0"/>
        <v>14086</v>
      </c>
      <c r="N21" s="195">
        <f t="shared" si="1"/>
        <v>11265</v>
      </c>
      <c r="O21" s="195">
        <f t="shared" si="2"/>
        <v>25351</v>
      </c>
      <c r="P21" s="509" t="s">
        <v>52</v>
      </c>
      <c r="Q21" s="509"/>
      <c r="R21" s="3"/>
      <c r="S21" s="3"/>
      <c r="T21" s="3"/>
      <c r="U21" s="3"/>
      <c r="V21" s="3"/>
      <c r="W21" s="3"/>
      <c r="X21" s="3"/>
      <c r="Y21" s="3"/>
      <c r="Z21" s="3"/>
    </row>
    <row r="22" spans="1:26" ht="20.25">
      <c r="A22" s="553" t="s">
        <v>27</v>
      </c>
      <c r="B22" s="553"/>
      <c r="C22" s="192">
        <v>1864</v>
      </c>
      <c r="D22" s="192">
        <v>2538</v>
      </c>
      <c r="E22" s="192">
        <v>2301</v>
      </c>
      <c r="F22" s="192">
        <v>1597</v>
      </c>
      <c r="G22" s="192">
        <v>1586</v>
      </c>
      <c r="H22" s="192">
        <v>934</v>
      </c>
      <c r="I22" s="192">
        <v>1332</v>
      </c>
      <c r="J22" s="192">
        <v>428</v>
      </c>
      <c r="K22" s="192">
        <v>932</v>
      </c>
      <c r="L22" s="192">
        <v>322</v>
      </c>
      <c r="M22" s="195">
        <f t="shared" si="0"/>
        <v>8015</v>
      </c>
      <c r="N22" s="195">
        <f t="shared" si="1"/>
        <v>5819</v>
      </c>
      <c r="O22" s="195">
        <f t="shared" si="2"/>
        <v>13834</v>
      </c>
      <c r="P22" s="509" t="s">
        <v>28</v>
      </c>
      <c r="Q22" s="509"/>
      <c r="R22" s="3"/>
      <c r="S22" s="3"/>
      <c r="T22" s="3"/>
      <c r="U22" s="3"/>
      <c r="V22" s="3"/>
      <c r="W22" s="3"/>
      <c r="X22" s="3"/>
      <c r="Y22" s="3"/>
      <c r="Z22" s="3"/>
    </row>
    <row r="23" spans="1:26" ht="20.25">
      <c r="A23" s="553" t="s">
        <v>29</v>
      </c>
      <c r="B23" s="553"/>
      <c r="C23" s="192">
        <v>3996</v>
      </c>
      <c r="D23" s="192">
        <v>4199</v>
      </c>
      <c r="E23" s="192">
        <v>3010</v>
      </c>
      <c r="F23" s="192">
        <v>2647</v>
      </c>
      <c r="G23" s="192">
        <v>2275</v>
      </c>
      <c r="H23" s="192">
        <v>1352</v>
      </c>
      <c r="I23" s="192">
        <v>1654</v>
      </c>
      <c r="J23" s="192">
        <v>568</v>
      </c>
      <c r="K23" s="192">
        <v>1764</v>
      </c>
      <c r="L23" s="192">
        <v>370</v>
      </c>
      <c r="M23" s="195">
        <f t="shared" si="0"/>
        <v>12699</v>
      </c>
      <c r="N23" s="195">
        <f t="shared" si="1"/>
        <v>9136</v>
      </c>
      <c r="O23" s="195">
        <f t="shared" si="2"/>
        <v>21835</v>
      </c>
      <c r="P23" s="509" t="s">
        <v>30</v>
      </c>
      <c r="Q23" s="509"/>
      <c r="R23" s="3"/>
      <c r="S23" s="3"/>
      <c r="T23" s="3"/>
      <c r="U23" s="3"/>
      <c r="V23" s="3"/>
      <c r="W23" s="3"/>
      <c r="X23" s="3"/>
      <c r="Y23" s="3"/>
      <c r="Z23" s="3"/>
    </row>
    <row r="24" spans="1:26" ht="20.25">
      <c r="A24" s="553" t="s">
        <v>31</v>
      </c>
      <c r="B24" s="553"/>
      <c r="C24" s="192">
        <v>6472</v>
      </c>
      <c r="D24" s="192">
        <v>6957</v>
      </c>
      <c r="E24" s="192">
        <v>5802</v>
      </c>
      <c r="F24" s="192">
        <v>4362</v>
      </c>
      <c r="G24" s="192">
        <v>4270</v>
      </c>
      <c r="H24" s="192">
        <v>2617</v>
      </c>
      <c r="I24" s="192">
        <v>3341</v>
      </c>
      <c r="J24" s="192">
        <v>1386</v>
      </c>
      <c r="K24" s="192">
        <v>2522</v>
      </c>
      <c r="L24" s="192">
        <v>767</v>
      </c>
      <c r="M24" s="195">
        <f t="shared" si="0"/>
        <v>22407</v>
      </c>
      <c r="N24" s="195">
        <f t="shared" si="1"/>
        <v>16089</v>
      </c>
      <c r="O24" s="195">
        <f t="shared" si="2"/>
        <v>38496</v>
      </c>
      <c r="P24" s="509" t="s">
        <v>32</v>
      </c>
      <c r="Q24" s="509"/>
      <c r="R24" s="3"/>
      <c r="S24" s="3"/>
      <c r="T24" s="3"/>
      <c r="U24" s="3"/>
      <c r="V24" s="3"/>
      <c r="W24" s="3"/>
      <c r="X24" s="3"/>
      <c r="Y24" s="3"/>
      <c r="Z24" s="3"/>
    </row>
    <row r="25" spans="1:26" ht="20.25">
      <c r="A25" s="553" t="s">
        <v>33</v>
      </c>
      <c r="B25" s="553"/>
      <c r="C25" s="192">
        <v>2647</v>
      </c>
      <c r="D25" s="192">
        <v>2774</v>
      </c>
      <c r="E25" s="192">
        <v>2175</v>
      </c>
      <c r="F25" s="192">
        <v>1919</v>
      </c>
      <c r="G25" s="192">
        <v>1698</v>
      </c>
      <c r="H25" s="192">
        <v>1091</v>
      </c>
      <c r="I25" s="192">
        <v>1372</v>
      </c>
      <c r="J25" s="192">
        <v>649</v>
      </c>
      <c r="K25" s="192">
        <v>1637</v>
      </c>
      <c r="L25" s="192">
        <v>222</v>
      </c>
      <c r="M25" s="195">
        <f t="shared" si="0"/>
        <v>9529</v>
      </c>
      <c r="N25" s="195">
        <f t="shared" si="1"/>
        <v>6655</v>
      </c>
      <c r="O25" s="195">
        <f t="shared" si="2"/>
        <v>16184</v>
      </c>
      <c r="P25" s="509" t="s">
        <v>34</v>
      </c>
      <c r="Q25" s="509"/>
      <c r="R25" s="3"/>
      <c r="S25" s="3"/>
      <c r="T25" s="3"/>
      <c r="U25" s="3"/>
      <c r="V25" s="3"/>
      <c r="W25" s="3"/>
      <c r="X25" s="3"/>
      <c r="Y25" s="3"/>
      <c r="Z25" s="3"/>
    </row>
    <row r="26" spans="1:26" ht="20.25">
      <c r="A26" s="559" t="s">
        <v>35</v>
      </c>
      <c r="B26" s="559"/>
      <c r="C26" s="196">
        <v>9864</v>
      </c>
      <c r="D26" s="196">
        <v>10648</v>
      </c>
      <c r="E26" s="196">
        <v>8363</v>
      </c>
      <c r="F26" s="196">
        <v>6716</v>
      </c>
      <c r="G26" s="196">
        <v>5629</v>
      </c>
      <c r="H26" s="196">
        <v>3377</v>
      </c>
      <c r="I26" s="196">
        <v>4310</v>
      </c>
      <c r="J26" s="196">
        <v>1638</v>
      </c>
      <c r="K26" s="196">
        <v>3405</v>
      </c>
      <c r="L26" s="196">
        <v>960</v>
      </c>
      <c r="M26" s="195">
        <f t="shared" si="0"/>
        <v>31571</v>
      </c>
      <c r="N26" s="195">
        <f t="shared" si="1"/>
        <v>23339</v>
      </c>
      <c r="O26" s="195">
        <f t="shared" si="2"/>
        <v>54910</v>
      </c>
      <c r="P26" s="548" t="s">
        <v>53</v>
      </c>
      <c r="Q26" s="548"/>
      <c r="R26" s="3"/>
      <c r="S26" s="3"/>
      <c r="T26" s="3"/>
      <c r="U26" s="3"/>
      <c r="V26" s="3"/>
      <c r="W26" s="3"/>
      <c r="X26" s="3"/>
      <c r="Y26" s="3"/>
      <c r="Z26" s="3"/>
    </row>
    <row r="27" spans="1:26" ht="20.25">
      <c r="A27" s="558" t="s">
        <v>8</v>
      </c>
      <c r="B27" s="558"/>
      <c r="C27" s="194">
        <f>SUM(C8:C26)</f>
        <v>103137</v>
      </c>
      <c r="D27" s="194">
        <f t="shared" ref="D27:O27" si="3">SUM(D8:D26)</f>
        <v>106665</v>
      </c>
      <c r="E27" s="194">
        <f t="shared" si="3"/>
        <v>71730</v>
      </c>
      <c r="F27" s="194">
        <f t="shared" si="3"/>
        <v>58973</v>
      </c>
      <c r="G27" s="194">
        <f t="shared" si="3"/>
        <v>48657</v>
      </c>
      <c r="H27" s="194">
        <f t="shared" si="3"/>
        <v>31101</v>
      </c>
      <c r="I27" s="194">
        <f t="shared" si="3"/>
        <v>37797</v>
      </c>
      <c r="J27" s="194">
        <f t="shared" si="3"/>
        <v>14423</v>
      </c>
      <c r="K27" s="194">
        <f t="shared" si="3"/>
        <v>29945</v>
      </c>
      <c r="L27" s="194">
        <f t="shared" si="3"/>
        <v>11817</v>
      </c>
      <c r="M27" s="194">
        <f t="shared" si="3"/>
        <v>291266</v>
      </c>
      <c r="N27" s="194">
        <f t="shared" si="3"/>
        <v>222979</v>
      </c>
      <c r="O27" s="194">
        <f t="shared" si="3"/>
        <v>514245</v>
      </c>
      <c r="P27" s="518" t="s">
        <v>456</v>
      </c>
      <c r="Q27" s="518"/>
      <c r="R27" s="3"/>
      <c r="S27" s="3"/>
      <c r="T27" s="3"/>
      <c r="U27" s="3"/>
      <c r="V27" s="3"/>
      <c r="W27" s="3"/>
      <c r="X27" s="3"/>
      <c r="Y27" s="3"/>
      <c r="Z27" s="3"/>
    </row>
    <row r="28" spans="1:26" ht="20.25">
      <c r="A28" s="175"/>
      <c r="B28" s="17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1"/>
      <c r="P28" s="33"/>
      <c r="R28" s="3"/>
      <c r="S28" s="3"/>
      <c r="T28" s="3"/>
      <c r="U28" s="3"/>
      <c r="V28" s="3"/>
      <c r="W28" s="3"/>
      <c r="X28" s="3"/>
      <c r="Y28" s="3"/>
      <c r="Z28" s="3"/>
    </row>
    <row r="29" spans="1:26" ht="20.25">
      <c r="A29" s="271"/>
      <c r="B29" s="27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1"/>
      <c r="P29" s="33"/>
      <c r="R29" s="3"/>
      <c r="S29" s="3"/>
      <c r="T29" s="3"/>
      <c r="U29" s="3"/>
      <c r="V29" s="3"/>
      <c r="W29" s="3"/>
      <c r="X29" s="3"/>
      <c r="Y29" s="3"/>
      <c r="Z29" s="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9:I10"/>
  <sheetViews>
    <sheetView rightToLeft="1" workbookViewId="0"/>
  </sheetViews>
  <sheetFormatPr defaultRowHeight="14.25"/>
  <sheetData>
    <row r="9" spans="1:9" ht="34.5">
      <c r="A9" s="679" t="s">
        <v>980</v>
      </c>
      <c r="B9" s="679"/>
      <c r="C9" s="679"/>
      <c r="D9" s="679"/>
      <c r="E9" s="679"/>
      <c r="F9" s="679"/>
      <c r="G9" s="679"/>
      <c r="H9" s="679"/>
      <c r="I9" s="679"/>
    </row>
    <row r="10" spans="1:9" ht="20.25">
      <c r="C10" s="680" t="s">
        <v>981</v>
      </c>
      <c r="D10" s="680"/>
      <c r="E10" s="680"/>
      <c r="F10" s="680"/>
      <c r="G10" s="680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S32"/>
  <sheetViews>
    <sheetView rightToLeft="1" workbookViewId="0"/>
  </sheetViews>
  <sheetFormatPr defaultRowHeight="14.25"/>
  <sheetData>
    <row r="1" spans="1:45" ht="20.25">
      <c r="A1" s="795" t="s">
        <v>982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 t="s">
        <v>983</v>
      </c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 t="s">
        <v>984</v>
      </c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</row>
    <row r="2" spans="1:45" ht="20.25">
      <c r="A2" s="795" t="s">
        <v>985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 t="s">
        <v>986</v>
      </c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 t="s">
        <v>987</v>
      </c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</row>
    <row r="3" spans="1:45" ht="20.25">
      <c r="A3" s="793" t="s">
        <v>988</v>
      </c>
      <c r="B3" s="793"/>
      <c r="C3" s="793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794" t="s">
        <v>989</v>
      </c>
      <c r="O3" s="794"/>
      <c r="P3" s="793" t="s">
        <v>990</v>
      </c>
      <c r="Q3" s="793"/>
      <c r="R3" s="793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794" t="s">
        <v>991</v>
      </c>
      <c r="AD3" s="794"/>
      <c r="AE3" s="793" t="s">
        <v>990</v>
      </c>
      <c r="AF3" s="793"/>
      <c r="AG3" s="793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794" t="s">
        <v>991</v>
      </c>
      <c r="AS3" s="794"/>
    </row>
    <row r="4" spans="1:45" ht="31.5">
      <c r="A4" s="798" t="s">
        <v>0</v>
      </c>
      <c r="B4" s="798"/>
      <c r="C4" s="468" t="s">
        <v>54</v>
      </c>
      <c r="D4" s="468" t="s">
        <v>37</v>
      </c>
      <c r="E4" s="468" t="s">
        <v>992</v>
      </c>
      <c r="F4" s="468" t="s">
        <v>195</v>
      </c>
      <c r="G4" s="468" t="s">
        <v>198</v>
      </c>
      <c r="H4" s="468" t="s">
        <v>993</v>
      </c>
      <c r="I4" s="468" t="s">
        <v>429</v>
      </c>
      <c r="J4" s="468" t="s">
        <v>994</v>
      </c>
      <c r="K4" s="468" t="s">
        <v>995</v>
      </c>
      <c r="L4" s="468" t="s">
        <v>996</v>
      </c>
      <c r="M4" s="468" t="s">
        <v>997</v>
      </c>
      <c r="N4" s="800" t="s">
        <v>683</v>
      </c>
      <c r="O4" s="800"/>
      <c r="P4" s="798" t="s">
        <v>0</v>
      </c>
      <c r="Q4" s="798"/>
      <c r="R4" s="468" t="s">
        <v>54</v>
      </c>
      <c r="S4" s="468" t="s">
        <v>998</v>
      </c>
      <c r="T4" s="468" t="s">
        <v>992</v>
      </c>
      <c r="U4" s="468" t="s">
        <v>195</v>
      </c>
      <c r="V4" s="468" t="s">
        <v>198</v>
      </c>
      <c r="W4" s="468" t="s">
        <v>993</v>
      </c>
      <c r="X4" s="468" t="s">
        <v>429</v>
      </c>
      <c r="Y4" s="468" t="s">
        <v>994</v>
      </c>
      <c r="Z4" s="468" t="s">
        <v>995</v>
      </c>
      <c r="AA4" s="468" t="s">
        <v>996</v>
      </c>
      <c r="AB4" s="468" t="s">
        <v>997</v>
      </c>
      <c r="AC4" s="800" t="s">
        <v>683</v>
      </c>
      <c r="AD4" s="800"/>
      <c r="AE4" s="798" t="s">
        <v>0</v>
      </c>
      <c r="AF4" s="798"/>
      <c r="AG4" s="468" t="s">
        <v>54</v>
      </c>
      <c r="AH4" s="468" t="s">
        <v>998</v>
      </c>
      <c r="AI4" s="468" t="s">
        <v>163</v>
      </c>
      <c r="AJ4" s="468" t="s">
        <v>195</v>
      </c>
      <c r="AK4" s="468" t="s">
        <v>198</v>
      </c>
      <c r="AL4" s="468" t="s">
        <v>993</v>
      </c>
      <c r="AM4" s="468" t="s">
        <v>429</v>
      </c>
      <c r="AN4" s="468" t="s">
        <v>994</v>
      </c>
      <c r="AO4" s="468" t="s">
        <v>995</v>
      </c>
      <c r="AP4" s="468" t="s">
        <v>996</v>
      </c>
      <c r="AQ4" s="468" t="s">
        <v>997</v>
      </c>
      <c r="AR4" s="800" t="s">
        <v>683</v>
      </c>
      <c r="AS4" s="800"/>
    </row>
    <row r="5" spans="1:45" ht="63">
      <c r="A5" s="799"/>
      <c r="B5" s="799"/>
      <c r="C5" s="469" t="s">
        <v>166</v>
      </c>
      <c r="D5" s="469" t="s">
        <v>165</v>
      </c>
      <c r="E5" s="469" t="s">
        <v>4</v>
      </c>
      <c r="F5" s="469" t="s">
        <v>41</v>
      </c>
      <c r="G5" s="469" t="s">
        <v>767</v>
      </c>
      <c r="H5" s="470" t="s">
        <v>999</v>
      </c>
      <c r="I5" s="470" t="s">
        <v>1000</v>
      </c>
      <c r="J5" s="470" t="s">
        <v>1001</v>
      </c>
      <c r="K5" s="470" t="s">
        <v>1002</v>
      </c>
      <c r="L5" s="470" t="s">
        <v>1003</v>
      </c>
      <c r="M5" s="470" t="s">
        <v>1004</v>
      </c>
      <c r="N5" s="801"/>
      <c r="O5" s="801"/>
      <c r="P5" s="799"/>
      <c r="Q5" s="799"/>
      <c r="R5" s="470" t="s">
        <v>166</v>
      </c>
      <c r="S5" s="470" t="s">
        <v>165</v>
      </c>
      <c r="T5" s="470" t="s">
        <v>4</v>
      </c>
      <c r="U5" s="470" t="s">
        <v>41</v>
      </c>
      <c r="V5" s="470" t="s">
        <v>767</v>
      </c>
      <c r="W5" s="470" t="s">
        <v>999</v>
      </c>
      <c r="X5" s="470" t="s">
        <v>1000</v>
      </c>
      <c r="Y5" s="470" t="s">
        <v>1001</v>
      </c>
      <c r="Z5" s="470" t="s">
        <v>1002</v>
      </c>
      <c r="AA5" s="470" t="s">
        <v>1003</v>
      </c>
      <c r="AB5" s="470" t="s">
        <v>1004</v>
      </c>
      <c r="AC5" s="801"/>
      <c r="AD5" s="801"/>
      <c r="AE5" s="799"/>
      <c r="AF5" s="799"/>
      <c r="AG5" s="470" t="s">
        <v>166</v>
      </c>
      <c r="AH5" s="470" t="s">
        <v>165</v>
      </c>
      <c r="AI5" s="470" t="s">
        <v>4</v>
      </c>
      <c r="AJ5" s="470" t="s">
        <v>41</v>
      </c>
      <c r="AK5" s="470" t="s">
        <v>767</v>
      </c>
      <c r="AL5" s="470" t="s">
        <v>999</v>
      </c>
      <c r="AM5" s="470" t="s">
        <v>1000</v>
      </c>
      <c r="AN5" s="470" t="s">
        <v>1001</v>
      </c>
      <c r="AO5" s="470" t="s">
        <v>1002</v>
      </c>
      <c r="AP5" s="470" t="s">
        <v>1003</v>
      </c>
      <c r="AQ5" s="470" t="s">
        <v>1004</v>
      </c>
      <c r="AR5" s="801"/>
      <c r="AS5" s="801"/>
    </row>
    <row r="6" spans="1:45" ht="20.25">
      <c r="A6" s="796" t="s">
        <v>14</v>
      </c>
      <c r="B6" s="796"/>
      <c r="C6" s="471">
        <v>512</v>
      </c>
      <c r="D6" s="471">
        <v>48054</v>
      </c>
      <c r="E6" s="471">
        <v>144925</v>
      </c>
      <c r="F6" s="471">
        <v>6421</v>
      </c>
      <c r="G6" s="471">
        <v>4443</v>
      </c>
      <c r="H6" s="471">
        <v>260</v>
      </c>
      <c r="I6" s="471">
        <v>51</v>
      </c>
      <c r="J6" s="471">
        <v>52</v>
      </c>
      <c r="K6" s="472">
        <v>0</v>
      </c>
      <c r="L6" s="472">
        <v>0</v>
      </c>
      <c r="M6" s="361">
        <v>2</v>
      </c>
      <c r="N6" s="752" t="s">
        <v>15</v>
      </c>
      <c r="O6" s="752"/>
      <c r="P6" s="797" t="s">
        <v>14</v>
      </c>
      <c r="Q6" s="797"/>
      <c r="R6" s="471">
        <v>525</v>
      </c>
      <c r="S6" s="471">
        <v>51396</v>
      </c>
      <c r="T6" s="471">
        <v>161366</v>
      </c>
      <c r="U6" s="471">
        <v>6656</v>
      </c>
      <c r="V6" s="471">
        <v>4671</v>
      </c>
      <c r="W6" s="471">
        <v>262</v>
      </c>
      <c r="X6" s="471">
        <v>59</v>
      </c>
      <c r="Y6" s="471">
        <v>68</v>
      </c>
      <c r="Z6" s="473">
        <v>2</v>
      </c>
      <c r="AA6" s="473">
        <v>0</v>
      </c>
      <c r="AB6" s="473">
        <v>2</v>
      </c>
      <c r="AC6" s="752" t="s">
        <v>15</v>
      </c>
      <c r="AD6" s="752"/>
      <c r="AE6" s="796" t="s">
        <v>14</v>
      </c>
      <c r="AF6" s="796"/>
      <c r="AG6" s="471">
        <f t="shared" ref="AG6:AO25" si="0">C6-R6</f>
        <v>-13</v>
      </c>
      <c r="AH6" s="471">
        <f t="shared" si="0"/>
        <v>-3342</v>
      </c>
      <c r="AI6" s="471">
        <f t="shared" si="0"/>
        <v>-16441</v>
      </c>
      <c r="AJ6" s="471">
        <f t="shared" si="0"/>
        <v>-235</v>
      </c>
      <c r="AK6" s="471">
        <f t="shared" si="0"/>
        <v>-228</v>
      </c>
      <c r="AL6" s="471">
        <f t="shared" si="0"/>
        <v>-2</v>
      </c>
      <c r="AM6" s="471">
        <f t="shared" si="0"/>
        <v>-8</v>
      </c>
      <c r="AN6" s="471">
        <f t="shared" si="0"/>
        <v>-16</v>
      </c>
      <c r="AO6" s="471">
        <f t="shared" si="0"/>
        <v>-2</v>
      </c>
      <c r="AP6" s="471">
        <f t="shared" ref="AP6:AP25" si="1">M6-AA6</f>
        <v>2</v>
      </c>
      <c r="AQ6" s="471">
        <f>SUM(M6-AB6)</f>
        <v>0</v>
      </c>
      <c r="AR6" s="752" t="s">
        <v>15</v>
      </c>
      <c r="AS6" s="752"/>
    </row>
    <row r="7" spans="1:45" ht="20.25">
      <c r="A7" s="772" t="s">
        <v>16</v>
      </c>
      <c r="B7" s="772"/>
      <c r="C7" s="474">
        <v>315</v>
      </c>
      <c r="D7" s="474">
        <v>33020</v>
      </c>
      <c r="E7" s="474">
        <v>104296</v>
      </c>
      <c r="F7" s="474">
        <v>4889</v>
      </c>
      <c r="G7" s="474">
        <v>3278</v>
      </c>
      <c r="H7" s="474">
        <v>184</v>
      </c>
      <c r="I7" s="474">
        <v>105</v>
      </c>
      <c r="J7" s="474">
        <v>102</v>
      </c>
      <c r="K7" s="475">
        <v>0</v>
      </c>
      <c r="L7" s="476">
        <v>0</v>
      </c>
      <c r="M7" s="361">
        <v>0</v>
      </c>
      <c r="N7" s="720" t="s">
        <v>17</v>
      </c>
      <c r="O7" s="720"/>
      <c r="P7" s="769" t="s">
        <v>16</v>
      </c>
      <c r="Q7" s="769"/>
      <c r="R7" s="474">
        <v>301</v>
      </c>
      <c r="S7" s="474">
        <v>32431</v>
      </c>
      <c r="T7" s="474">
        <v>98030</v>
      </c>
      <c r="U7" s="474">
        <v>4658</v>
      </c>
      <c r="V7" s="474">
        <v>3133</v>
      </c>
      <c r="W7" s="474">
        <v>177</v>
      </c>
      <c r="X7" s="474">
        <v>99</v>
      </c>
      <c r="Y7" s="474">
        <v>96</v>
      </c>
      <c r="Z7" s="477">
        <v>2</v>
      </c>
      <c r="AA7" s="477">
        <v>0</v>
      </c>
      <c r="AB7" s="477">
        <v>2</v>
      </c>
      <c r="AC7" s="720" t="s">
        <v>17</v>
      </c>
      <c r="AD7" s="720"/>
      <c r="AE7" s="772" t="s">
        <v>16</v>
      </c>
      <c r="AF7" s="772"/>
      <c r="AG7" s="474">
        <f t="shared" si="0"/>
        <v>14</v>
      </c>
      <c r="AH7" s="474">
        <f t="shared" si="0"/>
        <v>589</v>
      </c>
      <c r="AI7" s="474">
        <f t="shared" si="0"/>
        <v>6266</v>
      </c>
      <c r="AJ7" s="474">
        <f t="shared" si="0"/>
        <v>231</v>
      </c>
      <c r="AK7" s="474">
        <f t="shared" si="0"/>
        <v>145</v>
      </c>
      <c r="AL7" s="474">
        <f t="shared" si="0"/>
        <v>7</v>
      </c>
      <c r="AM7" s="474">
        <f t="shared" si="0"/>
        <v>6</v>
      </c>
      <c r="AN7" s="474">
        <f t="shared" si="0"/>
        <v>6</v>
      </c>
      <c r="AO7" s="474">
        <f t="shared" si="0"/>
        <v>-2</v>
      </c>
      <c r="AP7" s="474">
        <f t="shared" si="1"/>
        <v>0</v>
      </c>
      <c r="AQ7" s="474">
        <f t="shared" ref="AQ7:AQ25" si="2">SUM(M7-AB7)</f>
        <v>-2</v>
      </c>
      <c r="AR7" s="720" t="s">
        <v>17</v>
      </c>
      <c r="AS7" s="720"/>
    </row>
    <row r="8" spans="1:45" ht="20.25">
      <c r="A8" s="802" t="s">
        <v>1005</v>
      </c>
      <c r="B8" s="772"/>
      <c r="C8" s="474">
        <v>500</v>
      </c>
      <c r="D8" s="474">
        <v>47925</v>
      </c>
      <c r="E8" s="474">
        <v>151887</v>
      </c>
      <c r="F8" s="474">
        <v>10658</v>
      </c>
      <c r="G8" s="474">
        <v>4199</v>
      </c>
      <c r="H8" s="474">
        <v>215</v>
      </c>
      <c r="I8" s="474">
        <v>339</v>
      </c>
      <c r="J8" s="474">
        <v>152</v>
      </c>
      <c r="K8" s="475">
        <v>0</v>
      </c>
      <c r="L8" s="476">
        <v>0</v>
      </c>
      <c r="M8" s="361">
        <v>0</v>
      </c>
      <c r="N8" s="720" t="s">
        <v>19</v>
      </c>
      <c r="O8" s="720"/>
      <c r="P8" s="769" t="s">
        <v>1005</v>
      </c>
      <c r="Q8" s="769"/>
      <c r="R8" s="474">
        <v>486</v>
      </c>
      <c r="S8" s="474">
        <v>46217</v>
      </c>
      <c r="T8" s="474">
        <v>141289</v>
      </c>
      <c r="U8" s="474">
        <v>10597</v>
      </c>
      <c r="V8" s="474">
        <v>3865</v>
      </c>
      <c r="W8" s="474">
        <v>213</v>
      </c>
      <c r="X8" s="474">
        <v>337</v>
      </c>
      <c r="Y8" s="474">
        <v>147</v>
      </c>
      <c r="Z8" s="477">
        <v>2</v>
      </c>
      <c r="AA8" s="477">
        <v>0</v>
      </c>
      <c r="AB8" s="477">
        <v>1</v>
      </c>
      <c r="AC8" s="720" t="s">
        <v>19</v>
      </c>
      <c r="AD8" s="720"/>
      <c r="AE8" s="772" t="s">
        <v>1005</v>
      </c>
      <c r="AF8" s="772"/>
      <c r="AG8" s="474">
        <f t="shared" si="0"/>
        <v>14</v>
      </c>
      <c r="AH8" s="474">
        <f t="shared" si="0"/>
        <v>1708</v>
      </c>
      <c r="AI8" s="474">
        <f t="shared" si="0"/>
        <v>10598</v>
      </c>
      <c r="AJ8" s="474">
        <f t="shared" si="0"/>
        <v>61</v>
      </c>
      <c r="AK8" s="474">
        <f t="shared" si="0"/>
        <v>334</v>
      </c>
      <c r="AL8" s="474">
        <f t="shared" si="0"/>
        <v>2</v>
      </c>
      <c r="AM8" s="474">
        <f t="shared" si="0"/>
        <v>2</v>
      </c>
      <c r="AN8" s="474">
        <f t="shared" si="0"/>
        <v>5</v>
      </c>
      <c r="AO8" s="474">
        <f t="shared" si="0"/>
        <v>-2</v>
      </c>
      <c r="AP8" s="474">
        <f t="shared" si="1"/>
        <v>0</v>
      </c>
      <c r="AQ8" s="474">
        <f t="shared" si="2"/>
        <v>-1</v>
      </c>
      <c r="AR8" s="720" t="s">
        <v>19</v>
      </c>
      <c r="AS8" s="720"/>
    </row>
    <row r="9" spans="1:45" ht="59.25">
      <c r="A9" s="804" t="s">
        <v>20</v>
      </c>
      <c r="B9" s="390" t="s">
        <v>1006</v>
      </c>
      <c r="C9" s="474">
        <v>205</v>
      </c>
      <c r="D9" s="474">
        <v>39065</v>
      </c>
      <c r="E9" s="474">
        <v>122195</v>
      </c>
      <c r="F9" s="474">
        <v>7500</v>
      </c>
      <c r="G9" s="474">
        <v>3003</v>
      </c>
      <c r="H9" s="474">
        <v>119</v>
      </c>
      <c r="I9" s="474">
        <v>150</v>
      </c>
      <c r="J9" s="474">
        <v>116</v>
      </c>
      <c r="K9" s="475">
        <v>0</v>
      </c>
      <c r="L9" s="476">
        <v>0</v>
      </c>
      <c r="M9" s="361">
        <v>3</v>
      </c>
      <c r="N9" s="392" t="s">
        <v>44</v>
      </c>
      <c r="O9" s="807" t="s">
        <v>455</v>
      </c>
      <c r="P9" s="808" t="s">
        <v>20</v>
      </c>
      <c r="Q9" s="403" t="s">
        <v>1006</v>
      </c>
      <c r="R9" s="474">
        <v>205</v>
      </c>
      <c r="S9" s="474">
        <v>37419</v>
      </c>
      <c r="T9" s="474">
        <v>120595</v>
      </c>
      <c r="U9" s="474">
        <v>7546</v>
      </c>
      <c r="V9" s="474">
        <v>2933</v>
      </c>
      <c r="W9" s="474">
        <v>117</v>
      </c>
      <c r="X9" s="474">
        <v>147</v>
      </c>
      <c r="Y9" s="474">
        <v>107</v>
      </c>
      <c r="Z9" s="477">
        <v>5</v>
      </c>
      <c r="AA9" s="477">
        <v>0</v>
      </c>
      <c r="AB9" s="477">
        <v>1</v>
      </c>
      <c r="AC9" s="392" t="s">
        <v>44</v>
      </c>
      <c r="AD9" s="807" t="s">
        <v>455</v>
      </c>
      <c r="AE9" s="809" t="s">
        <v>20</v>
      </c>
      <c r="AF9" s="390" t="s">
        <v>1006</v>
      </c>
      <c r="AG9" s="474">
        <f t="shared" si="0"/>
        <v>0</v>
      </c>
      <c r="AH9" s="474">
        <f t="shared" si="0"/>
        <v>1646</v>
      </c>
      <c r="AI9" s="474">
        <f t="shared" si="0"/>
        <v>1600</v>
      </c>
      <c r="AJ9" s="474">
        <f t="shared" si="0"/>
        <v>-46</v>
      </c>
      <c r="AK9" s="474">
        <f t="shared" si="0"/>
        <v>70</v>
      </c>
      <c r="AL9" s="474">
        <f t="shared" si="0"/>
        <v>2</v>
      </c>
      <c r="AM9" s="474">
        <f t="shared" si="0"/>
        <v>3</v>
      </c>
      <c r="AN9" s="474">
        <f t="shared" si="0"/>
        <v>9</v>
      </c>
      <c r="AO9" s="474">
        <f t="shared" si="0"/>
        <v>-5</v>
      </c>
      <c r="AP9" s="474">
        <f t="shared" si="1"/>
        <v>3</v>
      </c>
      <c r="AQ9" s="474">
        <f t="shared" si="2"/>
        <v>2</v>
      </c>
      <c r="AR9" s="392" t="s">
        <v>44</v>
      </c>
      <c r="AS9" s="807" t="s">
        <v>455</v>
      </c>
    </row>
    <row r="10" spans="1:45" ht="20.25">
      <c r="A10" s="805"/>
      <c r="B10" s="390" t="s">
        <v>1007</v>
      </c>
      <c r="C10" s="474">
        <v>272</v>
      </c>
      <c r="D10" s="474">
        <v>62865</v>
      </c>
      <c r="E10" s="474">
        <v>194236</v>
      </c>
      <c r="F10" s="474">
        <v>7869</v>
      </c>
      <c r="G10" s="474">
        <v>4103</v>
      </c>
      <c r="H10" s="474">
        <v>151</v>
      </c>
      <c r="I10" s="474">
        <v>167</v>
      </c>
      <c r="J10" s="474">
        <v>141</v>
      </c>
      <c r="K10" s="475">
        <v>0</v>
      </c>
      <c r="L10" s="476">
        <v>0</v>
      </c>
      <c r="M10" s="361">
        <v>2</v>
      </c>
      <c r="N10" s="392" t="s">
        <v>45</v>
      </c>
      <c r="O10" s="807"/>
      <c r="P10" s="808"/>
      <c r="Q10" s="403" t="s">
        <v>1007</v>
      </c>
      <c r="R10" s="474">
        <v>264</v>
      </c>
      <c r="S10" s="474">
        <v>61072</v>
      </c>
      <c r="T10" s="474">
        <v>188872</v>
      </c>
      <c r="U10" s="474">
        <v>7981</v>
      </c>
      <c r="V10" s="474">
        <v>3926</v>
      </c>
      <c r="W10" s="474">
        <v>149</v>
      </c>
      <c r="X10" s="474">
        <v>124</v>
      </c>
      <c r="Y10" s="474">
        <v>158</v>
      </c>
      <c r="Z10" s="477">
        <v>5</v>
      </c>
      <c r="AA10" s="477">
        <v>0</v>
      </c>
      <c r="AB10" s="477">
        <v>0</v>
      </c>
      <c r="AC10" s="392" t="s">
        <v>45</v>
      </c>
      <c r="AD10" s="807"/>
      <c r="AE10" s="809"/>
      <c r="AF10" s="390" t="s">
        <v>1007</v>
      </c>
      <c r="AG10" s="474">
        <f t="shared" si="0"/>
        <v>8</v>
      </c>
      <c r="AH10" s="474">
        <f t="shared" si="0"/>
        <v>1793</v>
      </c>
      <c r="AI10" s="474">
        <f t="shared" si="0"/>
        <v>5364</v>
      </c>
      <c r="AJ10" s="474">
        <f t="shared" si="0"/>
        <v>-112</v>
      </c>
      <c r="AK10" s="474">
        <f t="shared" si="0"/>
        <v>177</v>
      </c>
      <c r="AL10" s="474">
        <f t="shared" si="0"/>
        <v>2</v>
      </c>
      <c r="AM10" s="474">
        <f t="shared" si="0"/>
        <v>43</v>
      </c>
      <c r="AN10" s="474">
        <f t="shared" si="0"/>
        <v>-17</v>
      </c>
      <c r="AO10" s="474">
        <f t="shared" si="0"/>
        <v>-5</v>
      </c>
      <c r="AP10" s="474">
        <f t="shared" si="1"/>
        <v>2</v>
      </c>
      <c r="AQ10" s="474">
        <f t="shared" si="2"/>
        <v>2</v>
      </c>
      <c r="AR10" s="392" t="s">
        <v>45</v>
      </c>
      <c r="AS10" s="807"/>
    </row>
    <row r="11" spans="1:45" ht="20.25">
      <c r="A11" s="805"/>
      <c r="B11" s="390" t="s">
        <v>1008</v>
      </c>
      <c r="C11" s="474">
        <v>125</v>
      </c>
      <c r="D11" s="474">
        <v>29321</v>
      </c>
      <c r="E11" s="474">
        <v>91254</v>
      </c>
      <c r="F11" s="474">
        <v>4249</v>
      </c>
      <c r="G11" s="474">
        <v>1995</v>
      </c>
      <c r="H11" s="474">
        <v>99</v>
      </c>
      <c r="I11" s="474">
        <v>99</v>
      </c>
      <c r="J11" s="474">
        <v>80</v>
      </c>
      <c r="K11" s="475">
        <v>0</v>
      </c>
      <c r="L11" s="476">
        <v>0</v>
      </c>
      <c r="M11" s="361">
        <v>2</v>
      </c>
      <c r="N11" s="392" t="s">
        <v>46</v>
      </c>
      <c r="O11" s="807"/>
      <c r="P11" s="808"/>
      <c r="Q11" s="403" t="s">
        <v>1008</v>
      </c>
      <c r="R11" s="474">
        <v>121</v>
      </c>
      <c r="S11" s="474">
        <v>28893</v>
      </c>
      <c r="T11" s="474">
        <v>91121</v>
      </c>
      <c r="U11" s="474">
        <v>4228</v>
      </c>
      <c r="V11" s="474">
        <v>1955</v>
      </c>
      <c r="W11" s="474">
        <v>96</v>
      </c>
      <c r="X11" s="474">
        <v>90</v>
      </c>
      <c r="Y11" s="474">
        <v>78</v>
      </c>
      <c r="Z11" s="477">
        <v>2</v>
      </c>
      <c r="AA11" s="477">
        <v>0</v>
      </c>
      <c r="AB11" s="477">
        <v>0</v>
      </c>
      <c r="AC11" s="392" t="s">
        <v>46</v>
      </c>
      <c r="AD11" s="807"/>
      <c r="AE11" s="809"/>
      <c r="AF11" s="390" t="s">
        <v>1008</v>
      </c>
      <c r="AG11" s="474">
        <f t="shared" si="0"/>
        <v>4</v>
      </c>
      <c r="AH11" s="474">
        <f t="shared" si="0"/>
        <v>428</v>
      </c>
      <c r="AI11" s="474">
        <f t="shared" si="0"/>
        <v>133</v>
      </c>
      <c r="AJ11" s="474">
        <f t="shared" si="0"/>
        <v>21</v>
      </c>
      <c r="AK11" s="474">
        <f t="shared" si="0"/>
        <v>40</v>
      </c>
      <c r="AL11" s="474">
        <f t="shared" si="0"/>
        <v>3</v>
      </c>
      <c r="AM11" s="474">
        <f t="shared" si="0"/>
        <v>9</v>
      </c>
      <c r="AN11" s="474">
        <f t="shared" si="0"/>
        <v>2</v>
      </c>
      <c r="AO11" s="474">
        <f t="shared" si="0"/>
        <v>-2</v>
      </c>
      <c r="AP11" s="474">
        <f t="shared" si="1"/>
        <v>2</v>
      </c>
      <c r="AQ11" s="474">
        <f t="shared" si="2"/>
        <v>2</v>
      </c>
      <c r="AR11" s="392" t="s">
        <v>46</v>
      </c>
      <c r="AS11" s="807"/>
    </row>
    <row r="12" spans="1:45" ht="20.25">
      <c r="A12" s="805"/>
      <c r="B12" s="390" t="s">
        <v>1009</v>
      </c>
      <c r="C12" s="474">
        <v>205</v>
      </c>
      <c r="D12" s="474">
        <v>29206</v>
      </c>
      <c r="E12" s="474">
        <v>89612</v>
      </c>
      <c r="F12" s="474">
        <v>6492</v>
      </c>
      <c r="G12" s="474">
        <v>2392</v>
      </c>
      <c r="H12" s="474">
        <v>137</v>
      </c>
      <c r="I12" s="474">
        <v>118</v>
      </c>
      <c r="J12" s="474">
        <v>105</v>
      </c>
      <c r="K12" s="475">
        <v>0</v>
      </c>
      <c r="L12" s="476">
        <v>0</v>
      </c>
      <c r="M12" s="361">
        <v>0</v>
      </c>
      <c r="N12" s="392" t="s">
        <v>47</v>
      </c>
      <c r="O12" s="807"/>
      <c r="P12" s="808"/>
      <c r="Q12" s="403" t="s">
        <v>1009</v>
      </c>
      <c r="R12" s="474">
        <v>191</v>
      </c>
      <c r="S12" s="474">
        <v>27012</v>
      </c>
      <c r="T12" s="474">
        <v>86955</v>
      </c>
      <c r="U12" s="474">
        <v>6557</v>
      </c>
      <c r="V12" s="474">
        <v>2273</v>
      </c>
      <c r="W12" s="474">
        <v>127</v>
      </c>
      <c r="X12" s="474">
        <v>109</v>
      </c>
      <c r="Y12" s="474">
        <v>100</v>
      </c>
      <c r="Z12" s="477">
        <v>4</v>
      </c>
      <c r="AA12" s="477">
        <v>1</v>
      </c>
      <c r="AB12" s="477">
        <v>0</v>
      </c>
      <c r="AC12" s="392" t="s">
        <v>47</v>
      </c>
      <c r="AD12" s="807"/>
      <c r="AE12" s="809"/>
      <c r="AF12" s="390" t="s">
        <v>1009</v>
      </c>
      <c r="AG12" s="474">
        <f t="shared" si="0"/>
        <v>14</v>
      </c>
      <c r="AH12" s="474">
        <f t="shared" si="0"/>
        <v>2194</v>
      </c>
      <c r="AI12" s="474">
        <f t="shared" si="0"/>
        <v>2657</v>
      </c>
      <c r="AJ12" s="474">
        <f t="shared" si="0"/>
        <v>-65</v>
      </c>
      <c r="AK12" s="474">
        <f t="shared" si="0"/>
        <v>119</v>
      </c>
      <c r="AL12" s="474">
        <f t="shared" si="0"/>
        <v>10</v>
      </c>
      <c r="AM12" s="474">
        <f t="shared" si="0"/>
        <v>9</v>
      </c>
      <c r="AN12" s="474">
        <f t="shared" si="0"/>
        <v>5</v>
      </c>
      <c r="AO12" s="474">
        <f t="shared" si="0"/>
        <v>-4</v>
      </c>
      <c r="AP12" s="474">
        <f t="shared" si="1"/>
        <v>-1</v>
      </c>
      <c r="AQ12" s="474">
        <f t="shared" si="2"/>
        <v>0</v>
      </c>
      <c r="AR12" s="392" t="s">
        <v>47</v>
      </c>
      <c r="AS12" s="807"/>
    </row>
    <row r="13" spans="1:45" ht="20.25">
      <c r="A13" s="805"/>
      <c r="B13" s="390" t="s">
        <v>1010</v>
      </c>
      <c r="C13" s="474">
        <v>302</v>
      </c>
      <c r="D13" s="474">
        <v>47058</v>
      </c>
      <c r="E13" s="474">
        <v>153759</v>
      </c>
      <c r="F13" s="474">
        <v>7971</v>
      </c>
      <c r="G13" s="474">
        <v>3827</v>
      </c>
      <c r="H13" s="474">
        <v>169</v>
      </c>
      <c r="I13" s="474">
        <v>141</v>
      </c>
      <c r="J13" s="474">
        <v>100</v>
      </c>
      <c r="K13" s="475">
        <v>0</v>
      </c>
      <c r="L13" s="476">
        <v>0</v>
      </c>
      <c r="M13" s="361">
        <v>0</v>
      </c>
      <c r="N13" s="392" t="s">
        <v>48</v>
      </c>
      <c r="O13" s="807"/>
      <c r="P13" s="808"/>
      <c r="Q13" s="403" t="s">
        <v>1010</v>
      </c>
      <c r="R13" s="474">
        <v>285</v>
      </c>
      <c r="S13" s="474">
        <v>46087</v>
      </c>
      <c r="T13" s="474">
        <v>149172</v>
      </c>
      <c r="U13" s="474">
        <v>7981</v>
      </c>
      <c r="V13" s="474">
        <v>3785</v>
      </c>
      <c r="W13" s="474">
        <v>159</v>
      </c>
      <c r="X13" s="474">
        <v>135</v>
      </c>
      <c r="Y13" s="474">
        <v>119</v>
      </c>
      <c r="Z13" s="477">
        <v>5</v>
      </c>
      <c r="AA13" s="477">
        <v>0</v>
      </c>
      <c r="AB13" s="477">
        <v>0</v>
      </c>
      <c r="AC13" s="392" t="s">
        <v>48</v>
      </c>
      <c r="AD13" s="807"/>
      <c r="AE13" s="809"/>
      <c r="AF13" s="390" t="s">
        <v>1010</v>
      </c>
      <c r="AG13" s="474">
        <f t="shared" si="0"/>
        <v>17</v>
      </c>
      <c r="AH13" s="474">
        <f t="shared" si="0"/>
        <v>971</v>
      </c>
      <c r="AI13" s="474">
        <f t="shared" si="0"/>
        <v>4587</v>
      </c>
      <c r="AJ13" s="474">
        <f t="shared" si="0"/>
        <v>-10</v>
      </c>
      <c r="AK13" s="474">
        <f t="shared" si="0"/>
        <v>42</v>
      </c>
      <c r="AL13" s="474">
        <f t="shared" si="0"/>
        <v>10</v>
      </c>
      <c r="AM13" s="474">
        <f t="shared" si="0"/>
        <v>6</v>
      </c>
      <c r="AN13" s="474">
        <f t="shared" si="0"/>
        <v>-19</v>
      </c>
      <c r="AO13" s="474">
        <f t="shared" si="0"/>
        <v>-5</v>
      </c>
      <c r="AP13" s="474">
        <f t="shared" si="1"/>
        <v>0</v>
      </c>
      <c r="AQ13" s="474">
        <f t="shared" si="2"/>
        <v>0</v>
      </c>
      <c r="AR13" s="392" t="s">
        <v>48</v>
      </c>
      <c r="AS13" s="807"/>
    </row>
    <row r="14" spans="1:45" ht="20.25">
      <c r="A14" s="806"/>
      <c r="B14" s="390" t="s">
        <v>1011</v>
      </c>
      <c r="C14" s="474">
        <v>179</v>
      </c>
      <c r="D14" s="474">
        <v>29374</v>
      </c>
      <c r="E14" s="474">
        <v>98539</v>
      </c>
      <c r="F14" s="474">
        <v>5364</v>
      </c>
      <c r="G14" s="474">
        <v>2498</v>
      </c>
      <c r="H14" s="474">
        <v>112</v>
      </c>
      <c r="I14" s="474">
        <v>105</v>
      </c>
      <c r="J14" s="474">
        <v>111</v>
      </c>
      <c r="K14" s="475">
        <v>0</v>
      </c>
      <c r="L14" s="476">
        <v>0</v>
      </c>
      <c r="M14" s="361">
        <v>4</v>
      </c>
      <c r="N14" s="392" t="s">
        <v>49</v>
      </c>
      <c r="O14" s="807"/>
      <c r="P14" s="808"/>
      <c r="Q14" s="403" t="s">
        <v>1011</v>
      </c>
      <c r="R14" s="474">
        <v>179</v>
      </c>
      <c r="S14" s="474">
        <v>30360</v>
      </c>
      <c r="T14" s="474">
        <v>99755</v>
      </c>
      <c r="U14" s="474">
        <v>5487</v>
      </c>
      <c r="V14" s="474">
        <v>2452</v>
      </c>
      <c r="W14" s="474">
        <v>113</v>
      </c>
      <c r="X14" s="474">
        <v>104</v>
      </c>
      <c r="Y14" s="474">
        <v>105</v>
      </c>
      <c r="Z14" s="477">
        <v>2</v>
      </c>
      <c r="AA14" s="477">
        <v>0</v>
      </c>
      <c r="AB14" s="477">
        <v>0</v>
      </c>
      <c r="AC14" s="392" t="s">
        <v>49</v>
      </c>
      <c r="AD14" s="807"/>
      <c r="AE14" s="809"/>
      <c r="AF14" s="390" t="s">
        <v>1011</v>
      </c>
      <c r="AG14" s="474">
        <f t="shared" si="0"/>
        <v>0</v>
      </c>
      <c r="AH14" s="474">
        <f t="shared" si="0"/>
        <v>-986</v>
      </c>
      <c r="AI14" s="474">
        <f t="shared" si="0"/>
        <v>-1216</v>
      </c>
      <c r="AJ14" s="474">
        <f t="shared" si="0"/>
        <v>-123</v>
      </c>
      <c r="AK14" s="474">
        <f t="shared" si="0"/>
        <v>46</v>
      </c>
      <c r="AL14" s="474">
        <f t="shared" si="0"/>
        <v>-1</v>
      </c>
      <c r="AM14" s="474">
        <f t="shared" si="0"/>
        <v>1</v>
      </c>
      <c r="AN14" s="474">
        <f t="shared" si="0"/>
        <v>6</v>
      </c>
      <c r="AO14" s="474">
        <f t="shared" si="0"/>
        <v>-2</v>
      </c>
      <c r="AP14" s="474">
        <f t="shared" si="1"/>
        <v>4</v>
      </c>
      <c r="AQ14" s="474">
        <f t="shared" si="2"/>
        <v>4</v>
      </c>
      <c r="AR14" s="392" t="s">
        <v>49</v>
      </c>
      <c r="AS14" s="807"/>
    </row>
    <row r="15" spans="1:45" ht="20.25">
      <c r="A15" s="803" t="s">
        <v>483</v>
      </c>
      <c r="B15" s="772"/>
      <c r="C15" s="474">
        <v>377</v>
      </c>
      <c r="D15" s="474">
        <v>28490</v>
      </c>
      <c r="E15" s="474">
        <v>102799</v>
      </c>
      <c r="F15" s="474">
        <v>6900</v>
      </c>
      <c r="G15" s="474">
        <v>2859</v>
      </c>
      <c r="H15" s="474">
        <v>180</v>
      </c>
      <c r="I15" s="474">
        <v>30</v>
      </c>
      <c r="J15" s="474">
        <v>159</v>
      </c>
      <c r="K15" s="475">
        <v>0</v>
      </c>
      <c r="L15" s="476">
        <v>0</v>
      </c>
      <c r="M15" s="361">
        <v>0</v>
      </c>
      <c r="N15" s="720" t="s">
        <v>772</v>
      </c>
      <c r="O15" s="720"/>
      <c r="P15" s="769" t="s">
        <v>1012</v>
      </c>
      <c r="Q15" s="769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720" t="s">
        <v>772</v>
      </c>
      <c r="AD15" s="720"/>
      <c r="AE15" s="772" t="s">
        <v>483</v>
      </c>
      <c r="AF15" s="772"/>
      <c r="AG15" s="474">
        <f t="shared" si="0"/>
        <v>377</v>
      </c>
      <c r="AH15" s="474">
        <f t="shared" si="0"/>
        <v>28490</v>
      </c>
      <c r="AI15" s="474">
        <f t="shared" si="0"/>
        <v>102799</v>
      </c>
      <c r="AJ15" s="474">
        <f t="shared" si="0"/>
        <v>6900</v>
      </c>
      <c r="AK15" s="474">
        <f t="shared" si="0"/>
        <v>2859</v>
      </c>
      <c r="AL15" s="474">
        <f t="shared" si="0"/>
        <v>180</v>
      </c>
      <c r="AM15" s="474">
        <f t="shared" si="0"/>
        <v>30</v>
      </c>
      <c r="AN15" s="474">
        <f t="shared" si="0"/>
        <v>159</v>
      </c>
      <c r="AO15" s="474">
        <f t="shared" si="0"/>
        <v>0</v>
      </c>
      <c r="AP15" s="474">
        <f t="shared" si="1"/>
        <v>0</v>
      </c>
      <c r="AQ15" s="474">
        <f t="shared" si="2"/>
        <v>0</v>
      </c>
      <c r="AR15" s="720" t="s">
        <v>772</v>
      </c>
      <c r="AS15" s="720"/>
    </row>
    <row r="16" spans="1:45" ht="20.25">
      <c r="A16" s="772" t="s">
        <v>22</v>
      </c>
      <c r="B16" s="772"/>
      <c r="C16" s="474">
        <v>388</v>
      </c>
      <c r="D16" s="474">
        <v>64101</v>
      </c>
      <c r="E16" s="474">
        <v>198368</v>
      </c>
      <c r="F16" s="474">
        <v>11268</v>
      </c>
      <c r="G16" s="474">
        <v>4581</v>
      </c>
      <c r="H16" s="474">
        <v>169</v>
      </c>
      <c r="I16" s="474">
        <v>290</v>
      </c>
      <c r="J16" s="474">
        <v>123</v>
      </c>
      <c r="K16" s="475">
        <v>0</v>
      </c>
      <c r="L16" s="476">
        <v>0</v>
      </c>
      <c r="M16" s="361">
        <v>3</v>
      </c>
      <c r="N16" s="720" t="s">
        <v>50</v>
      </c>
      <c r="O16" s="720"/>
      <c r="P16" s="769" t="s">
        <v>22</v>
      </c>
      <c r="Q16" s="769"/>
      <c r="R16" s="474">
        <v>381</v>
      </c>
      <c r="S16" s="474">
        <v>61790</v>
      </c>
      <c r="T16" s="474">
        <v>186075</v>
      </c>
      <c r="U16" s="474">
        <v>11425</v>
      </c>
      <c r="V16" s="474">
        <v>4421</v>
      </c>
      <c r="W16" s="474">
        <v>164</v>
      </c>
      <c r="X16" s="474">
        <v>288</v>
      </c>
      <c r="Y16" s="474">
        <v>123</v>
      </c>
      <c r="Z16" s="477">
        <v>2</v>
      </c>
      <c r="AA16" s="477">
        <v>0</v>
      </c>
      <c r="AB16" s="477">
        <v>0</v>
      </c>
      <c r="AC16" s="720" t="s">
        <v>50</v>
      </c>
      <c r="AD16" s="720"/>
      <c r="AE16" s="772" t="s">
        <v>22</v>
      </c>
      <c r="AF16" s="772"/>
      <c r="AG16" s="474">
        <f t="shared" si="0"/>
        <v>7</v>
      </c>
      <c r="AH16" s="474">
        <f t="shared" si="0"/>
        <v>2311</v>
      </c>
      <c r="AI16" s="474">
        <f t="shared" si="0"/>
        <v>12293</v>
      </c>
      <c r="AJ16" s="474">
        <f t="shared" si="0"/>
        <v>-157</v>
      </c>
      <c r="AK16" s="474">
        <f t="shared" si="0"/>
        <v>160</v>
      </c>
      <c r="AL16" s="474">
        <f t="shared" si="0"/>
        <v>5</v>
      </c>
      <c r="AM16" s="474">
        <f t="shared" si="0"/>
        <v>2</v>
      </c>
      <c r="AN16" s="474">
        <f t="shared" si="0"/>
        <v>0</v>
      </c>
      <c r="AO16" s="474">
        <f t="shared" si="0"/>
        <v>-2</v>
      </c>
      <c r="AP16" s="474">
        <f t="shared" si="1"/>
        <v>3</v>
      </c>
      <c r="AQ16" s="474">
        <f t="shared" si="2"/>
        <v>3</v>
      </c>
      <c r="AR16" s="720" t="s">
        <v>50</v>
      </c>
      <c r="AS16" s="720"/>
    </row>
    <row r="17" spans="1:45" ht="20.25">
      <c r="A17" s="810" t="s">
        <v>1013</v>
      </c>
      <c r="B17" s="810"/>
      <c r="C17" s="474">
        <v>239</v>
      </c>
      <c r="D17" s="474">
        <v>34741</v>
      </c>
      <c r="E17" s="474">
        <v>112839</v>
      </c>
      <c r="F17" s="474">
        <v>6819</v>
      </c>
      <c r="G17" s="474">
        <v>2911</v>
      </c>
      <c r="H17" s="474">
        <v>128</v>
      </c>
      <c r="I17" s="474">
        <v>183</v>
      </c>
      <c r="J17" s="474">
        <v>110</v>
      </c>
      <c r="K17" s="475">
        <v>0</v>
      </c>
      <c r="L17" s="476">
        <v>0</v>
      </c>
      <c r="M17" s="361">
        <v>2</v>
      </c>
      <c r="N17" s="720" t="s">
        <v>24</v>
      </c>
      <c r="O17" s="720"/>
      <c r="P17" s="811" t="s">
        <v>1013</v>
      </c>
      <c r="Q17" s="811"/>
      <c r="R17" s="474">
        <v>234</v>
      </c>
      <c r="S17" s="474">
        <v>33596</v>
      </c>
      <c r="T17" s="474">
        <v>113489</v>
      </c>
      <c r="U17" s="474">
        <v>6838</v>
      </c>
      <c r="V17" s="474">
        <v>2875</v>
      </c>
      <c r="W17" s="474">
        <v>125</v>
      </c>
      <c r="X17" s="474">
        <v>180</v>
      </c>
      <c r="Y17" s="474">
        <v>100</v>
      </c>
      <c r="Z17" s="477">
        <v>2</v>
      </c>
      <c r="AA17" s="477">
        <v>0</v>
      </c>
      <c r="AB17" s="477">
        <v>0</v>
      </c>
      <c r="AC17" s="720" t="s">
        <v>24</v>
      </c>
      <c r="AD17" s="720"/>
      <c r="AE17" s="810" t="s">
        <v>1013</v>
      </c>
      <c r="AF17" s="810"/>
      <c r="AG17" s="474">
        <f t="shared" si="0"/>
        <v>5</v>
      </c>
      <c r="AH17" s="474">
        <f t="shared" si="0"/>
        <v>1145</v>
      </c>
      <c r="AI17" s="474">
        <f t="shared" si="0"/>
        <v>-650</v>
      </c>
      <c r="AJ17" s="474">
        <f t="shared" si="0"/>
        <v>-19</v>
      </c>
      <c r="AK17" s="474">
        <f t="shared" si="0"/>
        <v>36</v>
      </c>
      <c r="AL17" s="474">
        <f t="shared" si="0"/>
        <v>3</v>
      </c>
      <c r="AM17" s="474">
        <f t="shared" si="0"/>
        <v>3</v>
      </c>
      <c r="AN17" s="474">
        <f t="shared" si="0"/>
        <v>10</v>
      </c>
      <c r="AO17" s="474">
        <f t="shared" si="0"/>
        <v>-2</v>
      </c>
      <c r="AP17" s="474">
        <f t="shared" si="1"/>
        <v>2</v>
      </c>
      <c r="AQ17" s="474">
        <f t="shared" si="2"/>
        <v>2</v>
      </c>
      <c r="AR17" s="720" t="s">
        <v>24</v>
      </c>
      <c r="AS17" s="720"/>
    </row>
    <row r="18" spans="1:45" ht="20.25">
      <c r="A18" s="772" t="s">
        <v>1014</v>
      </c>
      <c r="B18" s="772"/>
      <c r="C18" s="474">
        <v>302</v>
      </c>
      <c r="D18" s="474">
        <v>41489</v>
      </c>
      <c r="E18" s="474">
        <v>135614</v>
      </c>
      <c r="F18" s="474">
        <v>8124</v>
      </c>
      <c r="G18" s="474">
        <v>3657</v>
      </c>
      <c r="H18" s="474">
        <v>181</v>
      </c>
      <c r="I18" s="474">
        <v>208</v>
      </c>
      <c r="J18" s="474">
        <v>164</v>
      </c>
      <c r="K18" s="475">
        <v>0</v>
      </c>
      <c r="L18" s="476">
        <v>0</v>
      </c>
      <c r="M18" s="361">
        <v>4</v>
      </c>
      <c r="N18" s="720" t="s">
        <v>51</v>
      </c>
      <c r="O18" s="720"/>
      <c r="P18" s="769" t="s">
        <v>1014</v>
      </c>
      <c r="Q18" s="769"/>
      <c r="R18" s="474">
        <v>299</v>
      </c>
      <c r="S18" s="474">
        <v>42539</v>
      </c>
      <c r="T18" s="474">
        <v>132595</v>
      </c>
      <c r="U18" s="474">
        <v>8085</v>
      </c>
      <c r="V18" s="474">
        <v>3595</v>
      </c>
      <c r="W18" s="474">
        <v>178</v>
      </c>
      <c r="X18" s="474">
        <v>207</v>
      </c>
      <c r="Y18" s="474">
        <v>163</v>
      </c>
      <c r="Z18" s="477">
        <v>2</v>
      </c>
      <c r="AA18" s="477">
        <v>1</v>
      </c>
      <c r="AB18" s="477">
        <v>0</v>
      </c>
      <c r="AC18" s="720" t="s">
        <v>51</v>
      </c>
      <c r="AD18" s="720"/>
      <c r="AE18" s="772" t="s">
        <v>1014</v>
      </c>
      <c r="AF18" s="772"/>
      <c r="AG18" s="474">
        <f t="shared" si="0"/>
        <v>3</v>
      </c>
      <c r="AH18" s="474">
        <f t="shared" si="0"/>
        <v>-1050</v>
      </c>
      <c r="AI18" s="474">
        <f t="shared" si="0"/>
        <v>3019</v>
      </c>
      <c r="AJ18" s="474">
        <f t="shared" si="0"/>
        <v>39</v>
      </c>
      <c r="AK18" s="474">
        <f t="shared" si="0"/>
        <v>62</v>
      </c>
      <c r="AL18" s="474">
        <f t="shared" si="0"/>
        <v>3</v>
      </c>
      <c r="AM18" s="474">
        <f t="shared" si="0"/>
        <v>1</v>
      </c>
      <c r="AN18" s="474">
        <f t="shared" si="0"/>
        <v>1</v>
      </c>
      <c r="AO18" s="474">
        <f t="shared" si="0"/>
        <v>-2</v>
      </c>
      <c r="AP18" s="474">
        <f t="shared" si="1"/>
        <v>3</v>
      </c>
      <c r="AQ18" s="474">
        <f t="shared" si="2"/>
        <v>4</v>
      </c>
      <c r="AR18" s="720" t="s">
        <v>51</v>
      </c>
      <c r="AS18" s="720"/>
    </row>
    <row r="19" spans="1:45" ht="20.25">
      <c r="A19" s="772" t="s">
        <v>65</v>
      </c>
      <c r="B19" s="772"/>
      <c r="C19" s="474">
        <v>288</v>
      </c>
      <c r="D19" s="474">
        <v>43298</v>
      </c>
      <c r="E19" s="474">
        <v>128174</v>
      </c>
      <c r="F19" s="474">
        <v>7575</v>
      </c>
      <c r="G19" s="474">
        <v>3067</v>
      </c>
      <c r="H19" s="474">
        <v>142</v>
      </c>
      <c r="I19" s="474">
        <v>111</v>
      </c>
      <c r="J19" s="474">
        <v>99</v>
      </c>
      <c r="K19" s="475">
        <v>0</v>
      </c>
      <c r="L19" s="476">
        <v>0</v>
      </c>
      <c r="M19" s="361">
        <v>7</v>
      </c>
      <c r="N19" s="720" t="s">
        <v>52</v>
      </c>
      <c r="O19" s="720"/>
      <c r="P19" s="769" t="s">
        <v>65</v>
      </c>
      <c r="Q19" s="769"/>
      <c r="R19" s="474">
        <v>281</v>
      </c>
      <c r="S19" s="474">
        <v>41295</v>
      </c>
      <c r="T19" s="474">
        <v>124374</v>
      </c>
      <c r="U19" s="474">
        <v>7579</v>
      </c>
      <c r="V19" s="474">
        <v>3025</v>
      </c>
      <c r="W19" s="474">
        <v>139</v>
      </c>
      <c r="X19" s="474">
        <v>109</v>
      </c>
      <c r="Y19" s="474">
        <v>96</v>
      </c>
      <c r="Z19" s="477">
        <v>4</v>
      </c>
      <c r="AA19" s="477">
        <v>0</v>
      </c>
      <c r="AB19" s="477">
        <v>0</v>
      </c>
      <c r="AC19" s="720" t="s">
        <v>52</v>
      </c>
      <c r="AD19" s="720"/>
      <c r="AE19" s="772" t="s">
        <v>65</v>
      </c>
      <c r="AF19" s="772"/>
      <c r="AG19" s="474">
        <f t="shared" si="0"/>
        <v>7</v>
      </c>
      <c r="AH19" s="474">
        <f t="shared" si="0"/>
        <v>2003</v>
      </c>
      <c r="AI19" s="474">
        <f t="shared" si="0"/>
        <v>3800</v>
      </c>
      <c r="AJ19" s="474">
        <f t="shared" si="0"/>
        <v>-4</v>
      </c>
      <c r="AK19" s="474">
        <f t="shared" si="0"/>
        <v>42</v>
      </c>
      <c r="AL19" s="474">
        <f t="shared" si="0"/>
        <v>3</v>
      </c>
      <c r="AM19" s="474">
        <f t="shared" si="0"/>
        <v>2</v>
      </c>
      <c r="AN19" s="474">
        <f t="shared" si="0"/>
        <v>3</v>
      </c>
      <c r="AO19" s="474">
        <f t="shared" si="0"/>
        <v>-4</v>
      </c>
      <c r="AP19" s="474">
        <f t="shared" si="1"/>
        <v>7</v>
      </c>
      <c r="AQ19" s="474">
        <f t="shared" si="2"/>
        <v>7</v>
      </c>
      <c r="AR19" s="720" t="s">
        <v>52</v>
      </c>
      <c r="AS19" s="720"/>
    </row>
    <row r="20" spans="1:45" ht="20.25">
      <c r="A20" s="772" t="s">
        <v>27</v>
      </c>
      <c r="B20" s="772"/>
      <c r="C20" s="474">
        <v>144</v>
      </c>
      <c r="D20" s="474">
        <v>20248</v>
      </c>
      <c r="E20" s="474">
        <v>69264</v>
      </c>
      <c r="F20" s="474">
        <v>2599</v>
      </c>
      <c r="G20" s="474">
        <v>1541</v>
      </c>
      <c r="H20" s="474">
        <v>102</v>
      </c>
      <c r="I20" s="474">
        <v>118</v>
      </c>
      <c r="J20" s="474">
        <v>69</v>
      </c>
      <c r="K20" s="475">
        <v>0</v>
      </c>
      <c r="L20" s="476">
        <v>0</v>
      </c>
      <c r="M20" s="361">
        <v>4</v>
      </c>
      <c r="N20" s="720" t="s">
        <v>28</v>
      </c>
      <c r="O20" s="720"/>
      <c r="P20" s="769" t="s">
        <v>27</v>
      </c>
      <c r="Q20" s="769"/>
      <c r="R20" s="474">
        <v>146</v>
      </c>
      <c r="S20" s="474">
        <v>23234</v>
      </c>
      <c r="T20" s="474">
        <v>69715</v>
      </c>
      <c r="U20" s="474">
        <v>2596</v>
      </c>
      <c r="V20" s="474">
        <v>1566</v>
      </c>
      <c r="W20" s="474">
        <v>99</v>
      </c>
      <c r="X20" s="474">
        <v>119</v>
      </c>
      <c r="Y20" s="474">
        <v>73</v>
      </c>
      <c r="Z20" s="477">
        <v>2</v>
      </c>
      <c r="AA20" s="477">
        <v>0</v>
      </c>
      <c r="AB20" s="477">
        <v>0</v>
      </c>
      <c r="AC20" s="720" t="s">
        <v>28</v>
      </c>
      <c r="AD20" s="720"/>
      <c r="AE20" s="772" t="s">
        <v>27</v>
      </c>
      <c r="AF20" s="772"/>
      <c r="AG20" s="474">
        <f t="shared" si="0"/>
        <v>-2</v>
      </c>
      <c r="AH20" s="474">
        <f t="shared" si="0"/>
        <v>-2986</v>
      </c>
      <c r="AI20" s="474">
        <f t="shared" si="0"/>
        <v>-451</v>
      </c>
      <c r="AJ20" s="474">
        <f t="shared" si="0"/>
        <v>3</v>
      </c>
      <c r="AK20" s="474">
        <f t="shared" si="0"/>
        <v>-25</v>
      </c>
      <c r="AL20" s="474">
        <f t="shared" si="0"/>
        <v>3</v>
      </c>
      <c r="AM20" s="474">
        <f t="shared" si="0"/>
        <v>-1</v>
      </c>
      <c r="AN20" s="474">
        <f t="shared" si="0"/>
        <v>-4</v>
      </c>
      <c r="AO20" s="474">
        <f t="shared" si="0"/>
        <v>-2</v>
      </c>
      <c r="AP20" s="474">
        <f t="shared" si="1"/>
        <v>4</v>
      </c>
      <c r="AQ20" s="474">
        <f t="shared" si="2"/>
        <v>4</v>
      </c>
      <c r="AR20" s="720" t="s">
        <v>28</v>
      </c>
      <c r="AS20" s="720"/>
    </row>
    <row r="21" spans="1:45" ht="20.25">
      <c r="A21" s="772" t="s">
        <v>29</v>
      </c>
      <c r="B21" s="772"/>
      <c r="C21" s="474">
        <v>302</v>
      </c>
      <c r="D21" s="474">
        <v>36395</v>
      </c>
      <c r="E21" s="474">
        <v>107516</v>
      </c>
      <c r="F21" s="474">
        <v>6266</v>
      </c>
      <c r="G21" s="474">
        <v>2915</v>
      </c>
      <c r="H21" s="474">
        <v>183</v>
      </c>
      <c r="I21" s="474">
        <v>204</v>
      </c>
      <c r="J21" s="474">
        <v>139</v>
      </c>
      <c r="K21" s="475">
        <v>0</v>
      </c>
      <c r="L21" s="476">
        <v>0</v>
      </c>
      <c r="M21" s="361">
        <v>2</v>
      </c>
      <c r="N21" s="720" t="s">
        <v>30</v>
      </c>
      <c r="O21" s="720"/>
      <c r="P21" s="769" t="s">
        <v>29</v>
      </c>
      <c r="Q21" s="769"/>
      <c r="R21" s="474">
        <v>288</v>
      </c>
      <c r="S21" s="474">
        <v>33722</v>
      </c>
      <c r="T21" s="474">
        <v>102894</v>
      </c>
      <c r="U21" s="474">
        <v>6208</v>
      </c>
      <c r="V21" s="474">
        <v>2769</v>
      </c>
      <c r="W21" s="474">
        <v>177</v>
      </c>
      <c r="X21" s="474">
        <v>204</v>
      </c>
      <c r="Y21" s="474">
        <v>139</v>
      </c>
      <c r="Z21" s="477">
        <v>1</v>
      </c>
      <c r="AA21" s="477">
        <v>0</v>
      </c>
      <c r="AB21" s="477">
        <v>0</v>
      </c>
      <c r="AC21" s="720" t="s">
        <v>30</v>
      </c>
      <c r="AD21" s="720"/>
      <c r="AE21" s="772" t="s">
        <v>29</v>
      </c>
      <c r="AF21" s="772"/>
      <c r="AG21" s="474">
        <f t="shared" si="0"/>
        <v>14</v>
      </c>
      <c r="AH21" s="474">
        <f t="shared" si="0"/>
        <v>2673</v>
      </c>
      <c r="AI21" s="474">
        <f t="shared" si="0"/>
        <v>4622</v>
      </c>
      <c r="AJ21" s="474">
        <f t="shared" si="0"/>
        <v>58</v>
      </c>
      <c r="AK21" s="474">
        <f t="shared" si="0"/>
        <v>146</v>
      </c>
      <c r="AL21" s="474">
        <f t="shared" si="0"/>
        <v>6</v>
      </c>
      <c r="AM21" s="474">
        <f t="shared" si="0"/>
        <v>0</v>
      </c>
      <c r="AN21" s="474">
        <f t="shared" si="0"/>
        <v>0</v>
      </c>
      <c r="AO21" s="474">
        <f t="shared" si="0"/>
        <v>-1</v>
      </c>
      <c r="AP21" s="474">
        <f t="shared" si="1"/>
        <v>2</v>
      </c>
      <c r="AQ21" s="474">
        <f t="shared" si="2"/>
        <v>2</v>
      </c>
      <c r="AR21" s="720" t="s">
        <v>30</v>
      </c>
      <c r="AS21" s="720"/>
    </row>
    <row r="22" spans="1:45" ht="20.25">
      <c r="A22" s="772" t="s">
        <v>1015</v>
      </c>
      <c r="B22" s="772"/>
      <c r="C22" s="474">
        <v>562</v>
      </c>
      <c r="D22" s="474">
        <v>62642</v>
      </c>
      <c r="E22" s="474">
        <v>192946</v>
      </c>
      <c r="F22" s="474">
        <v>10729</v>
      </c>
      <c r="G22" s="474">
        <v>4914</v>
      </c>
      <c r="H22" s="474">
        <v>174</v>
      </c>
      <c r="I22" s="474">
        <v>221</v>
      </c>
      <c r="J22" s="474">
        <v>144</v>
      </c>
      <c r="K22" s="475">
        <v>0</v>
      </c>
      <c r="L22" s="476">
        <v>0</v>
      </c>
      <c r="M22" s="361">
        <v>2</v>
      </c>
      <c r="N22" s="720" t="s">
        <v>32</v>
      </c>
      <c r="O22" s="720"/>
      <c r="P22" s="769" t="s">
        <v>1015</v>
      </c>
      <c r="Q22" s="769"/>
      <c r="R22" s="474">
        <v>544</v>
      </c>
      <c r="S22" s="474">
        <v>59761</v>
      </c>
      <c r="T22" s="474">
        <v>184929</v>
      </c>
      <c r="U22" s="474">
        <v>10768</v>
      </c>
      <c r="V22" s="474">
        <v>4696</v>
      </c>
      <c r="W22" s="474">
        <v>173</v>
      </c>
      <c r="X22" s="474">
        <v>220</v>
      </c>
      <c r="Y22" s="474">
        <v>132</v>
      </c>
      <c r="Z22" s="477">
        <v>2</v>
      </c>
      <c r="AA22" s="477">
        <v>0</v>
      </c>
      <c r="AB22" s="477">
        <v>0</v>
      </c>
      <c r="AC22" s="720" t="s">
        <v>32</v>
      </c>
      <c r="AD22" s="720"/>
      <c r="AE22" s="772" t="s">
        <v>1015</v>
      </c>
      <c r="AF22" s="772"/>
      <c r="AG22" s="474">
        <f t="shared" si="0"/>
        <v>18</v>
      </c>
      <c r="AH22" s="474">
        <f t="shared" si="0"/>
        <v>2881</v>
      </c>
      <c r="AI22" s="474">
        <f t="shared" si="0"/>
        <v>8017</v>
      </c>
      <c r="AJ22" s="474">
        <f t="shared" si="0"/>
        <v>-39</v>
      </c>
      <c r="AK22" s="474">
        <f t="shared" si="0"/>
        <v>218</v>
      </c>
      <c r="AL22" s="474">
        <f t="shared" si="0"/>
        <v>1</v>
      </c>
      <c r="AM22" s="474">
        <f t="shared" si="0"/>
        <v>1</v>
      </c>
      <c r="AN22" s="474">
        <f t="shared" si="0"/>
        <v>12</v>
      </c>
      <c r="AO22" s="474">
        <f t="shared" si="0"/>
        <v>-2</v>
      </c>
      <c r="AP22" s="474">
        <f t="shared" si="1"/>
        <v>2</v>
      </c>
      <c r="AQ22" s="474">
        <f t="shared" si="2"/>
        <v>2</v>
      </c>
      <c r="AR22" s="720" t="s">
        <v>32</v>
      </c>
      <c r="AS22" s="720"/>
    </row>
    <row r="23" spans="1:45" ht="20.25">
      <c r="A23" s="772" t="s">
        <v>33</v>
      </c>
      <c r="B23" s="772"/>
      <c r="C23" s="474">
        <v>161</v>
      </c>
      <c r="D23" s="474">
        <v>28495</v>
      </c>
      <c r="E23" s="474">
        <v>81094</v>
      </c>
      <c r="F23" s="474">
        <v>3811</v>
      </c>
      <c r="G23" s="474">
        <v>1914</v>
      </c>
      <c r="H23" s="474">
        <v>101</v>
      </c>
      <c r="I23" s="474">
        <v>84</v>
      </c>
      <c r="J23" s="474">
        <v>62</v>
      </c>
      <c r="K23" s="475">
        <v>0</v>
      </c>
      <c r="L23" s="476">
        <v>0</v>
      </c>
      <c r="M23" s="361">
        <v>3</v>
      </c>
      <c r="N23" s="720" t="s">
        <v>34</v>
      </c>
      <c r="O23" s="720"/>
      <c r="P23" s="769" t="s">
        <v>33</v>
      </c>
      <c r="Q23" s="769"/>
      <c r="R23" s="474">
        <v>174</v>
      </c>
      <c r="S23" s="474">
        <v>27901</v>
      </c>
      <c r="T23" s="474">
        <v>74193</v>
      </c>
      <c r="U23" s="474">
        <v>3953</v>
      </c>
      <c r="V23" s="474">
        <v>1672</v>
      </c>
      <c r="W23" s="474">
        <v>107</v>
      </c>
      <c r="X23" s="474">
        <v>83</v>
      </c>
      <c r="Y23" s="474">
        <v>39</v>
      </c>
      <c r="Z23" s="477">
        <v>2</v>
      </c>
      <c r="AA23" s="477">
        <v>1</v>
      </c>
      <c r="AB23" s="477">
        <v>0</v>
      </c>
      <c r="AC23" s="720" t="s">
        <v>34</v>
      </c>
      <c r="AD23" s="720"/>
      <c r="AE23" s="772" t="s">
        <v>33</v>
      </c>
      <c r="AF23" s="772"/>
      <c r="AG23" s="474">
        <f t="shared" si="0"/>
        <v>-13</v>
      </c>
      <c r="AH23" s="474">
        <f t="shared" si="0"/>
        <v>594</v>
      </c>
      <c r="AI23" s="474">
        <f t="shared" si="0"/>
        <v>6901</v>
      </c>
      <c r="AJ23" s="474">
        <f t="shared" si="0"/>
        <v>-142</v>
      </c>
      <c r="AK23" s="474">
        <f t="shared" si="0"/>
        <v>242</v>
      </c>
      <c r="AL23" s="474">
        <f t="shared" si="0"/>
        <v>-6</v>
      </c>
      <c r="AM23" s="474">
        <f t="shared" si="0"/>
        <v>1</v>
      </c>
      <c r="AN23" s="474">
        <f t="shared" si="0"/>
        <v>23</v>
      </c>
      <c r="AO23" s="474">
        <f t="shared" si="0"/>
        <v>-2</v>
      </c>
      <c r="AP23" s="474">
        <f t="shared" si="1"/>
        <v>2</v>
      </c>
      <c r="AQ23" s="474">
        <f t="shared" si="2"/>
        <v>3</v>
      </c>
      <c r="AR23" s="720" t="s">
        <v>34</v>
      </c>
      <c r="AS23" s="720"/>
    </row>
    <row r="24" spans="1:45" ht="20.25">
      <c r="A24" s="802" t="s">
        <v>35</v>
      </c>
      <c r="B24" s="802"/>
      <c r="C24" s="478">
        <v>550</v>
      </c>
      <c r="D24" s="478">
        <v>82755</v>
      </c>
      <c r="E24" s="478">
        <v>246021</v>
      </c>
      <c r="F24" s="478">
        <v>14659</v>
      </c>
      <c r="G24" s="478">
        <v>5951</v>
      </c>
      <c r="H24" s="478">
        <v>262</v>
      </c>
      <c r="I24" s="478">
        <v>195</v>
      </c>
      <c r="J24" s="478">
        <v>231</v>
      </c>
      <c r="K24" s="479">
        <v>0</v>
      </c>
      <c r="L24" s="480">
        <v>0</v>
      </c>
      <c r="M24" s="361">
        <v>1</v>
      </c>
      <c r="N24" s="729" t="s">
        <v>53</v>
      </c>
      <c r="O24" s="729"/>
      <c r="P24" s="814" t="s">
        <v>35</v>
      </c>
      <c r="Q24" s="814"/>
      <c r="R24" s="478">
        <v>533</v>
      </c>
      <c r="S24" s="478">
        <v>80372</v>
      </c>
      <c r="T24" s="478">
        <v>233065</v>
      </c>
      <c r="U24" s="478">
        <v>14574</v>
      </c>
      <c r="V24" s="478">
        <v>5704</v>
      </c>
      <c r="W24" s="478">
        <v>259</v>
      </c>
      <c r="X24" s="478">
        <v>192</v>
      </c>
      <c r="Y24" s="478">
        <v>189</v>
      </c>
      <c r="Z24" s="481">
        <v>2</v>
      </c>
      <c r="AA24" s="481">
        <v>1</v>
      </c>
      <c r="AB24" s="481">
        <v>1</v>
      </c>
      <c r="AC24" s="729" t="s">
        <v>53</v>
      </c>
      <c r="AD24" s="729"/>
      <c r="AE24" s="802" t="s">
        <v>35</v>
      </c>
      <c r="AF24" s="802"/>
      <c r="AG24" s="478">
        <f t="shared" si="0"/>
        <v>17</v>
      </c>
      <c r="AH24" s="478">
        <f t="shared" si="0"/>
        <v>2383</v>
      </c>
      <c r="AI24" s="478">
        <f t="shared" si="0"/>
        <v>12956</v>
      </c>
      <c r="AJ24" s="478">
        <f t="shared" si="0"/>
        <v>85</v>
      </c>
      <c r="AK24" s="478">
        <f t="shared" si="0"/>
        <v>247</v>
      </c>
      <c r="AL24" s="478">
        <f t="shared" si="0"/>
        <v>3</v>
      </c>
      <c r="AM24" s="478">
        <f t="shared" si="0"/>
        <v>3</v>
      </c>
      <c r="AN24" s="478">
        <f t="shared" si="0"/>
        <v>42</v>
      </c>
      <c r="AO24" s="478">
        <f t="shared" si="0"/>
        <v>-2</v>
      </c>
      <c r="AP24" s="478">
        <f t="shared" si="1"/>
        <v>0</v>
      </c>
      <c r="AQ24" s="478">
        <f t="shared" si="2"/>
        <v>0</v>
      </c>
      <c r="AR24" s="729" t="s">
        <v>53</v>
      </c>
      <c r="AS24" s="729"/>
    </row>
    <row r="25" spans="1:45" ht="20.25">
      <c r="A25" s="705" t="s">
        <v>8</v>
      </c>
      <c r="B25" s="705"/>
      <c r="C25" s="482">
        <f t="shared" ref="C25:J25" si="3">SUM(C6:C24)</f>
        <v>5928</v>
      </c>
      <c r="D25" s="482">
        <f t="shared" si="3"/>
        <v>808542</v>
      </c>
      <c r="E25" s="482">
        <f t="shared" si="3"/>
        <v>2525338</v>
      </c>
      <c r="F25" s="482">
        <f t="shared" si="3"/>
        <v>140163</v>
      </c>
      <c r="G25" s="482">
        <f t="shared" si="3"/>
        <v>64048</v>
      </c>
      <c r="H25" s="482">
        <f t="shared" si="3"/>
        <v>3068</v>
      </c>
      <c r="I25" s="482">
        <f t="shared" si="3"/>
        <v>2919</v>
      </c>
      <c r="J25" s="482">
        <f t="shared" si="3"/>
        <v>2259</v>
      </c>
      <c r="K25" s="483">
        <v>0</v>
      </c>
      <c r="L25" s="484">
        <v>0</v>
      </c>
      <c r="M25" s="371">
        <v>41</v>
      </c>
      <c r="N25" s="705" t="s">
        <v>456</v>
      </c>
      <c r="O25" s="705"/>
      <c r="P25" s="812" t="s">
        <v>8</v>
      </c>
      <c r="Q25" s="812"/>
      <c r="R25" s="482">
        <v>5437</v>
      </c>
      <c r="S25" s="482">
        <v>765097</v>
      </c>
      <c r="T25" s="482">
        <v>2358484</v>
      </c>
      <c r="U25" s="482">
        <v>133717</v>
      </c>
      <c r="V25" s="482">
        <v>59316</v>
      </c>
      <c r="W25" s="482">
        <v>2834</v>
      </c>
      <c r="X25" s="482">
        <v>2806</v>
      </c>
      <c r="Y25" s="482">
        <v>2032</v>
      </c>
      <c r="Z25" s="485">
        <v>48</v>
      </c>
      <c r="AA25" s="485">
        <f>SUM(AA6:AA24)</f>
        <v>4</v>
      </c>
      <c r="AB25" s="485">
        <v>7</v>
      </c>
      <c r="AC25" s="705" t="s">
        <v>456</v>
      </c>
      <c r="AD25" s="705"/>
      <c r="AE25" s="705" t="s">
        <v>8</v>
      </c>
      <c r="AF25" s="705"/>
      <c r="AG25" s="482">
        <f t="shared" si="0"/>
        <v>491</v>
      </c>
      <c r="AH25" s="482">
        <f t="shared" si="0"/>
        <v>43445</v>
      </c>
      <c r="AI25" s="482">
        <f t="shared" si="0"/>
        <v>166854</v>
      </c>
      <c r="AJ25" s="482">
        <f t="shared" si="0"/>
        <v>6446</v>
      </c>
      <c r="AK25" s="482">
        <f t="shared" si="0"/>
        <v>4732</v>
      </c>
      <c r="AL25" s="482">
        <f t="shared" si="0"/>
        <v>234</v>
      </c>
      <c r="AM25" s="482">
        <f t="shared" si="0"/>
        <v>113</v>
      </c>
      <c r="AN25" s="482">
        <f t="shared" si="0"/>
        <v>227</v>
      </c>
      <c r="AO25" s="482">
        <f t="shared" si="0"/>
        <v>-48</v>
      </c>
      <c r="AP25" s="482">
        <f t="shared" si="1"/>
        <v>37</v>
      </c>
      <c r="AQ25" s="482">
        <f t="shared" si="2"/>
        <v>34</v>
      </c>
      <c r="AR25" s="813" t="s">
        <v>456</v>
      </c>
      <c r="AS25" s="813"/>
    </row>
    <row r="26" spans="1:45" ht="20.25"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</row>
    <row r="27" spans="1:45" ht="20.25">
      <c r="J27" s="381"/>
      <c r="K27" s="381"/>
      <c r="L27" s="381"/>
      <c r="M27" s="381"/>
      <c r="N27" s="381"/>
      <c r="O27" s="381"/>
      <c r="P27" s="486" t="s">
        <v>1016</v>
      </c>
      <c r="Q27" s="487"/>
      <c r="R27" s="487"/>
      <c r="S27" s="487"/>
      <c r="T27" s="487"/>
      <c r="U27" s="487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</row>
    <row r="28" spans="1:45" ht="20.25"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</row>
    <row r="29" spans="1:45" ht="20.25"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</row>
    <row r="30" spans="1:45" ht="20.25"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</row>
    <row r="31" spans="1:45" ht="20.25"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</row>
    <row r="32" spans="1:45" ht="20.25"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N30"/>
  <sheetViews>
    <sheetView rightToLeft="1" workbookViewId="0"/>
  </sheetViews>
  <sheetFormatPr defaultRowHeight="14.25"/>
  <sheetData>
    <row r="1" spans="1:40" ht="20.25">
      <c r="A1" s="815" t="s">
        <v>1017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 t="s">
        <v>1017</v>
      </c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455"/>
      <c r="AN1" s="455"/>
    </row>
    <row r="2" spans="1:40" ht="20.25">
      <c r="A2" s="815" t="s">
        <v>1018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 t="s">
        <v>1018</v>
      </c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</row>
    <row r="3" spans="1:40" ht="20.25">
      <c r="A3" s="711" t="s">
        <v>1019</v>
      </c>
      <c r="B3" s="711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738" t="s">
        <v>1020</v>
      </c>
      <c r="P3" s="738"/>
      <c r="Q3" s="711" t="s">
        <v>1021</v>
      </c>
      <c r="R3" s="711"/>
      <c r="S3" s="711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738" t="s">
        <v>1020</v>
      </c>
      <c r="AL3" s="738"/>
    </row>
    <row r="4" spans="1:40" ht="20.25">
      <c r="A4" s="798" t="s">
        <v>0</v>
      </c>
      <c r="B4" s="798"/>
      <c r="C4" s="732" t="s">
        <v>1</v>
      </c>
      <c r="D4" s="732"/>
      <c r="E4" s="732"/>
      <c r="F4" s="732" t="s">
        <v>1022</v>
      </c>
      <c r="G4" s="732"/>
      <c r="H4" s="732"/>
      <c r="I4" s="732" t="s">
        <v>1023</v>
      </c>
      <c r="J4" s="732"/>
      <c r="K4" s="732"/>
      <c r="L4" s="732" t="s">
        <v>1024</v>
      </c>
      <c r="M4" s="732"/>
      <c r="N4" s="732"/>
      <c r="O4" s="816" t="s">
        <v>683</v>
      </c>
      <c r="P4" s="816"/>
      <c r="Q4" s="820" t="s">
        <v>0</v>
      </c>
      <c r="R4" s="820"/>
      <c r="S4" s="732" t="s">
        <v>39</v>
      </c>
      <c r="T4" s="732"/>
      <c r="U4" s="732"/>
      <c r="V4" s="732" t="s">
        <v>1025</v>
      </c>
      <c r="W4" s="732"/>
      <c r="X4" s="732"/>
      <c r="Y4" s="732" t="s">
        <v>429</v>
      </c>
      <c r="Z4" s="732"/>
      <c r="AA4" s="732"/>
      <c r="AB4" s="732" t="s">
        <v>1026</v>
      </c>
      <c r="AC4" s="732"/>
      <c r="AD4" s="732"/>
      <c r="AE4" s="732" t="s">
        <v>1027</v>
      </c>
      <c r="AF4" s="732"/>
      <c r="AG4" s="732"/>
      <c r="AH4" s="732" t="s">
        <v>1028</v>
      </c>
      <c r="AI4" s="732"/>
      <c r="AJ4" s="732"/>
      <c r="AK4" s="816" t="s">
        <v>683</v>
      </c>
      <c r="AL4" s="816"/>
    </row>
    <row r="5" spans="1:40" ht="63">
      <c r="A5" s="825"/>
      <c r="B5" s="825"/>
      <c r="C5" s="819" t="s">
        <v>166</v>
      </c>
      <c r="D5" s="819"/>
      <c r="E5" s="819"/>
      <c r="F5" s="819" t="s">
        <v>165</v>
      </c>
      <c r="G5" s="819"/>
      <c r="H5" s="819"/>
      <c r="I5" s="736" t="s">
        <v>4</v>
      </c>
      <c r="J5" s="736"/>
      <c r="K5" s="736"/>
      <c r="L5" s="736" t="s">
        <v>41</v>
      </c>
      <c r="M5" s="736"/>
      <c r="N5" s="736"/>
      <c r="O5" s="817"/>
      <c r="P5" s="817"/>
      <c r="Q5" s="821"/>
      <c r="R5" s="821"/>
      <c r="S5" s="736" t="s">
        <v>767</v>
      </c>
      <c r="T5" s="736"/>
      <c r="U5" s="736"/>
      <c r="V5" s="736" t="s">
        <v>1029</v>
      </c>
      <c r="W5" s="736"/>
      <c r="X5" s="736"/>
      <c r="Y5" s="736" t="s">
        <v>1000</v>
      </c>
      <c r="Z5" s="736"/>
      <c r="AA5" s="736"/>
      <c r="AB5" s="736" t="s">
        <v>1001</v>
      </c>
      <c r="AC5" s="736"/>
      <c r="AD5" s="736"/>
      <c r="AE5" s="736" t="s">
        <v>1030</v>
      </c>
      <c r="AF5" s="736"/>
      <c r="AG5" s="736"/>
      <c r="AH5" s="736" t="s">
        <v>1031</v>
      </c>
      <c r="AI5" s="736"/>
      <c r="AJ5" s="736"/>
      <c r="AK5" s="817"/>
      <c r="AL5" s="817"/>
    </row>
    <row r="6" spans="1:40" ht="20.25">
      <c r="A6" s="825"/>
      <c r="B6" s="825"/>
      <c r="C6" s="383" t="s">
        <v>1032</v>
      </c>
      <c r="D6" s="383" t="s">
        <v>1033</v>
      </c>
      <c r="E6" s="383" t="s">
        <v>1034</v>
      </c>
      <c r="F6" s="383" t="s">
        <v>1032</v>
      </c>
      <c r="G6" s="383" t="s">
        <v>1033</v>
      </c>
      <c r="H6" s="383" t="s">
        <v>1034</v>
      </c>
      <c r="I6" s="383" t="s">
        <v>1032</v>
      </c>
      <c r="J6" s="383" t="s">
        <v>1033</v>
      </c>
      <c r="K6" s="383" t="s">
        <v>1034</v>
      </c>
      <c r="L6" s="383" t="s">
        <v>1032</v>
      </c>
      <c r="M6" s="383" t="s">
        <v>1033</v>
      </c>
      <c r="N6" s="383" t="s">
        <v>1034</v>
      </c>
      <c r="O6" s="817"/>
      <c r="P6" s="817"/>
      <c r="Q6" s="821"/>
      <c r="R6" s="821"/>
      <c r="S6" s="383" t="s">
        <v>1032</v>
      </c>
      <c r="T6" s="404" t="s">
        <v>1033</v>
      </c>
      <c r="U6" s="383" t="s">
        <v>1034</v>
      </c>
      <c r="V6" s="383" t="s">
        <v>1032</v>
      </c>
      <c r="W6" s="404" t="s">
        <v>1033</v>
      </c>
      <c r="X6" s="383" t="s">
        <v>1034</v>
      </c>
      <c r="Y6" s="383" t="s">
        <v>1032</v>
      </c>
      <c r="Z6" s="404" t="s">
        <v>1033</v>
      </c>
      <c r="AA6" s="383" t="s">
        <v>1034</v>
      </c>
      <c r="AB6" s="383" t="s">
        <v>1032</v>
      </c>
      <c r="AC6" s="404" t="s">
        <v>1033</v>
      </c>
      <c r="AD6" s="383" t="s">
        <v>1034</v>
      </c>
      <c r="AE6" s="383" t="s">
        <v>1032</v>
      </c>
      <c r="AF6" s="404" t="s">
        <v>1033</v>
      </c>
      <c r="AG6" s="383" t="s">
        <v>1034</v>
      </c>
      <c r="AH6" s="383" t="s">
        <v>1032</v>
      </c>
      <c r="AI6" s="404" t="s">
        <v>1033</v>
      </c>
      <c r="AJ6" s="383" t="s">
        <v>1034</v>
      </c>
      <c r="AK6" s="817"/>
      <c r="AL6" s="817"/>
    </row>
    <row r="7" spans="1:40" ht="20.25">
      <c r="A7" s="799"/>
      <c r="B7" s="799"/>
      <c r="C7" s="489" t="s">
        <v>1035</v>
      </c>
      <c r="D7" s="384" t="s">
        <v>1036</v>
      </c>
      <c r="E7" s="384" t="s">
        <v>1037</v>
      </c>
      <c r="F7" s="489" t="s">
        <v>1035</v>
      </c>
      <c r="G7" s="384" t="s">
        <v>1036</v>
      </c>
      <c r="H7" s="384" t="s">
        <v>1037</v>
      </c>
      <c r="I7" s="489" t="s">
        <v>1035</v>
      </c>
      <c r="J7" s="384" t="s">
        <v>1036</v>
      </c>
      <c r="K7" s="384" t="s">
        <v>1037</v>
      </c>
      <c r="L7" s="489" t="s">
        <v>1035</v>
      </c>
      <c r="M7" s="384" t="s">
        <v>1036</v>
      </c>
      <c r="N7" s="384" t="s">
        <v>1037</v>
      </c>
      <c r="O7" s="818"/>
      <c r="P7" s="818"/>
      <c r="Q7" s="822"/>
      <c r="R7" s="822"/>
      <c r="S7" s="489" t="s">
        <v>1035</v>
      </c>
      <c r="T7" s="489" t="s">
        <v>1036</v>
      </c>
      <c r="U7" s="384" t="s">
        <v>1037</v>
      </c>
      <c r="V7" s="489" t="s">
        <v>1035</v>
      </c>
      <c r="W7" s="489" t="s">
        <v>1036</v>
      </c>
      <c r="X7" s="384" t="s">
        <v>1037</v>
      </c>
      <c r="Y7" s="489" t="s">
        <v>1035</v>
      </c>
      <c r="Z7" s="489" t="s">
        <v>1036</v>
      </c>
      <c r="AA7" s="384" t="s">
        <v>1037</v>
      </c>
      <c r="AB7" s="489" t="s">
        <v>1035</v>
      </c>
      <c r="AC7" s="489" t="s">
        <v>1036</v>
      </c>
      <c r="AD7" s="384" t="s">
        <v>1037</v>
      </c>
      <c r="AE7" s="489" t="s">
        <v>1035</v>
      </c>
      <c r="AF7" s="489" t="s">
        <v>1036</v>
      </c>
      <c r="AG7" s="384" t="s">
        <v>1037</v>
      </c>
      <c r="AH7" s="489" t="s">
        <v>1035</v>
      </c>
      <c r="AI7" s="489" t="s">
        <v>1036</v>
      </c>
      <c r="AJ7" s="384" t="s">
        <v>1037</v>
      </c>
      <c r="AK7" s="818"/>
      <c r="AL7" s="818"/>
    </row>
    <row r="8" spans="1:40" ht="20.25">
      <c r="A8" s="823" t="s">
        <v>14</v>
      </c>
      <c r="B8" s="823"/>
      <c r="C8" s="409">
        <v>512</v>
      </c>
      <c r="D8" s="409">
        <v>525</v>
      </c>
      <c r="E8" s="409">
        <f t="shared" ref="E8:E16" si="0">C8-D8</f>
        <v>-13</v>
      </c>
      <c r="F8" s="409">
        <v>48054</v>
      </c>
      <c r="G8" s="409">
        <v>51396</v>
      </c>
      <c r="H8" s="409">
        <f>SUM(F8-G8)</f>
        <v>-3342</v>
      </c>
      <c r="I8" s="409">
        <v>144925</v>
      </c>
      <c r="J8" s="409">
        <v>161366</v>
      </c>
      <c r="K8" s="409">
        <f>SUM(I8-J8)</f>
        <v>-16441</v>
      </c>
      <c r="L8" s="409">
        <v>6421</v>
      </c>
      <c r="M8" s="409">
        <v>6656</v>
      </c>
      <c r="N8" s="409">
        <f>SUM(L8-M8)</f>
        <v>-235</v>
      </c>
      <c r="O8" s="752" t="s">
        <v>15</v>
      </c>
      <c r="P8" s="752"/>
      <c r="Q8" s="824" t="s">
        <v>14</v>
      </c>
      <c r="R8" s="824"/>
      <c r="S8" s="409">
        <v>4443</v>
      </c>
      <c r="T8" s="409">
        <v>4671</v>
      </c>
      <c r="U8" s="409">
        <f>SUM(S8-T8)</f>
        <v>-228</v>
      </c>
      <c r="V8" s="409">
        <v>260</v>
      </c>
      <c r="W8" s="409">
        <v>262</v>
      </c>
      <c r="X8" s="409">
        <f>SUM(V8-W8)</f>
        <v>-2</v>
      </c>
      <c r="Y8" s="409">
        <v>51</v>
      </c>
      <c r="Z8" s="409">
        <v>59</v>
      </c>
      <c r="AA8" s="409">
        <f>SUM(Y8-Z8)</f>
        <v>-8</v>
      </c>
      <c r="AB8" s="409">
        <v>52</v>
      </c>
      <c r="AC8" s="409">
        <v>68</v>
      </c>
      <c r="AD8" s="409">
        <f>SUM(AB8-AC8)</f>
        <v>-16</v>
      </c>
      <c r="AE8" s="409">
        <v>1</v>
      </c>
      <c r="AF8" s="409">
        <v>1</v>
      </c>
      <c r="AG8" s="409">
        <f>SUM(AE8-AF8)</f>
        <v>0</v>
      </c>
      <c r="AH8" s="409">
        <v>31</v>
      </c>
      <c r="AI8" s="409">
        <v>32</v>
      </c>
      <c r="AJ8" s="409">
        <f>SUM(AH8-AI8)</f>
        <v>-1</v>
      </c>
      <c r="AK8" s="752" t="s">
        <v>15</v>
      </c>
      <c r="AL8" s="752"/>
    </row>
    <row r="9" spans="1:40" ht="20.25">
      <c r="A9" s="769" t="s">
        <v>16</v>
      </c>
      <c r="B9" s="769"/>
      <c r="C9" s="390">
        <v>315</v>
      </c>
      <c r="D9" s="390">
        <v>301</v>
      </c>
      <c r="E9" s="390">
        <f t="shared" si="0"/>
        <v>14</v>
      </c>
      <c r="F9" s="390">
        <v>33020</v>
      </c>
      <c r="G9" s="390">
        <v>32431</v>
      </c>
      <c r="H9" s="390">
        <f t="shared" ref="H9:H16" si="1">SUM(F9-G9)</f>
        <v>589</v>
      </c>
      <c r="I9" s="390">
        <v>104296</v>
      </c>
      <c r="J9" s="390">
        <v>98030</v>
      </c>
      <c r="K9" s="390">
        <f t="shared" ref="K9:K16" si="2">SUM(I9-J9)</f>
        <v>6266</v>
      </c>
      <c r="L9" s="390">
        <v>4889</v>
      </c>
      <c r="M9" s="390">
        <v>4658</v>
      </c>
      <c r="N9" s="390">
        <f t="shared" ref="N9:N16" si="3">SUM(L9-M9)</f>
        <v>231</v>
      </c>
      <c r="O9" s="720" t="s">
        <v>17</v>
      </c>
      <c r="P9" s="720"/>
      <c r="Q9" s="772" t="s">
        <v>16</v>
      </c>
      <c r="R9" s="772"/>
      <c r="S9" s="390">
        <v>3278</v>
      </c>
      <c r="T9" s="390">
        <v>3133</v>
      </c>
      <c r="U9" s="390">
        <f t="shared" ref="U9:U26" si="4">SUM(S9-T9)</f>
        <v>145</v>
      </c>
      <c r="V9" s="390">
        <v>184</v>
      </c>
      <c r="W9" s="390">
        <v>177</v>
      </c>
      <c r="X9" s="390">
        <f t="shared" ref="X9:X16" si="5">SUM(V9-W9)</f>
        <v>7</v>
      </c>
      <c r="Y9" s="390">
        <v>105</v>
      </c>
      <c r="Z9" s="390">
        <v>99</v>
      </c>
      <c r="AA9" s="390">
        <f t="shared" ref="AA9:AA16" si="6">SUM(Y9-Z9)</f>
        <v>6</v>
      </c>
      <c r="AB9" s="390">
        <v>102</v>
      </c>
      <c r="AC9" s="390">
        <v>96</v>
      </c>
      <c r="AD9" s="390">
        <f t="shared" ref="AD9:AD16" si="7">SUM(AB9-AC9)</f>
        <v>6</v>
      </c>
      <c r="AE9" s="390">
        <v>0</v>
      </c>
      <c r="AF9" s="390">
        <v>0</v>
      </c>
      <c r="AG9" s="390">
        <f t="shared" ref="AG9:AG16" si="8">SUM(AE9-AF9)</f>
        <v>0</v>
      </c>
      <c r="AH9" s="390">
        <v>19</v>
      </c>
      <c r="AI9" s="390">
        <v>19</v>
      </c>
      <c r="AJ9" s="390">
        <f t="shared" ref="AJ9:AJ16" si="9">SUM(AH9-AI9)</f>
        <v>0</v>
      </c>
      <c r="AK9" s="720" t="s">
        <v>17</v>
      </c>
      <c r="AL9" s="720"/>
    </row>
    <row r="10" spans="1:40" ht="20.25">
      <c r="A10" s="769" t="s">
        <v>1005</v>
      </c>
      <c r="B10" s="769"/>
      <c r="C10" s="390">
        <v>500</v>
      </c>
      <c r="D10" s="390">
        <v>486</v>
      </c>
      <c r="E10" s="390">
        <f t="shared" si="0"/>
        <v>14</v>
      </c>
      <c r="F10" s="390">
        <v>47925</v>
      </c>
      <c r="G10" s="390">
        <v>46217</v>
      </c>
      <c r="H10" s="390">
        <f t="shared" si="1"/>
        <v>1708</v>
      </c>
      <c r="I10" s="390">
        <v>151887</v>
      </c>
      <c r="J10" s="390">
        <v>141289</v>
      </c>
      <c r="K10" s="390">
        <f t="shared" si="2"/>
        <v>10598</v>
      </c>
      <c r="L10" s="390">
        <v>10658</v>
      </c>
      <c r="M10" s="390">
        <v>10597</v>
      </c>
      <c r="N10" s="390">
        <f t="shared" si="3"/>
        <v>61</v>
      </c>
      <c r="O10" s="720" t="s">
        <v>19</v>
      </c>
      <c r="P10" s="720"/>
      <c r="Q10" s="772" t="s">
        <v>1005</v>
      </c>
      <c r="R10" s="772"/>
      <c r="S10" s="390">
        <v>4199</v>
      </c>
      <c r="T10" s="390">
        <v>3865</v>
      </c>
      <c r="U10" s="390">
        <f t="shared" si="4"/>
        <v>334</v>
      </c>
      <c r="V10" s="390">
        <v>215</v>
      </c>
      <c r="W10" s="390">
        <v>213</v>
      </c>
      <c r="X10" s="390">
        <f t="shared" si="5"/>
        <v>2</v>
      </c>
      <c r="Y10" s="390">
        <v>339</v>
      </c>
      <c r="Z10" s="390">
        <v>337</v>
      </c>
      <c r="AA10" s="390">
        <f t="shared" si="6"/>
        <v>2</v>
      </c>
      <c r="AB10" s="390">
        <v>152</v>
      </c>
      <c r="AC10" s="390">
        <v>147</v>
      </c>
      <c r="AD10" s="390">
        <f t="shared" si="7"/>
        <v>5</v>
      </c>
      <c r="AE10" s="390">
        <v>0</v>
      </c>
      <c r="AF10" s="390">
        <v>0</v>
      </c>
      <c r="AG10" s="390">
        <f t="shared" si="8"/>
        <v>0</v>
      </c>
      <c r="AH10" s="390">
        <v>26</v>
      </c>
      <c r="AI10" s="390">
        <v>26</v>
      </c>
      <c r="AJ10" s="390">
        <f t="shared" si="9"/>
        <v>0</v>
      </c>
      <c r="AK10" s="720" t="s">
        <v>19</v>
      </c>
      <c r="AL10" s="720"/>
    </row>
    <row r="11" spans="1:40" ht="59.25">
      <c r="A11" s="826" t="s">
        <v>20</v>
      </c>
      <c r="B11" s="403" t="s">
        <v>1006</v>
      </c>
      <c r="C11" s="390">
        <v>205</v>
      </c>
      <c r="D11" s="390">
        <v>205</v>
      </c>
      <c r="E11" s="390">
        <f t="shared" si="0"/>
        <v>0</v>
      </c>
      <c r="F11" s="390">
        <v>39065</v>
      </c>
      <c r="G11" s="390">
        <v>37419</v>
      </c>
      <c r="H11" s="390">
        <f t="shared" si="1"/>
        <v>1646</v>
      </c>
      <c r="I11" s="390">
        <v>122195</v>
      </c>
      <c r="J11" s="390">
        <v>120595</v>
      </c>
      <c r="K11" s="390">
        <f t="shared" si="2"/>
        <v>1600</v>
      </c>
      <c r="L11" s="390">
        <v>7500</v>
      </c>
      <c r="M11" s="390">
        <v>7546</v>
      </c>
      <c r="N11" s="390">
        <f t="shared" si="3"/>
        <v>-46</v>
      </c>
      <c r="O11" s="392" t="s">
        <v>44</v>
      </c>
      <c r="P11" s="827" t="s">
        <v>455</v>
      </c>
      <c r="Q11" s="828" t="s">
        <v>20</v>
      </c>
      <c r="R11" s="390" t="s">
        <v>1006</v>
      </c>
      <c r="S11" s="390">
        <v>3003</v>
      </c>
      <c r="T11" s="390">
        <v>2933</v>
      </c>
      <c r="U11" s="390">
        <f t="shared" si="4"/>
        <v>70</v>
      </c>
      <c r="V11" s="390">
        <v>119</v>
      </c>
      <c r="W11" s="390">
        <v>117</v>
      </c>
      <c r="X11" s="390">
        <f t="shared" si="5"/>
        <v>2</v>
      </c>
      <c r="Y11" s="390">
        <v>150</v>
      </c>
      <c r="Z11" s="390">
        <v>147</v>
      </c>
      <c r="AA11" s="390">
        <f t="shared" si="6"/>
        <v>3</v>
      </c>
      <c r="AB11" s="390">
        <v>116</v>
      </c>
      <c r="AC11" s="390">
        <v>107</v>
      </c>
      <c r="AD11" s="390">
        <f t="shared" si="7"/>
        <v>9</v>
      </c>
      <c r="AE11" s="390">
        <v>0</v>
      </c>
      <c r="AF11" s="390">
        <v>0</v>
      </c>
      <c r="AG11" s="390">
        <f t="shared" si="8"/>
        <v>0</v>
      </c>
      <c r="AH11" s="390">
        <v>17</v>
      </c>
      <c r="AI11" s="390">
        <v>20</v>
      </c>
      <c r="AJ11" s="390">
        <f t="shared" si="9"/>
        <v>-3</v>
      </c>
      <c r="AK11" s="392" t="s">
        <v>44</v>
      </c>
      <c r="AL11" s="827" t="s">
        <v>455</v>
      </c>
    </row>
    <row r="12" spans="1:40" ht="20.25">
      <c r="A12" s="826"/>
      <c r="B12" s="403" t="s">
        <v>1007</v>
      </c>
      <c r="C12" s="390">
        <v>272</v>
      </c>
      <c r="D12" s="390">
        <v>264</v>
      </c>
      <c r="E12" s="390">
        <f t="shared" si="0"/>
        <v>8</v>
      </c>
      <c r="F12" s="390">
        <v>62865</v>
      </c>
      <c r="G12" s="390">
        <v>61072</v>
      </c>
      <c r="H12" s="390">
        <f t="shared" si="1"/>
        <v>1793</v>
      </c>
      <c r="I12" s="390">
        <v>194236</v>
      </c>
      <c r="J12" s="390">
        <v>188872</v>
      </c>
      <c r="K12" s="390">
        <f t="shared" si="2"/>
        <v>5364</v>
      </c>
      <c r="L12" s="390">
        <v>7869</v>
      </c>
      <c r="M12" s="390">
        <v>7981</v>
      </c>
      <c r="N12" s="390">
        <f t="shared" si="3"/>
        <v>-112</v>
      </c>
      <c r="O12" s="392" t="s">
        <v>45</v>
      </c>
      <c r="P12" s="827"/>
      <c r="Q12" s="828"/>
      <c r="R12" s="390" t="s">
        <v>1007</v>
      </c>
      <c r="S12" s="390">
        <v>4103</v>
      </c>
      <c r="T12" s="390">
        <v>3926</v>
      </c>
      <c r="U12" s="390">
        <f t="shared" si="4"/>
        <v>177</v>
      </c>
      <c r="V12" s="390">
        <v>151</v>
      </c>
      <c r="W12" s="390">
        <v>149</v>
      </c>
      <c r="X12" s="390">
        <f t="shared" si="5"/>
        <v>2</v>
      </c>
      <c r="Y12" s="390">
        <v>167</v>
      </c>
      <c r="Z12" s="390">
        <v>124</v>
      </c>
      <c r="AA12" s="390">
        <f t="shared" si="6"/>
        <v>43</v>
      </c>
      <c r="AB12" s="390">
        <v>141</v>
      </c>
      <c r="AC12" s="390">
        <v>158</v>
      </c>
      <c r="AD12" s="390">
        <f t="shared" si="7"/>
        <v>-17</v>
      </c>
      <c r="AE12" s="390">
        <v>0</v>
      </c>
      <c r="AF12" s="390">
        <v>0</v>
      </c>
      <c r="AG12" s="390">
        <f t="shared" si="8"/>
        <v>0</v>
      </c>
      <c r="AH12" s="390">
        <v>27</v>
      </c>
      <c r="AI12" s="390">
        <v>27</v>
      </c>
      <c r="AJ12" s="390">
        <f t="shared" si="9"/>
        <v>0</v>
      </c>
      <c r="AK12" s="392" t="s">
        <v>45</v>
      </c>
      <c r="AL12" s="827"/>
    </row>
    <row r="13" spans="1:40" ht="20.25">
      <c r="A13" s="826"/>
      <c r="B13" s="403" t="s">
        <v>1008</v>
      </c>
      <c r="C13" s="390">
        <v>125</v>
      </c>
      <c r="D13" s="390">
        <v>121</v>
      </c>
      <c r="E13" s="390">
        <f t="shared" si="0"/>
        <v>4</v>
      </c>
      <c r="F13" s="390">
        <v>29321</v>
      </c>
      <c r="G13" s="390">
        <v>28893</v>
      </c>
      <c r="H13" s="390">
        <f t="shared" si="1"/>
        <v>428</v>
      </c>
      <c r="I13" s="390">
        <v>91254</v>
      </c>
      <c r="J13" s="390">
        <v>91121</v>
      </c>
      <c r="K13" s="390">
        <f t="shared" si="2"/>
        <v>133</v>
      </c>
      <c r="L13" s="390">
        <v>4249</v>
      </c>
      <c r="M13" s="390">
        <v>4228</v>
      </c>
      <c r="N13" s="390">
        <f t="shared" si="3"/>
        <v>21</v>
      </c>
      <c r="O13" s="392" t="s">
        <v>46</v>
      </c>
      <c r="P13" s="827"/>
      <c r="Q13" s="828"/>
      <c r="R13" s="390" t="s">
        <v>1008</v>
      </c>
      <c r="S13" s="390">
        <v>1995</v>
      </c>
      <c r="T13" s="390">
        <v>1955</v>
      </c>
      <c r="U13" s="390">
        <f t="shared" si="4"/>
        <v>40</v>
      </c>
      <c r="V13" s="390">
        <v>99</v>
      </c>
      <c r="W13" s="390">
        <v>96</v>
      </c>
      <c r="X13" s="390">
        <f t="shared" si="5"/>
        <v>3</v>
      </c>
      <c r="Y13" s="390">
        <v>99</v>
      </c>
      <c r="Z13" s="390">
        <v>90</v>
      </c>
      <c r="AA13" s="390">
        <f t="shared" si="6"/>
        <v>9</v>
      </c>
      <c r="AB13" s="390">
        <v>80</v>
      </c>
      <c r="AC13" s="390">
        <v>78</v>
      </c>
      <c r="AD13" s="390">
        <f t="shared" si="7"/>
        <v>2</v>
      </c>
      <c r="AE13" s="390">
        <v>0</v>
      </c>
      <c r="AF13" s="390">
        <v>0</v>
      </c>
      <c r="AG13" s="390">
        <f t="shared" si="8"/>
        <v>0</v>
      </c>
      <c r="AH13" s="390">
        <v>5</v>
      </c>
      <c r="AI13" s="390">
        <v>4</v>
      </c>
      <c r="AJ13" s="390">
        <f t="shared" si="9"/>
        <v>1</v>
      </c>
      <c r="AK13" s="392" t="s">
        <v>46</v>
      </c>
      <c r="AL13" s="827"/>
    </row>
    <row r="14" spans="1:40" ht="20.25">
      <c r="A14" s="826"/>
      <c r="B14" s="403" t="s">
        <v>1009</v>
      </c>
      <c r="C14" s="390">
        <v>205</v>
      </c>
      <c r="D14" s="390">
        <v>191</v>
      </c>
      <c r="E14" s="390">
        <f t="shared" si="0"/>
        <v>14</v>
      </c>
      <c r="F14" s="390">
        <v>29206</v>
      </c>
      <c r="G14" s="390">
        <v>27012</v>
      </c>
      <c r="H14" s="390">
        <f t="shared" si="1"/>
        <v>2194</v>
      </c>
      <c r="I14" s="390">
        <v>89612</v>
      </c>
      <c r="J14" s="390">
        <v>86955</v>
      </c>
      <c r="K14" s="390">
        <f t="shared" si="2"/>
        <v>2657</v>
      </c>
      <c r="L14" s="390">
        <v>6492</v>
      </c>
      <c r="M14" s="390">
        <v>6557</v>
      </c>
      <c r="N14" s="390">
        <f t="shared" si="3"/>
        <v>-65</v>
      </c>
      <c r="O14" s="392" t="s">
        <v>47</v>
      </c>
      <c r="P14" s="827"/>
      <c r="Q14" s="828"/>
      <c r="R14" s="390" t="s">
        <v>1009</v>
      </c>
      <c r="S14" s="390">
        <v>2392</v>
      </c>
      <c r="T14" s="390">
        <v>2273</v>
      </c>
      <c r="U14" s="390">
        <f t="shared" si="4"/>
        <v>119</v>
      </c>
      <c r="V14" s="390">
        <v>137</v>
      </c>
      <c r="W14" s="390">
        <v>127</v>
      </c>
      <c r="X14" s="390">
        <f t="shared" si="5"/>
        <v>10</v>
      </c>
      <c r="Y14" s="390">
        <v>118</v>
      </c>
      <c r="Z14" s="390">
        <v>109</v>
      </c>
      <c r="AA14" s="390">
        <f t="shared" si="6"/>
        <v>9</v>
      </c>
      <c r="AB14" s="390">
        <v>105</v>
      </c>
      <c r="AC14" s="390">
        <v>100</v>
      </c>
      <c r="AD14" s="390">
        <f t="shared" si="7"/>
        <v>5</v>
      </c>
      <c r="AE14" s="390">
        <v>0</v>
      </c>
      <c r="AF14" s="390">
        <v>0</v>
      </c>
      <c r="AG14" s="390">
        <f t="shared" si="8"/>
        <v>0</v>
      </c>
      <c r="AH14" s="390">
        <v>17</v>
      </c>
      <c r="AI14" s="390">
        <v>17</v>
      </c>
      <c r="AJ14" s="390">
        <f t="shared" si="9"/>
        <v>0</v>
      </c>
      <c r="AK14" s="392" t="s">
        <v>47</v>
      </c>
      <c r="AL14" s="827"/>
      <c r="AM14" s="452" t="s">
        <v>1038</v>
      </c>
    </row>
    <row r="15" spans="1:40" ht="20.25">
      <c r="A15" s="826"/>
      <c r="B15" s="403" t="s">
        <v>1010</v>
      </c>
      <c r="C15" s="390">
        <v>302</v>
      </c>
      <c r="D15" s="390">
        <v>285</v>
      </c>
      <c r="E15" s="390">
        <f t="shared" si="0"/>
        <v>17</v>
      </c>
      <c r="F15" s="390">
        <v>47058</v>
      </c>
      <c r="G15" s="390">
        <v>46087</v>
      </c>
      <c r="H15" s="390">
        <f t="shared" si="1"/>
        <v>971</v>
      </c>
      <c r="I15" s="390">
        <v>153759</v>
      </c>
      <c r="J15" s="390">
        <v>149172</v>
      </c>
      <c r="K15" s="390">
        <f t="shared" si="2"/>
        <v>4587</v>
      </c>
      <c r="L15" s="390">
        <v>7971</v>
      </c>
      <c r="M15" s="390">
        <v>7981</v>
      </c>
      <c r="N15" s="390">
        <f t="shared" si="3"/>
        <v>-10</v>
      </c>
      <c r="O15" s="392" t="s">
        <v>48</v>
      </c>
      <c r="P15" s="827"/>
      <c r="Q15" s="828"/>
      <c r="R15" s="390" t="s">
        <v>1010</v>
      </c>
      <c r="S15" s="390">
        <v>3827</v>
      </c>
      <c r="T15" s="390">
        <v>3785</v>
      </c>
      <c r="U15" s="390">
        <f t="shared" si="4"/>
        <v>42</v>
      </c>
      <c r="V15" s="390">
        <v>169</v>
      </c>
      <c r="W15" s="390">
        <v>159</v>
      </c>
      <c r="X15" s="390">
        <f t="shared" si="5"/>
        <v>10</v>
      </c>
      <c r="Y15" s="390">
        <v>141</v>
      </c>
      <c r="Z15" s="390">
        <v>135</v>
      </c>
      <c r="AA15" s="390">
        <f t="shared" si="6"/>
        <v>6</v>
      </c>
      <c r="AB15" s="390">
        <v>100</v>
      </c>
      <c r="AC15" s="390">
        <v>119</v>
      </c>
      <c r="AD15" s="390">
        <f t="shared" si="7"/>
        <v>-19</v>
      </c>
      <c r="AE15" s="390">
        <v>0</v>
      </c>
      <c r="AF15" s="390">
        <v>0</v>
      </c>
      <c r="AG15" s="390">
        <f t="shared" si="8"/>
        <v>0</v>
      </c>
      <c r="AH15" s="390">
        <v>18</v>
      </c>
      <c r="AI15" s="390">
        <v>18</v>
      </c>
      <c r="AJ15" s="390">
        <f t="shared" si="9"/>
        <v>0</v>
      </c>
      <c r="AK15" s="392" t="s">
        <v>48</v>
      </c>
      <c r="AL15" s="827"/>
    </row>
    <row r="16" spans="1:40" ht="20.25">
      <c r="A16" s="826"/>
      <c r="B16" s="403" t="s">
        <v>1011</v>
      </c>
      <c r="C16" s="390">
        <v>179</v>
      </c>
      <c r="D16" s="390">
        <v>179</v>
      </c>
      <c r="E16" s="390">
        <f t="shared" si="0"/>
        <v>0</v>
      </c>
      <c r="F16" s="390">
        <v>29374</v>
      </c>
      <c r="G16" s="390">
        <v>30360</v>
      </c>
      <c r="H16" s="390">
        <f t="shared" si="1"/>
        <v>-986</v>
      </c>
      <c r="I16" s="390">
        <v>98539</v>
      </c>
      <c r="J16" s="390">
        <v>99755</v>
      </c>
      <c r="K16" s="390">
        <f t="shared" si="2"/>
        <v>-1216</v>
      </c>
      <c r="L16" s="390">
        <v>5364</v>
      </c>
      <c r="M16" s="390">
        <v>5487</v>
      </c>
      <c r="N16" s="390">
        <f t="shared" si="3"/>
        <v>-123</v>
      </c>
      <c r="O16" s="392" t="s">
        <v>49</v>
      </c>
      <c r="P16" s="827"/>
      <c r="Q16" s="828"/>
      <c r="R16" s="390" t="s">
        <v>1011</v>
      </c>
      <c r="S16" s="390">
        <v>2498</v>
      </c>
      <c r="T16" s="390">
        <v>2452</v>
      </c>
      <c r="U16" s="390">
        <f t="shared" si="4"/>
        <v>46</v>
      </c>
      <c r="V16" s="390">
        <v>112</v>
      </c>
      <c r="W16" s="390">
        <v>113</v>
      </c>
      <c r="X16" s="390">
        <f t="shared" si="5"/>
        <v>-1</v>
      </c>
      <c r="Y16" s="390">
        <v>105</v>
      </c>
      <c r="Z16" s="390">
        <v>104</v>
      </c>
      <c r="AA16" s="390">
        <f t="shared" si="6"/>
        <v>1</v>
      </c>
      <c r="AB16" s="390">
        <v>111</v>
      </c>
      <c r="AC16" s="390">
        <v>105</v>
      </c>
      <c r="AD16" s="390">
        <f t="shared" si="7"/>
        <v>6</v>
      </c>
      <c r="AE16" s="390">
        <v>0</v>
      </c>
      <c r="AF16" s="390">
        <v>0</v>
      </c>
      <c r="AG16" s="390">
        <f t="shared" si="8"/>
        <v>0</v>
      </c>
      <c r="AH16" s="390">
        <v>17</v>
      </c>
      <c r="AI16" s="390">
        <v>17</v>
      </c>
      <c r="AJ16" s="390">
        <f t="shared" si="9"/>
        <v>0</v>
      </c>
      <c r="AK16" s="392" t="s">
        <v>49</v>
      </c>
      <c r="AL16" s="827"/>
    </row>
    <row r="17" spans="1:38" ht="20.25">
      <c r="A17" s="769" t="s">
        <v>483</v>
      </c>
      <c r="B17" s="769"/>
      <c r="C17" s="390">
        <v>377</v>
      </c>
      <c r="D17" s="390" t="s">
        <v>1039</v>
      </c>
      <c r="E17" s="390" t="s">
        <v>1039</v>
      </c>
      <c r="F17" s="390">
        <v>28490</v>
      </c>
      <c r="G17" s="390" t="s">
        <v>1039</v>
      </c>
      <c r="H17" s="390" t="s">
        <v>1039</v>
      </c>
      <c r="I17" s="390">
        <v>102799</v>
      </c>
      <c r="J17" s="390" t="s">
        <v>1039</v>
      </c>
      <c r="K17" s="390" t="s">
        <v>1039</v>
      </c>
      <c r="L17" s="390">
        <v>6900</v>
      </c>
      <c r="M17" s="390" t="s">
        <v>1039</v>
      </c>
      <c r="N17" s="390" t="s">
        <v>1039</v>
      </c>
      <c r="O17" s="720" t="s">
        <v>772</v>
      </c>
      <c r="P17" s="720"/>
      <c r="Q17" s="772" t="s">
        <v>483</v>
      </c>
      <c r="R17" s="772"/>
      <c r="S17" s="390">
        <v>2859</v>
      </c>
      <c r="T17" s="390" t="s">
        <v>1039</v>
      </c>
      <c r="U17" s="390" t="s">
        <v>1039</v>
      </c>
      <c r="V17" s="390">
        <v>180</v>
      </c>
      <c r="W17" s="390" t="s">
        <v>1039</v>
      </c>
      <c r="X17" s="390" t="s">
        <v>1039</v>
      </c>
      <c r="Y17" s="390">
        <v>30</v>
      </c>
      <c r="Z17" s="390" t="s">
        <v>1039</v>
      </c>
      <c r="AA17" s="390" t="s">
        <v>1039</v>
      </c>
      <c r="AB17" s="390">
        <v>159</v>
      </c>
      <c r="AC17" s="390" t="s">
        <v>1039</v>
      </c>
      <c r="AD17" s="390" t="s">
        <v>1039</v>
      </c>
      <c r="AE17" s="390" t="s">
        <v>1039</v>
      </c>
      <c r="AF17" s="390" t="s">
        <v>1039</v>
      </c>
      <c r="AG17" s="390" t="s">
        <v>1039</v>
      </c>
      <c r="AH17" s="390">
        <v>19</v>
      </c>
      <c r="AI17" s="390" t="s">
        <v>1039</v>
      </c>
      <c r="AJ17" s="390" t="s">
        <v>1039</v>
      </c>
      <c r="AK17" s="720" t="s">
        <v>772</v>
      </c>
      <c r="AL17" s="720"/>
    </row>
    <row r="18" spans="1:38" ht="20.25">
      <c r="A18" s="769" t="s">
        <v>22</v>
      </c>
      <c r="B18" s="769"/>
      <c r="C18" s="390">
        <v>388</v>
      </c>
      <c r="D18" s="390">
        <v>381</v>
      </c>
      <c r="E18" s="390">
        <f>SUM(C18-D18)</f>
        <v>7</v>
      </c>
      <c r="F18" s="390">
        <v>64101</v>
      </c>
      <c r="G18" s="390">
        <v>61790</v>
      </c>
      <c r="H18" s="390">
        <f>SUM(F18-G18)</f>
        <v>2311</v>
      </c>
      <c r="I18" s="390">
        <v>198368</v>
      </c>
      <c r="J18" s="390">
        <v>186075</v>
      </c>
      <c r="K18" s="390">
        <f>SUM(I18-J18)</f>
        <v>12293</v>
      </c>
      <c r="L18" s="390">
        <v>11268</v>
      </c>
      <c r="M18" s="390">
        <v>11425</v>
      </c>
      <c r="N18" s="390">
        <f t="shared" ref="N18:N26" si="10">L18-M18</f>
        <v>-157</v>
      </c>
      <c r="O18" s="720" t="s">
        <v>50</v>
      </c>
      <c r="P18" s="720"/>
      <c r="Q18" s="772" t="s">
        <v>22</v>
      </c>
      <c r="R18" s="772"/>
      <c r="S18" s="390">
        <v>4581</v>
      </c>
      <c r="T18" s="390">
        <v>4421</v>
      </c>
      <c r="U18" s="390">
        <f t="shared" si="4"/>
        <v>160</v>
      </c>
      <c r="V18" s="390">
        <v>169</v>
      </c>
      <c r="W18" s="390">
        <v>164</v>
      </c>
      <c r="X18" s="390">
        <f>SUM(V18-W18)</f>
        <v>5</v>
      </c>
      <c r="Y18" s="390">
        <v>290</v>
      </c>
      <c r="Z18" s="390">
        <v>288</v>
      </c>
      <c r="AA18" s="390">
        <f>SUM(Y18-Z18)</f>
        <v>2</v>
      </c>
      <c r="AB18" s="390">
        <v>123</v>
      </c>
      <c r="AC18" s="390">
        <v>123</v>
      </c>
      <c r="AD18" s="390">
        <f>SUM(AB18-AC18)</f>
        <v>0</v>
      </c>
      <c r="AE18" s="390">
        <v>0</v>
      </c>
      <c r="AF18" s="390">
        <v>0</v>
      </c>
      <c r="AG18" s="390">
        <f>SUM(AE18-AF18)</f>
        <v>0</v>
      </c>
      <c r="AH18" s="390">
        <v>17</v>
      </c>
      <c r="AI18" s="390">
        <v>17</v>
      </c>
      <c r="AJ18" s="390">
        <f>SUM(AH18-AI18)</f>
        <v>0</v>
      </c>
      <c r="AK18" s="720" t="s">
        <v>50</v>
      </c>
      <c r="AL18" s="720"/>
    </row>
    <row r="19" spans="1:38" ht="20.25">
      <c r="A19" s="811" t="s">
        <v>23</v>
      </c>
      <c r="B19" s="811"/>
      <c r="C19" s="390">
        <v>239</v>
      </c>
      <c r="D19" s="390">
        <v>234</v>
      </c>
      <c r="E19" s="390">
        <f t="shared" ref="E19:E26" si="11">SUM(C19-D19)</f>
        <v>5</v>
      </c>
      <c r="F19" s="390">
        <v>34741</v>
      </c>
      <c r="G19" s="390">
        <v>33596</v>
      </c>
      <c r="H19" s="390">
        <f t="shared" ref="H19:H26" si="12">SUM(F19-G19)</f>
        <v>1145</v>
      </c>
      <c r="I19" s="390">
        <v>112839</v>
      </c>
      <c r="J19" s="390">
        <v>113489</v>
      </c>
      <c r="K19" s="390">
        <f t="shared" ref="K19:K26" si="13">SUM(I19-J19)</f>
        <v>-650</v>
      </c>
      <c r="L19" s="390">
        <v>6819</v>
      </c>
      <c r="M19" s="390">
        <v>6838</v>
      </c>
      <c r="N19" s="390">
        <f t="shared" si="10"/>
        <v>-19</v>
      </c>
      <c r="O19" s="720" t="s">
        <v>24</v>
      </c>
      <c r="P19" s="720"/>
      <c r="Q19" s="810" t="s">
        <v>23</v>
      </c>
      <c r="R19" s="810"/>
      <c r="S19" s="390">
        <v>2911</v>
      </c>
      <c r="T19" s="390">
        <v>2875</v>
      </c>
      <c r="U19" s="390">
        <f t="shared" si="4"/>
        <v>36</v>
      </c>
      <c r="V19" s="390">
        <v>128</v>
      </c>
      <c r="W19" s="390">
        <v>125</v>
      </c>
      <c r="X19" s="390">
        <f t="shared" ref="X19:X26" si="14">SUM(V19-W19)</f>
        <v>3</v>
      </c>
      <c r="Y19" s="390">
        <v>183</v>
      </c>
      <c r="Z19" s="390">
        <v>180</v>
      </c>
      <c r="AA19" s="390">
        <v>3</v>
      </c>
      <c r="AB19" s="390">
        <v>110</v>
      </c>
      <c r="AC19" s="390">
        <v>100</v>
      </c>
      <c r="AD19" s="390">
        <f t="shared" ref="AD19:AD27" si="15">SUM(AB19-AC19)</f>
        <v>10</v>
      </c>
      <c r="AE19" s="390">
        <v>0</v>
      </c>
      <c r="AF19" s="390">
        <v>0</v>
      </c>
      <c r="AG19" s="390">
        <f t="shared" ref="AG19:AG26" si="16">SUM(AE19-AF19)</f>
        <v>0</v>
      </c>
      <c r="AH19" s="390">
        <v>15</v>
      </c>
      <c r="AI19" s="390">
        <v>15</v>
      </c>
      <c r="AJ19" s="390">
        <f t="shared" ref="AJ19:AJ26" si="17">SUM(AH19-AI19)</f>
        <v>0</v>
      </c>
      <c r="AK19" s="720" t="s">
        <v>24</v>
      </c>
      <c r="AL19" s="720"/>
    </row>
    <row r="20" spans="1:38" ht="20.25">
      <c r="A20" s="769" t="s">
        <v>25</v>
      </c>
      <c r="B20" s="769"/>
      <c r="C20" s="390">
        <v>302</v>
      </c>
      <c r="D20" s="390">
        <v>299</v>
      </c>
      <c r="E20" s="390">
        <f t="shared" si="11"/>
        <v>3</v>
      </c>
      <c r="F20" s="390">
        <v>41489</v>
      </c>
      <c r="G20" s="390">
        <v>42539</v>
      </c>
      <c r="H20" s="390">
        <f t="shared" si="12"/>
        <v>-1050</v>
      </c>
      <c r="I20" s="390">
        <v>135614</v>
      </c>
      <c r="J20" s="390">
        <v>132595</v>
      </c>
      <c r="K20" s="390">
        <f t="shared" si="13"/>
        <v>3019</v>
      </c>
      <c r="L20" s="390">
        <v>8124</v>
      </c>
      <c r="M20" s="390">
        <v>8085</v>
      </c>
      <c r="N20" s="390">
        <f t="shared" si="10"/>
        <v>39</v>
      </c>
      <c r="O20" s="720" t="s">
        <v>51</v>
      </c>
      <c r="P20" s="720"/>
      <c r="Q20" s="772" t="s">
        <v>1040</v>
      </c>
      <c r="R20" s="772"/>
      <c r="S20" s="390">
        <v>3657</v>
      </c>
      <c r="T20" s="390">
        <v>3595</v>
      </c>
      <c r="U20" s="390">
        <f t="shared" si="4"/>
        <v>62</v>
      </c>
      <c r="V20" s="390">
        <v>181</v>
      </c>
      <c r="W20" s="390">
        <v>178</v>
      </c>
      <c r="X20" s="390">
        <f t="shared" si="14"/>
        <v>3</v>
      </c>
      <c r="Y20" s="390">
        <v>208</v>
      </c>
      <c r="Z20" s="390">
        <v>207</v>
      </c>
      <c r="AA20" s="390">
        <v>1</v>
      </c>
      <c r="AB20" s="390">
        <v>164</v>
      </c>
      <c r="AC20" s="390">
        <v>163</v>
      </c>
      <c r="AD20" s="390">
        <f t="shared" si="15"/>
        <v>1</v>
      </c>
      <c r="AE20" s="390">
        <v>0</v>
      </c>
      <c r="AF20" s="390">
        <v>0</v>
      </c>
      <c r="AG20" s="390">
        <f t="shared" si="16"/>
        <v>0</v>
      </c>
      <c r="AH20" s="390">
        <v>20</v>
      </c>
      <c r="AI20" s="390">
        <v>20</v>
      </c>
      <c r="AJ20" s="390">
        <f t="shared" si="17"/>
        <v>0</v>
      </c>
      <c r="AK20" s="720" t="s">
        <v>51</v>
      </c>
      <c r="AL20" s="720"/>
    </row>
    <row r="21" spans="1:38" ht="20.25">
      <c r="A21" s="769" t="s">
        <v>65</v>
      </c>
      <c r="B21" s="769"/>
      <c r="C21" s="390">
        <v>288</v>
      </c>
      <c r="D21" s="390">
        <v>281</v>
      </c>
      <c r="E21" s="390">
        <f t="shared" si="11"/>
        <v>7</v>
      </c>
      <c r="F21" s="390">
        <v>43298</v>
      </c>
      <c r="G21" s="390">
        <v>41295</v>
      </c>
      <c r="H21" s="390">
        <f t="shared" si="12"/>
        <v>2003</v>
      </c>
      <c r="I21" s="390">
        <v>128174</v>
      </c>
      <c r="J21" s="390">
        <v>124374</v>
      </c>
      <c r="K21" s="390">
        <f t="shared" si="13"/>
        <v>3800</v>
      </c>
      <c r="L21" s="390">
        <v>7575</v>
      </c>
      <c r="M21" s="390">
        <v>7579</v>
      </c>
      <c r="N21" s="390">
        <f t="shared" si="10"/>
        <v>-4</v>
      </c>
      <c r="O21" s="720" t="s">
        <v>52</v>
      </c>
      <c r="P21" s="720"/>
      <c r="Q21" s="772" t="s">
        <v>65</v>
      </c>
      <c r="R21" s="772"/>
      <c r="S21" s="390">
        <v>3067</v>
      </c>
      <c r="T21" s="390">
        <v>3025</v>
      </c>
      <c r="U21" s="390">
        <f t="shared" si="4"/>
        <v>42</v>
      </c>
      <c r="V21" s="390">
        <v>142</v>
      </c>
      <c r="W21" s="390">
        <v>139</v>
      </c>
      <c r="X21" s="390">
        <f t="shared" si="14"/>
        <v>3</v>
      </c>
      <c r="Y21" s="390">
        <v>111</v>
      </c>
      <c r="Z21" s="390">
        <v>109</v>
      </c>
      <c r="AA21" s="390">
        <v>2</v>
      </c>
      <c r="AB21" s="390">
        <v>99</v>
      </c>
      <c r="AC21" s="390">
        <v>96</v>
      </c>
      <c r="AD21" s="390">
        <f t="shared" si="15"/>
        <v>3</v>
      </c>
      <c r="AE21" s="390">
        <v>0</v>
      </c>
      <c r="AF21" s="390">
        <v>0</v>
      </c>
      <c r="AG21" s="390">
        <f t="shared" si="16"/>
        <v>0</v>
      </c>
      <c r="AH21" s="390">
        <v>20</v>
      </c>
      <c r="AI21" s="390">
        <v>26</v>
      </c>
      <c r="AJ21" s="390">
        <f t="shared" si="17"/>
        <v>-6</v>
      </c>
      <c r="AK21" s="720" t="s">
        <v>52</v>
      </c>
      <c r="AL21" s="720"/>
    </row>
    <row r="22" spans="1:38" ht="20.25">
      <c r="A22" s="769" t="s">
        <v>27</v>
      </c>
      <c r="B22" s="769"/>
      <c r="C22" s="390">
        <v>144</v>
      </c>
      <c r="D22" s="390">
        <v>146</v>
      </c>
      <c r="E22" s="390">
        <f t="shared" si="11"/>
        <v>-2</v>
      </c>
      <c r="F22" s="390">
        <v>20248</v>
      </c>
      <c r="G22" s="390">
        <v>23234</v>
      </c>
      <c r="H22" s="390">
        <f t="shared" si="12"/>
        <v>-2986</v>
      </c>
      <c r="I22" s="390">
        <v>69264</v>
      </c>
      <c r="J22" s="390">
        <v>69715</v>
      </c>
      <c r="K22" s="390">
        <f t="shared" si="13"/>
        <v>-451</v>
      </c>
      <c r="L22" s="390">
        <v>2599</v>
      </c>
      <c r="M22" s="390">
        <v>2596</v>
      </c>
      <c r="N22" s="390">
        <f t="shared" si="10"/>
        <v>3</v>
      </c>
      <c r="O22" s="720" t="s">
        <v>28</v>
      </c>
      <c r="P22" s="720"/>
      <c r="Q22" s="772" t="s">
        <v>27</v>
      </c>
      <c r="R22" s="772"/>
      <c r="S22" s="390">
        <v>1541</v>
      </c>
      <c r="T22" s="390">
        <v>1566</v>
      </c>
      <c r="U22" s="390">
        <f t="shared" si="4"/>
        <v>-25</v>
      </c>
      <c r="V22" s="390">
        <v>102</v>
      </c>
      <c r="W22" s="390">
        <v>99</v>
      </c>
      <c r="X22" s="390">
        <f t="shared" si="14"/>
        <v>3</v>
      </c>
      <c r="Y22" s="390">
        <v>118</v>
      </c>
      <c r="Z22" s="390">
        <v>119</v>
      </c>
      <c r="AA22" s="390">
        <v>-1</v>
      </c>
      <c r="AB22" s="390">
        <v>69</v>
      </c>
      <c r="AC22" s="390">
        <v>73</v>
      </c>
      <c r="AD22" s="390">
        <f t="shared" si="15"/>
        <v>-4</v>
      </c>
      <c r="AE22" s="390">
        <v>0</v>
      </c>
      <c r="AF22" s="390">
        <v>0</v>
      </c>
      <c r="AG22" s="390">
        <f t="shared" si="16"/>
        <v>0</v>
      </c>
      <c r="AH22" s="390">
        <v>7</v>
      </c>
      <c r="AI22" s="390">
        <v>7</v>
      </c>
      <c r="AJ22" s="390">
        <f t="shared" si="17"/>
        <v>0</v>
      </c>
      <c r="AK22" s="720" t="s">
        <v>28</v>
      </c>
      <c r="AL22" s="720"/>
    </row>
    <row r="23" spans="1:38" ht="20.25">
      <c r="A23" s="769" t="s">
        <v>29</v>
      </c>
      <c r="B23" s="769"/>
      <c r="C23" s="390">
        <v>302</v>
      </c>
      <c r="D23" s="390">
        <v>288</v>
      </c>
      <c r="E23" s="390">
        <f t="shared" si="11"/>
        <v>14</v>
      </c>
      <c r="F23" s="390">
        <v>36395</v>
      </c>
      <c r="G23" s="390">
        <v>33722</v>
      </c>
      <c r="H23" s="390">
        <f t="shared" si="12"/>
        <v>2673</v>
      </c>
      <c r="I23" s="390">
        <v>107516</v>
      </c>
      <c r="J23" s="390">
        <v>102894</v>
      </c>
      <c r="K23" s="390">
        <f t="shared" si="13"/>
        <v>4622</v>
      </c>
      <c r="L23" s="390">
        <v>6266</v>
      </c>
      <c r="M23" s="390">
        <v>6208</v>
      </c>
      <c r="N23" s="390">
        <f t="shared" si="10"/>
        <v>58</v>
      </c>
      <c r="O23" s="720" t="s">
        <v>30</v>
      </c>
      <c r="P23" s="720"/>
      <c r="Q23" s="772" t="s">
        <v>29</v>
      </c>
      <c r="R23" s="772"/>
      <c r="S23" s="390">
        <v>2915</v>
      </c>
      <c r="T23" s="390">
        <v>2769</v>
      </c>
      <c r="U23" s="390">
        <f t="shared" si="4"/>
        <v>146</v>
      </c>
      <c r="V23" s="390">
        <v>183</v>
      </c>
      <c r="W23" s="390">
        <v>177</v>
      </c>
      <c r="X23" s="390">
        <f t="shared" si="14"/>
        <v>6</v>
      </c>
      <c r="Y23" s="390">
        <v>204</v>
      </c>
      <c r="Z23" s="390">
        <v>204</v>
      </c>
      <c r="AA23" s="390">
        <v>0</v>
      </c>
      <c r="AB23" s="390">
        <v>127</v>
      </c>
      <c r="AC23" s="390">
        <v>139</v>
      </c>
      <c r="AD23" s="390">
        <f t="shared" si="15"/>
        <v>-12</v>
      </c>
      <c r="AE23" s="390">
        <v>0</v>
      </c>
      <c r="AF23" s="390">
        <v>0</v>
      </c>
      <c r="AG23" s="390">
        <f t="shared" si="16"/>
        <v>0</v>
      </c>
      <c r="AH23" s="390">
        <v>21</v>
      </c>
      <c r="AI23" s="390">
        <v>21</v>
      </c>
      <c r="AJ23" s="390">
        <f t="shared" si="17"/>
        <v>0</v>
      </c>
      <c r="AK23" s="720" t="s">
        <v>30</v>
      </c>
      <c r="AL23" s="720"/>
    </row>
    <row r="24" spans="1:38" ht="20.25">
      <c r="A24" s="769" t="s">
        <v>1015</v>
      </c>
      <c r="B24" s="769"/>
      <c r="C24" s="390">
        <v>562</v>
      </c>
      <c r="D24" s="390">
        <v>544</v>
      </c>
      <c r="E24" s="390">
        <f t="shared" si="11"/>
        <v>18</v>
      </c>
      <c r="F24" s="390">
        <v>62642</v>
      </c>
      <c r="G24" s="390">
        <v>59761</v>
      </c>
      <c r="H24" s="390">
        <f t="shared" si="12"/>
        <v>2881</v>
      </c>
      <c r="I24" s="390">
        <v>192946</v>
      </c>
      <c r="J24" s="390">
        <v>184929</v>
      </c>
      <c r="K24" s="390">
        <f t="shared" si="13"/>
        <v>8017</v>
      </c>
      <c r="L24" s="390">
        <v>10729</v>
      </c>
      <c r="M24" s="390">
        <v>10768</v>
      </c>
      <c r="N24" s="390">
        <f t="shared" si="10"/>
        <v>-39</v>
      </c>
      <c r="O24" s="720" t="s">
        <v>32</v>
      </c>
      <c r="P24" s="720"/>
      <c r="Q24" s="772" t="s">
        <v>1015</v>
      </c>
      <c r="R24" s="772"/>
      <c r="S24" s="390">
        <v>4914</v>
      </c>
      <c r="T24" s="390">
        <v>4696</v>
      </c>
      <c r="U24" s="390">
        <f t="shared" si="4"/>
        <v>218</v>
      </c>
      <c r="V24" s="390">
        <v>174</v>
      </c>
      <c r="W24" s="390">
        <v>173</v>
      </c>
      <c r="X24" s="390">
        <f t="shared" si="14"/>
        <v>1</v>
      </c>
      <c r="Y24" s="390">
        <v>221</v>
      </c>
      <c r="Z24" s="390">
        <v>220</v>
      </c>
      <c r="AA24" s="390">
        <v>1</v>
      </c>
      <c r="AB24" s="390">
        <v>144</v>
      </c>
      <c r="AC24" s="390">
        <v>132</v>
      </c>
      <c r="AD24" s="390">
        <f t="shared" si="15"/>
        <v>12</v>
      </c>
      <c r="AE24" s="390">
        <v>0</v>
      </c>
      <c r="AF24" s="390">
        <v>0</v>
      </c>
      <c r="AG24" s="390">
        <f t="shared" si="16"/>
        <v>0</v>
      </c>
      <c r="AH24" s="390">
        <v>31</v>
      </c>
      <c r="AI24" s="390">
        <v>32</v>
      </c>
      <c r="AJ24" s="390">
        <f t="shared" si="17"/>
        <v>-1</v>
      </c>
      <c r="AK24" s="720" t="s">
        <v>32</v>
      </c>
      <c r="AL24" s="720"/>
    </row>
    <row r="25" spans="1:38" ht="20.25">
      <c r="A25" s="769" t="s">
        <v>33</v>
      </c>
      <c r="B25" s="769"/>
      <c r="C25" s="390">
        <v>161</v>
      </c>
      <c r="D25" s="390">
        <v>174</v>
      </c>
      <c r="E25" s="390">
        <f t="shared" si="11"/>
        <v>-13</v>
      </c>
      <c r="F25" s="390">
        <v>28495</v>
      </c>
      <c r="G25" s="390">
        <v>27901</v>
      </c>
      <c r="H25" s="390">
        <f t="shared" si="12"/>
        <v>594</v>
      </c>
      <c r="I25" s="390">
        <v>81094</v>
      </c>
      <c r="J25" s="390">
        <v>74193</v>
      </c>
      <c r="K25" s="390">
        <f t="shared" si="13"/>
        <v>6901</v>
      </c>
      <c r="L25" s="390">
        <v>3811</v>
      </c>
      <c r="M25" s="390">
        <v>3953</v>
      </c>
      <c r="N25" s="390">
        <f t="shared" si="10"/>
        <v>-142</v>
      </c>
      <c r="O25" s="720" t="s">
        <v>34</v>
      </c>
      <c r="P25" s="720"/>
      <c r="Q25" s="772" t="s">
        <v>33</v>
      </c>
      <c r="R25" s="772"/>
      <c r="S25" s="390">
        <v>1914</v>
      </c>
      <c r="T25" s="390">
        <v>1672</v>
      </c>
      <c r="U25" s="390">
        <f t="shared" si="4"/>
        <v>242</v>
      </c>
      <c r="V25" s="390">
        <v>101</v>
      </c>
      <c r="W25" s="390">
        <v>107</v>
      </c>
      <c r="X25" s="390">
        <f t="shared" si="14"/>
        <v>-6</v>
      </c>
      <c r="Y25" s="390">
        <v>52</v>
      </c>
      <c r="Z25" s="390">
        <v>83</v>
      </c>
      <c r="AA25" s="390">
        <v>-31</v>
      </c>
      <c r="AB25" s="390">
        <v>62</v>
      </c>
      <c r="AC25" s="390">
        <v>39</v>
      </c>
      <c r="AD25" s="390">
        <f t="shared" si="15"/>
        <v>23</v>
      </c>
      <c r="AE25" s="390">
        <v>0</v>
      </c>
      <c r="AF25" s="390">
        <v>0</v>
      </c>
      <c r="AG25" s="390">
        <f t="shared" si="16"/>
        <v>0</v>
      </c>
      <c r="AH25" s="390">
        <v>14</v>
      </c>
      <c r="AI25" s="390">
        <v>15</v>
      </c>
      <c r="AJ25" s="390">
        <f t="shared" si="17"/>
        <v>-1</v>
      </c>
      <c r="AK25" s="720" t="s">
        <v>34</v>
      </c>
      <c r="AL25" s="720"/>
    </row>
    <row r="26" spans="1:38" ht="20.25">
      <c r="A26" s="829" t="s">
        <v>35</v>
      </c>
      <c r="B26" s="829"/>
      <c r="C26" s="383">
        <v>550</v>
      </c>
      <c r="D26" s="383">
        <v>533</v>
      </c>
      <c r="E26" s="386">
        <f t="shared" si="11"/>
        <v>17</v>
      </c>
      <c r="F26" s="383">
        <v>82755</v>
      </c>
      <c r="G26" s="383">
        <v>80372</v>
      </c>
      <c r="H26" s="386">
        <f t="shared" si="12"/>
        <v>2383</v>
      </c>
      <c r="I26" s="383">
        <v>246021</v>
      </c>
      <c r="J26" s="383">
        <v>233065</v>
      </c>
      <c r="K26" s="386">
        <f t="shared" si="13"/>
        <v>12956</v>
      </c>
      <c r="L26" s="383">
        <v>14659</v>
      </c>
      <c r="M26" s="383">
        <v>14574</v>
      </c>
      <c r="N26" s="386">
        <f t="shared" si="10"/>
        <v>85</v>
      </c>
      <c r="O26" s="729" t="s">
        <v>53</v>
      </c>
      <c r="P26" s="729"/>
      <c r="Q26" s="736" t="s">
        <v>35</v>
      </c>
      <c r="R26" s="736"/>
      <c r="S26" s="383">
        <v>5951</v>
      </c>
      <c r="T26" s="383">
        <v>5704</v>
      </c>
      <c r="U26" s="383">
        <f t="shared" si="4"/>
        <v>247</v>
      </c>
      <c r="V26" s="383">
        <v>262</v>
      </c>
      <c r="W26" s="383">
        <v>259</v>
      </c>
      <c r="X26" s="383">
        <f t="shared" si="14"/>
        <v>3</v>
      </c>
      <c r="Y26" s="383">
        <v>195</v>
      </c>
      <c r="Z26" s="383">
        <v>192</v>
      </c>
      <c r="AA26" s="383">
        <v>3</v>
      </c>
      <c r="AB26" s="383">
        <v>231</v>
      </c>
      <c r="AC26" s="383">
        <v>189</v>
      </c>
      <c r="AD26" s="383">
        <f t="shared" si="15"/>
        <v>42</v>
      </c>
      <c r="AE26" s="383">
        <v>0</v>
      </c>
      <c r="AF26" s="383">
        <v>0</v>
      </c>
      <c r="AG26" s="383">
        <f t="shared" si="16"/>
        <v>0</v>
      </c>
      <c r="AH26" s="383">
        <v>39</v>
      </c>
      <c r="AI26" s="383">
        <v>39</v>
      </c>
      <c r="AJ26" s="383">
        <f t="shared" si="17"/>
        <v>0</v>
      </c>
      <c r="AK26" s="729" t="s">
        <v>53</v>
      </c>
      <c r="AL26" s="729"/>
    </row>
    <row r="27" spans="1:38" ht="20.25">
      <c r="A27" s="812" t="s">
        <v>8</v>
      </c>
      <c r="B27" s="812"/>
      <c r="C27" s="397">
        <f>SUM(C8:C26)</f>
        <v>5928</v>
      </c>
      <c r="D27" s="397">
        <f t="shared" ref="D27:N27" si="18">SUM(D8:D26)</f>
        <v>5437</v>
      </c>
      <c r="E27" s="397">
        <f>SUM(E8:E16,E18:E26)</f>
        <v>114</v>
      </c>
      <c r="F27" s="397">
        <f t="shared" si="18"/>
        <v>808542</v>
      </c>
      <c r="G27" s="397">
        <f t="shared" si="18"/>
        <v>765097</v>
      </c>
      <c r="H27" s="397">
        <f>SUM(H8:H16,H18:H26)</f>
        <v>14955</v>
      </c>
      <c r="I27" s="397">
        <f t="shared" si="18"/>
        <v>2525338</v>
      </c>
      <c r="J27" s="397">
        <f>SUM(J8:J16,J18:J26)</f>
        <v>2358484</v>
      </c>
      <c r="K27" s="397">
        <f>SUM(K8:K16,K18:K26)</f>
        <v>64055</v>
      </c>
      <c r="L27" s="397">
        <f t="shared" si="18"/>
        <v>140163</v>
      </c>
      <c r="M27" s="397">
        <f>SUM(M8:M16,M18:M26)</f>
        <v>133717</v>
      </c>
      <c r="N27" s="397">
        <f t="shared" si="18"/>
        <v>-454</v>
      </c>
      <c r="O27" s="813" t="s">
        <v>456</v>
      </c>
      <c r="P27" s="813"/>
      <c r="Q27" s="705" t="s">
        <v>8</v>
      </c>
      <c r="R27" s="705"/>
      <c r="S27" s="397">
        <v>61189</v>
      </c>
      <c r="T27" s="397">
        <v>59316</v>
      </c>
      <c r="U27" s="397">
        <v>1873</v>
      </c>
      <c r="V27" s="397">
        <v>2888</v>
      </c>
      <c r="W27" s="397">
        <v>2834</v>
      </c>
      <c r="X27" s="397">
        <f>SUM(X8:X16,X18:X26)</f>
        <v>54</v>
      </c>
      <c r="Y27" s="397">
        <f>SUM(Y8:Y26)</f>
        <v>2887</v>
      </c>
      <c r="Z27" s="397">
        <f t="shared" ref="Z27:AH27" si="19">SUM(Z8:Z26)</f>
        <v>2806</v>
      </c>
      <c r="AA27" s="397">
        <f>SUM(AA8:AA16,AA18:AA26)</f>
        <v>51</v>
      </c>
      <c r="AB27" s="397">
        <f t="shared" si="19"/>
        <v>2247</v>
      </c>
      <c r="AC27" s="397">
        <f t="shared" si="19"/>
        <v>2032</v>
      </c>
      <c r="AD27" s="397">
        <f t="shared" si="15"/>
        <v>215</v>
      </c>
      <c r="AE27" s="397">
        <f t="shared" si="19"/>
        <v>1</v>
      </c>
      <c r="AF27" s="397">
        <f t="shared" si="19"/>
        <v>1</v>
      </c>
      <c r="AG27" s="397">
        <f t="shared" si="19"/>
        <v>0</v>
      </c>
      <c r="AH27" s="397">
        <f t="shared" si="19"/>
        <v>380</v>
      </c>
      <c r="AI27" s="397">
        <f>SUM(AI8:AI16,AI18:AI26)</f>
        <v>372</v>
      </c>
      <c r="AJ27" s="397">
        <f>SUM(AJ8:AJ16,AJ18:AJ26)</f>
        <v>-11</v>
      </c>
      <c r="AK27" s="813" t="s">
        <v>456</v>
      </c>
      <c r="AL27" s="813"/>
    </row>
    <row r="28" spans="1:38" ht="20.25"/>
    <row r="30" spans="1:38" ht="20.25">
      <c r="A30" s="830" t="s">
        <v>1041</v>
      </c>
      <c r="B30" s="830"/>
      <c r="C30" s="830"/>
      <c r="D30" s="830"/>
      <c r="E30" s="830"/>
      <c r="F30" s="487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28"/>
  <sheetViews>
    <sheetView rightToLeft="1" workbookViewId="0"/>
  </sheetViews>
  <sheetFormatPr defaultRowHeight="14.25"/>
  <sheetData>
    <row r="1" spans="1:12" ht="173.25">
      <c r="A1" s="734" t="s">
        <v>1042</v>
      </c>
      <c r="B1" s="734"/>
      <c r="C1" s="734"/>
      <c r="D1" s="734"/>
      <c r="E1" s="734"/>
      <c r="F1" s="734"/>
      <c r="G1" s="734"/>
      <c r="H1" s="734"/>
      <c r="I1" s="734"/>
      <c r="J1" s="734"/>
      <c r="K1" s="381"/>
      <c r="L1" s="381"/>
    </row>
    <row r="2" spans="1:12" ht="220.5">
      <c r="A2" s="734" t="s">
        <v>1043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</row>
    <row r="3" spans="1:12" ht="20.25">
      <c r="A3" s="831" t="s">
        <v>1044</v>
      </c>
      <c r="B3" s="831"/>
      <c r="C3" s="404"/>
      <c r="D3" s="404"/>
      <c r="E3" s="404"/>
      <c r="F3" s="404"/>
      <c r="G3" s="404"/>
      <c r="H3" s="404"/>
      <c r="I3" s="404"/>
      <c r="J3" s="404"/>
      <c r="K3" s="832" t="s">
        <v>1045</v>
      </c>
      <c r="L3" s="832"/>
    </row>
    <row r="4" spans="1:12" ht="47.25">
      <c r="A4" s="833" t="s">
        <v>1046</v>
      </c>
      <c r="B4" s="833"/>
      <c r="C4" s="733" t="s">
        <v>1047</v>
      </c>
      <c r="D4" s="733" t="s">
        <v>1048</v>
      </c>
      <c r="E4" s="733" t="s">
        <v>1049</v>
      </c>
      <c r="F4" s="733" t="s">
        <v>1050</v>
      </c>
      <c r="G4" s="732" t="s">
        <v>1051</v>
      </c>
      <c r="H4" s="732"/>
      <c r="I4" s="732"/>
      <c r="J4" s="733" t="s">
        <v>1052</v>
      </c>
      <c r="K4" s="836" t="s">
        <v>683</v>
      </c>
      <c r="L4" s="836"/>
    </row>
    <row r="5" spans="1:12" ht="20.25">
      <c r="A5" s="834"/>
      <c r="B5" s="834"/>
      <c r="C5" s="734"/>
      <c r="D5" s="734"/>
      <c r="E5" s="734"/>
      <c r="F5" s="734"/>
      <c r="G5" s="736" t="s">
        <v>1053</v>
      </c>
      <c r="H5" s="736"/>
      <c r="I5" s="736"/>
      <c r="J5" s="734"/>
      <c r="K5" s="837"/>
      <c r="L5" s="837"/>
    </row>
    <row r="6" spans="1:12" ht="20.25">
      <c r="A6" s="834"/>
      <c r="B6" s="834"/>
      <c r="C6" s="734"/>
      <c r="D6" s="734"/>
      <c r="E6" s="734"/>
      <c r="F6" s="734"/>
      <c r="G6" s="383" t="s">
        <v>1054</v>
      </c>
      <c r="H6" s="383" t="s">
        <v>1055</v>
      </c>
      <c r="I6" s="383" t="s">
        <v>1056</v>
      </c>
      <c r="J6" s="734"/>
      <c r="K6" s="837"/>
      <c r="L6" s="837"/>
    </row>
    <row r="7" spans="1:12" ht="78.75">
      <c r="A7" s="835"/>
      <c r="B7" s="835"/>
      <c r="C7" s="490" t="s">
        <v>1057</v>
      </c>
      <c r="D7" s="491" t="s">
        <v>1058</v>
      </c>
      <c r="E7" s="491" t="s">
        <v>1059</v>
      </c>
      <c r="F7" s="491" t="s">
        <v>1060</v>
      </c>
      <c r="G7" s="384" t="s">
        <v>1061</v>
      </c>
      <c r="H7" s="384" t="s">
        <v>1062</v>
      </c>
      <c r="I7" s="384" t="s">
        <v>1063</v>
      </c>
      <c r="J7" s="491" t="s">
        <v>1064</v>
      </c>
      <c r="K7" s="838"/>
      <c r="L7" s="838"/>
    </row>
    <row r="8" spans="1:12" ht="20.25">
      <c r="A8" s="741" t="s">
        <v>14</v>
      </c>
      <c r="B8" s="741"/>
      <c r="C8" s="386">
        <v>117</v>
      </c>
      <c r="D8" s="386">
        <v>120</v>
      </c>
      <c r="E8" s="386">
        <v>20</v>
      </c>
      <c r="F8" s="386">
        <v>18</v>
      </c>
      <c r="G8" s="386">
        <v>43</v>
      </c>
      <c r="H8" s="386">
        <v>31</v>
      </c>
      <c r="I8" s="386">
        <v>0</v>
      </c>
      <c r="J8" s="386">
        <v>0</v>
      </c>
      <c r="K8" s="716" t="s">
        <v>15</v>
      </c>
      <c r="L8" s="716"/>
    </row>
    <row r="9" spans="1:12" ht="20.25">
      <c r="A9" s="739" t="s">
        <v>16</v>
      </c>
      <c r="B9" s="739"/>
      <c r="C9" s="390">
        <v>128</v>
      </c>
      <c r="D9" s="390">
        <v>102</v>
      </c>
      <c r="E9" s="390">
        <v>0</v>
      </c>
      <c r="F9" s="390">
        <v>2</v>
      </c>
      <c r="G9" s="390">
        <v>142</v>
      </c>
      <c r="H9" s="390">
        <v>22</v>
      </c>
      <c r="I9" s="390">
        <v>2</v>
      </c>
      <c r="J9" s="390">
        <v>0</v>
      </c>
      <c r="K9" s="720" t="s">
        <v>17</v>
      </c>
      <c r="L9" s="720"/>
    </row>
    <row r="10" spans="1:12" ht="20.25">
      <c r="A10" s="739" t="s">
        <v>1005</v>
      </c>
      <c r="B10" s="739"/>
      <c r="C10" s="390">
        <v>333</v>
      </c>
      <c r="D10" s="390">
        <v>197</v>
      </c>
      <c r="E10" s="390">
        <v>6</v>
      </c>
      <c r="F10" s="390">
        <v>3</v>
      </c>
      <c r="G10" s="390">
        <v>140</v>
      </c>
      <c r="H10" s="390">
        <v>2</v>
      </c>
      <c r="I10" s="390">
        <v>0</v>
      </c>
      <c r="J10" s="390">
        <v>0</v>
      </c>
      <c r="K10" s="720" t="s">
        <v>19</v>
      </c>
      <c r="L10" s="720"/>
    </row>
    <row r="11" spans="1:12" ht="59.25">
      <c r="A11" s="788" t="s">
        <v>20</v>
      </c>
      <c r="B11" s="492" t="s">
        <v>1006</v>
      </c>
      <c r="C11" s="390">
        <v>164</v>
      </c>
      <c r="D11" s="390">
        <v>112</v>
      </c>
      <c r="E11" s="390">
        <v>2</v>
      </c>
      <c r="F11" s="390">
        <v>33</v>
      </c>
      <c r="G11" s="390">
        <v>74</v>
      </c>
      <c r="H11" s="390">
        <v>0</v>
      </c>
      <c r="I11" s="390">
        <v>0</v>
      </c>
      <c r="J11" s="390">
        <v>0</v>
      </c>
      <c r="K11" s="392" t="s">
        <v>44</v>
      </c>
      <c r="L11" s="807" t="s">
        <v>455</v>
      </c>
    </row>
    <row r="12" spans="1:12" ht="20.25">
      <c r="A12" s="789"/>
      <c r="B12" s="492" t="s">
        <v>1065</v>
      </c>
      <c r="C12" s="390">
        <v>189</v>
      </c>
      <c r="D12" s="390">
        <v>161</v>
      </c>
      <c r="E12" s="390">
        <v>9</v>
      </c>
      <c r="F12" s="390">
        <v>8</v>
      </c>
      <c r="G12" s="390">
        <v>0</v>
      </c>
      <c r="H12" s="390">
        <v>0</v>
      </c>
      <c r="I12" s="390">
        <v>0</v>
      </c>
      <c r="J12" s="390">
        <v>0</v>
      </c>
      <c r="K12" s="392" t="s">
        <v>45</v>
      </c>
      <c r="L12" s="807"/>
    </row>
    <row r="13" spans="1:12" ht="20.25">
      <c r="A13" s="789"/>
      <c r="B13" s="492" t="s">
        <v>1066</v>
      </c>
      <c r="C13" s="390">
        <v>115</v>
      </c>
      <c r="D13" s="390">
        <v>62</v>
      </c>
      <c r="E13" s="390">
        <v>2</v>
      </c>
      <c r="F13" s="390">
        <v>2</v>
      </c>
      <c r="G13" s="390">
        <v>26</v>
      </c>
      <c r="H13" s="390">
        <v>0</v>
      </c>
      <c r="I13" s="390">
        <v>0</v>
      </c>
      <c r="J13" s="390">
        <v>0</v>
      </c>
      <c r="K13" s="392" t="s">
        <v>46</v>
      </c>
      <c r="L13" s="807"/>
    </row>
    <row r="14" spans="1:12" ht="20.25">
      <c r="A14" s="789"/>
      <c r="B14" s="492" t="s">
        <v>1067</v>
      </c>
      <c r="C14" s="390">
        <v>122</v>
      </c>
      <c r="D14" s="390">
        <v>127</v>
      </c>
      <c r="E14" s="390">
        <v>1</v>
      </c>
      <c r="F14" s="390">
        <v>12</v>
      </c>
      <c r="G14" s="390">
        <v>59</v>
      </c>
      <c r="H14" s="390">
        <v>0</v>
      </c>
      <c r="I14" s="390">
        <v>0</v>
      </c>
      <c r="J14" s="390">
        <v>0</v>
      </c>
      <c r="K14" s="392" t="s">
        <v>47</v>
      </c>
      <c r="L14" s="807"/>
    </row>
    <row r="15" spans="1:12" ht="20.25">
      <c r="A15" s="789"/>
      <c r="B15" s="492" t="s">
        <v>1068</v>
      </c>
      <c r="C15" s="390">
        <v>161</v>
      </c>
      <c r="D15" s="390">
        <v>162</v>
      </c>
      <c r="E15" s="390">
        <v>7</v>
      </c>
      <c r="F15" s="390">
        <v>8</v>
      </c>
      <c r="G15" s="390">
        <v>112</v>
      </c>
      <c r="H15" s="390">
        <v>0</v>
      </c>
      <c r="I15" s="390">
        <v>0</v>
      </c>
      <c r="J15" s="390">
        <v>0</v>
      </c>
      <c r="K15" s="392" t="s">
        <v>48</v>
      </c>
      <c r="L15" s="807"/>
    </row>
    <row r="16" spans="1:12" ht="20.25">
      <c r="A16" s="790"/>
      <c r="B16" s="492" t="s">
        <v>1069</v>
      </c>
      <c r="C16" s="390">
        <v>150</v>
      </c>
      <c r="D16" s="390">
        <v>148</v>
      </c>
      <c r="E16" s="390">
        <v>2</v>
      </c>
      <c r="F16" s="390">
        <v>2</v>
      </c>
      <c r="G16" s="390">
        <v>94</v>
      </c>
      <c r="H16" s="390">
        <v>0</v>
      </c>
      <c r="I16" s="390">
        <v>0</v>
      </c>
      <c r="J16" s="390">
        <v>0</v>
      </c>
      <c r="K16" s="392" t="s">
        <v>49</v>
      </c>
      <c r="L16" s="807"/>
    </row>
    <row r="17" spans="1:12" ht="20.25">
      <c r="A17" s="739" t="s">
        <v>483</v>
      </c>
      <c r="B17" s="739"/>
      <c r="C17" s="390">
        <v>92</v>
      </c>
      <c r="D17" s="390">
        <v>91</v>
      </c>
      <c r="E17" s="390">
        <v>1</v>
      </c>
      <c r="F17" s="390">
        <v>12</v>
      </c>
      <c r="G17" s="390">
        <v>0</v>
      </c>
      <c r="H17" s="390">
        <v>0</v>
      </c>
      <c r="I17" s="390">
        <v>0</v>
      </c>
      <c r="J17" s="390">
        <v>0</v>
      </c>
      <c r="K17" s="720" t="s">
        <v>772</v>
      </c>
      <c r="L17" s="720"/>
    </row>
    <row r="18" spans="1:12" ht="20.25">
      <c r="A18" s="739" t="s">
        <v>22</v>
      </c>
      <c r="B18" s="739"/>
      <c r="C18" s="390">
        <v>297</v>
      </c>
      <c r="D18" s="390">
        <v>190</v>
      </c>
      <c r="E18" s="390">
        <v>7</v>
      </c>
      <c r="F18" s="390">
        <v>4</v>
      </c>
      <c r="G18" s="390">
        <v>49</v>
      </c>
      <c r="H18" s="390">
        <v>0</v>
      </c>
      <c r="I18" s="390">
        <v>0</v>
      </c>
      <c r="J18" s="390">
        <v>0</v>
      </c>
      <c r="K18" s="720" t="s">
        <v>50</v>
      </c>
      <c r="L18" s="720"/>
    </row>
    <row r="19" spans="1:12" ht="20.25">
      <c r="A19" s="739" t="s">
        <v>1070</v>
      </c>
      <c r="B19" s="739"/>
      <c r="C19" s="390">
        <v>197</v>
      </c>
      <c r="D19" s="390">
        <v>144</v>
      </c>
      <c r="E19" s="390">
        <v>20</v>
      </c>
      <c r="F19" s="390">
        <v>5</v>
      </c>
      <c r="G19" s="390">
        <v>65</v>
      </c>
      <c r="H19" s="390">
        <v>0</v>
      </c>
      <c r="I19" s="390">
        <v>0</v>
      </c>
      <c r="J19" s="390">
        <v>0</v>
      </c>
      <c r="K19" s="720" t="s">
        <v>24</v>
      </c>
      <c r="L19" s="720"/>
    </row>
    <row r="20" spans="1:12" ht="20.25">
      <c r="A20" s="739" t="s">
        <v>1071</v>
      </c>
      <c r="B20" s="739"/>
      <c r="C20" s="390">
        <v>113</v>
      </c>
      <c r="D20" s="390">
        <v>159</v>
      </c>
      <c r="E20" s="390">
        <v>1</v>
      </c>
      <c r="F20" s="390">
        <v>9</v>
      </c>
      <c r="G20" s="390">
        <v>40</v>
      </c>
      <c r="H20" s="390">
        <v>0</v>
      </c>
      <c r="I20" s="390">
        <v>0</v>
      </c>
      <c r="J20" s="390">
        <v>0</v>
      </c>
      <c r="K20" s="720" t="s">
        <v>51</v>
      </c>
      <c r="L20" s="720"/>
    </row>
    <row r="21" spans="1:12" ht="20.25">
      <c r="A21" s="739" t="s">
        <v>65</v>
      </c>
      <c r="B21" s="739"/>
      <c r="C21" s="390">
        <v>260</v>
      </c>
      <c r="D21" s="390">
        <v>158</v>
      </c>
      <c r="E21" s="390">
        <v>0</v>
      </c>
      <c r="F21" s="390">
        <v>0</v>
      </c>
      <c r="G21" s="390">
        <v>63</v>
      </c>
      <c r="H21" s="390">
        <v>0</v>
      </c>
      <c r="I21" s="390">
        <v>0</v>
      </c>
      <c r="J21" s="390">
        <v>0</v>
      </c>
      <c r="K21" s="720" t="s">
        <v>52</v>
      </c>
      <c r="L21" s="720"/>
    </row>
    <row r="22" spans="1:12" ht="20.25">
      <c r="A22" s="739" t="s">
        <v>27</v>
      </c>
      <c r="B22" s="739"/>
      <c r="C22" s="390">
        <v>56</v>
      </c>
      <c r="D22" s="390">
        <v>68</v>
      </c>
      <c r="E22" s="390">
        <v>1</v>
      </c>
      <c r="F22" s="390">
        <v>2</v>
      </c>
      <c r="G22" s="390">
        <v>18</v>
      </c>
      <c r="H22" s="390">
        <v>0</v>
      </c>
      <c r="I22" s="390">
        <v>0</v>
      </c>
      <c r="J22" s="390">
        <v>0</v>
      </c>
      <c r="K22" s="720" t="s">
        <v>28</v>
      </c>
      <c r="L22" s="720"/>
    </row>
    <row r="23" spans="1:12" ht="20.25">
      <c r="A23" s="739" t="s">
        <v>29</v>
      </c>
      <c r="B23" s="739"/>
      <c r="C23" s="390">
        <v>207</v>
      </c>
      <c r="D23" s="390">
        <v>101</v>
      </c>
      <c r="E23" s="390">
        <v>9</v>
      </c>
      <c r="F23" s="390">
        <v>1</v>
      </c>
      <c r="G23" s="390">
        <v>79</v>
      </c>
      <c r="H23" s="390">
        <v>0</v>
      </c>
      <c r="I23" s="390">
        <v>0</v>
      </c>
      <c r="J23" s="390">
        <v>0</v>
      </c>
      <c r="K23" s="720" t="s">
        <v>30</v>
      </c>
      <c r="L23" s="720"/>
    </row>
    <row r="24" spans="1:12" ht="20.25">
      <c r="A24" s="739" t="s">
        <v>1015</v>
      </c>
      <c r="B24" s="739"/>
      <c r="C24" s="390">
        <v>115</v>
      </c>
      <c r="D24" s="390">
        <v>86</v>
      </c>
      <c r="E24" s="390">
        <v>3</v>
      </c>
      <c r="F24" s="390">
        <v>1</v>
      </c>
      <c r="G24" s="390">
        <v>31</v>
      </c>
      <c r="H24" s="390">
        <v>3</v>
      </c>
      <c r="I24" s="390">
        <v>1</v>
      </c>
      <c r="J24" s="390">
        <v>0</v>
      </c>
      <c r="K24" s="720" t="s">
        <v>32</v>
      </c>
      <c r="L24" s="720"/>
    </row>
    <row r="25" spans="1:12" ht="20.25">
      <c r="A25" s="739" t="s">
        <v>33</v>
      </c>
      <c r="B25" s="739"/>
      <c r="C25" s="390">
        <v>38</v>
      </c>
      <c r="D25" s="390">
        <v>57</v>
      </c>
      <c r="E25" s="390">
        <v>2</v>
      </c>
      <c r="F25" s="390">
        <v>2</v>
      </c>
      <c r="G25" s="390">
        <v>2</v>
      </c>
      <c r="H25" s="390">
        <v>0</v>
      </c>
      <c r="I25" s="390">
        <v>0</v>
      </c>
      <c r="J25" s="390">
        <v>0</v>
      </c>
      <c r="K25" s="720" t="s">
        <v>34</v>
      </c>
      <c r="L25" s="720"/>
    </row>
    <row r="26" spans="1:12" ht="20.25">
      <c r="A26" s="746" t="s">
        <v>35</v>
      </c>
      <c r="B26" s="746"/>
      <c r="C26" s="394">
        <v>246</v>
      </c>
      <c r="D26" s="394">
        <v>242</v>
      </c>
      <c r="E26" s="394">
        <v>1</v>
      </c>
      <c r="F26" s="394">
        <v>2</v>
      </c>
      <c r="G26" s="394">
        <v>9</v>
      </c>
      <c r="H26" s="394">
        <v>0</v>
      </c>
      <c r="I26" s="394">
        <v>0</v>
      </c>
      <c r="J26" s="394">
        <v>0</v>
      </c>
      <c r="K26" s="729" t="s">
        <v>53</v>
      </c>
      <c r="L26" s="729"/>
    </row>
    <row r="27" spans="1:12" ht="20.25">
      <c r="A27" s="839" t="s">
        <v>8</v>
      </c>
      <c r="B27" s="839"/>
      <c r="C27" s="397">
        <f t="shared" ref="C27:J27" si="0">SUM(C8:C26)</f>
        <v>3100</v>
      </c>
      <c r="D27" s="397">
        <f t="shared" si="0"/>
        <v>2487</v>
      </c>
      <c r="E27" s="397">
        <f t="shared" si="0"/>
        <v>94</v>
      </c>
      <c r="F27" s="397">
        <f t="shared" si="0"/>
        <v>126</v>
      </c>
      <c r="G27" s="397">
        <f t="shared" si="0"/>
        <v>1046</v>
      </c>
      <c r="H27" s="397">
        <f t="shared" si="0"/>
        <v>58</v>
      </c>
      <c r="I27" s="397">
        <f t="shared" si="0"/>
        <v>3</v>
      </c>
      <c r="J27" s="397">
        <f t="shared" si="0"/>
        <v>0</v>
      </c>
      <c r="K27" s="813" t="s">
        <v>456</v>
      </c>
      <c r="L27" s="813"/>
    </row>
    <row r="28" spans="1:12" ht="2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rightToLeft="1" workbookViewId="0"/>
  </sheetViews>
  <sheetFormatPr defaultRowHeight="14.25"/>
  <sheetData>
    <row r="1" spans="1:28" ht="270">
      <c r="A1" s="561" t="s">
        <v>494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96">
      <c r="A2" s="561" t="s">
        <v>497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62" t="s">
        <v>97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31" t="s">
        <v>503</v>
      </c>
      <c r="Q3" s="53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0</v>
      </c>
      <c r="B4" s="563"/>
      <c r="C4" s="552" t="s">
        <v>269</v>
      </c>
      <c r="D4" s="552"/>
      <c r="E4" s="552" t="s">
        <v>271</v>
      </c>
      <c r="F4" s="552"/>
      <c r="G4" s="552" t="s">
        <v>273</v>
      </c>
      <c r="H4" s="552"/>
      <c r="I4" s="552" t="s">
        <v>275</v>
      </c>
      <c r="J4" s="552"/>
      <c r="K4" s="552" t="s">
        <v>74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91</v>
      </c>
      <c r="D5" s="554"/>
      <c r="E5" s="554" t="s">
        <v>92</v>
      </c>
      <c r="F5" s="554"/>
      <c r="G5" s="554" t="s">
        <v>93</v>
      </c>
      <c r="H5" s="554"/>
      <c r="I5" s="554" t="s">
        <v>96</v>
      </c>
      <c r="J5" s="554"/>
      <c r="K5" s="554" t="s">
        <v>84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192">
        <v>4494</v>
      </c>
      <c r="D8" s="192">
        <v>2045</v>
      </c>
      <c r="E8" s="192">
        <v>512</v>
      </c>
      <c r="F8" s="192">
        <v>2004</v>
      </c>
      <c r="G8" s="192">
        <v>3607</v>
      </c>
      <c r="H8" s="192">
        <v>131</v>
      </c>
      <c r="I8" s="192">
        <v>1237</v>
      </c>
      <c r="J8" s="192">
        <v>404</v>
      </c>
      <c r="K8" s="192">
        <v>2848</v>
      </c>
      <c r="L8" s="192">
        <v>709</v>
      </c>
      <c r="M8" s="192">
        <f>SUM(C8,E8,G8,I8,K8)</f>
        <v>12698</v>
      </c>
      <c r="N8" s="192">
        <f>SUM(D8,F8,H8,J8,L8)</f>
        <v>5293</v>
      </c>
      <c r="O8" s="192">
        <f>SUM(M8:N8)</f>
        <v>17991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192">
        <v>3702</v>
      </c>
      <c r="D9" s="192">
        <v>4030</v>
      </c>
      <c r="E9" s="192">
        <v>3236</v>
      </c>
      <c r="F9" s="192">
        <v>2409</v>
      </c>
      <c r="G9" s="192">
        <v>2067</v>
      </c>
      <c r="H9" s="192">
        <v>1172</v>
      </c>
      <c r="I9" s="192">
        <v>1322</v>
      </c>
      <c r="J9" s="192">
        <v>474</v>
      </c>
      <c r="K9" s="192">
        <v>1797</v>
      </c>
      <c r="L9" s="192">
        <v>412</v>
      </c>
      <c r="M9" s="192">
        <f t="shared" ref="M9:N26" si="0">SUM(C9,E9,G9,I9,K9)</f>
        <v>12124</v>
      </c>
      <c r="N9" s="192">
        <f t="shared" si="0"/>
        <v>8497</v>
      </c>
      <c r="O9" s="192">
        <f t="shared" ref="O9:O26" si="1">SUM(M9:N9)</f>
        <v>20621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192">
        <v>5688</v>
      </c>
      <c r="D10" s="192">
        <v>7094</v>
      </c>
      <c r="E10" s="192">
        <v>4635</v>
      </c>
      <c r="F10" s="192">
        <v>3055</v>
      </c>
      <c r="G10" s="192">
        <v>3743</v>
      </c>
      <c r="H10" s="192">
        <v>1734</v>
      </c>
      <c r="I10" s="192">
        <v>2411</v>
      </c>
      <c r="J10" s="192">
        <v>846</v>
      </c>
      <c r="K10" s="192">
        <v>2491</v>
      </c>
      <c r="L10" s="192">
        <v>789</v>
      </c>
      <c r="M10" s="192">
        <f t="shared" si="0"/>
        <v>18968</v>
      </c>
      <c r="N10" s="192">
        <f t="shared" si="0"/>
        <v>13518</v>
      </c>
      <c r="O10" s="192">
        <f t="shared" si="1"/>
        <v>32486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33" t="s">
        <v>498</v>
      </c>
      <c r="C11" s="192">
        <v>5516</v>
      </c>
      <c r="D11" s="192">
        <v>6809</v>
      </c>
      <c r="E11" s="192">
        <v>3352</v>
      </c>
      <c r="F11" s="192">
        <v>2314</v>
      </c>
      <c r="G11" s="192">
        <v>2072</v>
      </c>
      <c r="H11" s="192">
        <v>1416</v>
      </c>
      <c r="I11" s="192">
        <v>1779</v>
      </c>
      <c r="J11" s="192">
        <v>604</v>
      </c>
      <c r="K11" s="192">
        <v>2268</v>
      </c>
      <c r="L11" s="192">
        <v>607</v>
      </c>
      <c r="M11" s="192">
        <f t="shared" si="0"/>
        <v>14987</v>
      </c>
      <c r="N11" s="192">
        <f t="shared" si="0"/>
        <v>11750</v>
      </c>
      <c r="O11" s="192">
        <f t="shared" si="1"/>
        <v>26737</v>
      </c>
      <c r="P11" s="306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33" t="s">
        <v>499</v>
      </c>
      <c r="C12" s="192">
        <v>8946</v>
      </c>
      <c r="D12" s="192">
        <v>9056</v>
      </c>
      <c r="E12" s="192">
        <v>5278</v>
      </c>
      <c r="F12" s="192">
        <v>3853</v>
      </c>
      <c r="G12" s="192">
        <v>4470</v>
      </c>
      <c r="H12" s="192">
        <v>2500</v>
      </c>
      <c r="I12" s="192">
        <v>3272</v>
      </c>
      <c r="J12" s="192">
        <v>1075</v>
      </c>
      <c r="K12" s="192">
        <v>2719</v>
      </c>
      <c r="L12" s="192">
        <v>679</v>
      </c>
      <c r="M12" s="192">
        <f t="shared" si="0"/>
        <v>24685</v>
      </c>
      <c r="N12" s="192">
        <f t="shared" si="0"/>
        <v>17163</v>
      </c>
      <c r="O12" s="192">
        <f t="shared" si="1"/>
        <v>41848</v>
      </c>
      <c r="P12" s="306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33" t="s">
        <v>500</v>
      </c>
      <c r="C13" s="192">
        <v>2666</v>
      </c>
      <c r="D13" s="192">
        <v>2684</v>
      </c>
      <c r="E13" s="192">
        <v>2957</v>
      </c>
      <c r="F13" s="192">
        <v>2126</v>
      </c>
      <c r="G13" s="192">
        <v>2185</v>
      </c>
      <c r="H13" s="192">
        <v>1252</v>
      </c>
      <c r="I13" s="192">
        <v>1395</v>
      </c>
      <c r="J13" s="192">
        <v>634</v>
      </c>
      <c r="K13" s="192">
        <v>2398</v>
      </c>
      <c r="L13" s="192">
        <v>397</v>
      </c>
      <c r="M13" s="192">
        <f t="shared" si="0"/>
        <v>11601</v>
      </c>
      <c r="N13" s="192">
        <f t="shared" si="0"/>
        <v>7093</v>
      </c>
      <c r="O13" s="192">
        <f t="shared" si="1"/>
        <v>18694</v>
      </c>
      <c r="P13" s="306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33" t="s">
        <v>457</v>
      </c>
      <c r="C14" s="192">
        <v>3964</v>
      </c>
      <c r="D14" s="192">
        <v>3681</v>
      </c>
      <c r="E14" s="192">
        <v>2408</v>
      </c>
      <c r="F14" s="192">
        <v>2120</v>
      </c>
      <c r="G14" s="192">
        <v>1611</v>
      </c>
      <c r="H14" s="192">
        <v>883</v>
      </c>
      <c r="I14" s="192">
        <v>1704</v>
      </c>
      <c r="J14" s="192">
        <v>356</v>
      </c>
      <c r="K14" s="192">
        <v>1525</v>
      </c>
      <c r="L14" s="192">
        <v>439</v>
      </c>
      <c r="M14" s="192">
        <f t="shared" si="0"/>
        <v>11212</v>
      </c>
      <c r="N14" s="192">
        <f t="shared" si="0"/>
        <v>7479</v>
      </c>
      <c r="O14" s="192">
        <f t="shared" si="1"/>
        <v>18691</v>
      </c>
      <c r="P14" s="305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33" t="s">
        <v>458</v>
      </c>
      <c r="C15" s="192">
        <v>8081</v>
      </c>
      <c r="D15" s="192">
        <v>7487</v>
      </c>
      <c r="E15" s="192">
        <v>4450</v>
      </c>
      <c r="F15" s="192">
        <v>3086</v>
      </c>
      <c r="G15" s="192">
        <v>3346</v>
      </c>
      <c r="H15" s="192">
        <v>1831</v>
      </c>
      <c r="I15" s="192">
        <v>2308</v>
      </c>
      <c r="J15" s="192">
        <v>1015</v>
      </c>
      <c r="K15" s="192">
        <v>2418</v>
      </c>
      <c r="L15" s="192">
        <v>1097</v>
      </c>
      <c r="M15" s="192">
        <f t="shared" si="0"/>
        <v>20603</v>
      </c>
      <c r="N15" s="192">
        <f t="shared" si="0"/>
        <v>14516</v>
      </c>
      <c r="O15" s="192">
        <f t="shared" si="1"/>
        <v>35119</v>
      </c>
      <c r="P15" s="305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33" t="s">
        <v>459</v>
      </c>
      <c r="C16" s="192">
        <v>4318</v>
      </c>
      <c r="D16" s="192">
        <v>4443</v>
      </c>
      <c r="E16" s="192">
        <v>2709</v>
      </c>
      <c r="F16" s="192">
        <v>2242</v>
      </c>
      <c r="G16" s="192">
        <v>2255</v>
      </c>
      <c r="H16" s="192">
        <v>1091</v>
      </c>
      <c r="I16" s="192">
        <v>1684</v>
      </c>
      <c r="J16" s="192">
        <v>611</v>
      </c>
      <c r="K16" s="192">
        <v>1586</v>
      </c>
      <c r="L16" s="192">
        <v>414</v>
      </c>
      <c r="M16" s="192">
        <f t="shared" si="0"/>
        <v>12552</v>
      </c>
      <c r="N16" s="192">
        <f t="shared" si="0"/>
        <v>8801</v>
      </c>
      <c r="O16" s="192">
        <f t="shared" si="1"/>
        <v>21353</v>
      </c>
      <c r="P16" s="305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192">
        <v>3981</v>
      </c>
      <c r="D17" s="192">
        <v>3419</v>
      </c>
      <c r="E17" s="192">
        <v>4115</v>
      </c>
      <c r="F17" s="192">
        <v>2532</v>
      </c>
      <c r="G17" s="192">
        <v>3525</v>
      </c>
      <c r="H17" s="192">
        <v>1843</v>
      </c>
      <c r="I17" s="192">
        <v>2409</v>
      </c>
      <c r="J17" s="192">
        <v>1455</v>
      </c>
      <c r="K17" s="192">
        <v>1684</v>
      </c>
      <c r="L17" s="192">
        <v>1256</v>
      </c>
      <c r="M17" s="192">
        <f t="shared" si="0"/>
        <v>15714</v>
      </c>
      <c r="N17" s="192">
        <f t="shared" si="0"/>
        <v>10505</v>
      </c>
      <c r="O17" s="192">
        <f t="shared" si="1"/>
        <v>26219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192">
        <v>6879</v>
      </c>
      <c r="D18" s="192">
        <v>6218</v>
      </c>
      <c r="E18" s="192">
        <v>5428</v>
      </c>
      <c r="F18" s="192">
        <v>4487</v>
      </c>
      <c r="G18" s="192">
        <v>4045</v>
      </c>
      <c r="H18" s="192">
        <v>2073</v>
      </c>
      <c r="I18" s="192">
        <v>3059</v>
      </c>
      <c r="J18" s="192">
        <v>1113</v>
      </c>
      <c r="K18" s="192">
        <v>3306</v>
      </c>
      <c r="L18" s="192">
        <v>888</v>
      </c>
      <c r="M18" s="192">
        <f t="shared" si="0"/>
        <v>22717</v>
      </c>
      <c r="N18" s="192">
        <f t="shared" si="0"/>
        <v>14779</v>
      </c>
      <c r="O18" s="192">
        <f t="shared" si="1"/>
        <v>37496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192">
        <v>3141</v>
      </c>
      <c r="D19" s="192">
        <v>4066</v>
      </c>
      <c r="E19" s="192">
        <v>2941</v>
      </c>
      <c r="F19" s="192">
        <v>2557</v>
      </c>
      <c r="G19" s="192">
        <v>2010</v>
      </c>
      <c r="H19" s="192">
        <v>1379</v>
      </c>
      <c r="I19" s="192">
        <v>1600</v>
      </c>
      <c r="J19" s="192">
        <v>816</v>
      </c>
      <c r="K19" s="192">
        <v>1729</v>
      </c>
      <c r="L19" s="192">
        <v>640</v>
      </c>
      <c r="M19" s="192">
        <f t="shared" si="0"/>
        <v>11421</v>
      </c>
      <c r="N19" s="192">
        <f t="shared" si="0"/>
        <v>9458</v>
      </c>
      <c r="O19" s="192">
        <f t="shared" si="1"/>
        <v>20879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192">
        <v>3949</v>
      </c>
      <c r="D20" s="192">
        <v>4973</v>
      </c>
      <c r="E20" s="192">
        <v>4032</v>
      </c>
      <c r="F20" s="192">
        <v>3635</v>
      </c>
      <c r="G20" s="192">
        <v>3198</v>
      </c>
      <c r="H20" s="192">
        <v>2011</v>
      </c>
      <c r="I20" s="192">
        <v>2729</v>
      </c>
      <c r="J20" s="192">
        <v>1144</v>
      </c>
      <c r="K20" s="192">
        <v>3736</v>
      </c>
      <c r="L20" s="192">
        <v>901</v>
      </c>
      <c r="M20" s="192">
        <f t="shared" si="0"/>
        <v>17644</v>
      </c>
      <c r="N20" s="192">
        <f t="shared" si="0"/>
        <v>12664</v>
      </c>
      <c r="O20" s="192">
        <f t="shared" si="1"/>
        <v>30308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192">
        <v>3667</v>
      </c>
      <c r="D21" s="192">
        <v>4324</v>
      </c>
      <c r="E21" s="192">
        <v>3085</v>
      </c>
      <c r="F21" s="192">
        <v>2981</v>
      </c>
      <c r="G21" s="192">
        <v>2821</v>
      </c>
      <c r="H21" s="192">
        <v>1616</v>
      </c>
      <c r="I21" s="192">
        <v>2567</v>
      </c>
      <c r="J21" s="192">
        <v>818</v>
      </c>
      <c r="K21" s="192">
        <v>2295</v>
      </c>
      <c r="L21" s="192">
        <v>680</v>
      </c>
      <c r="M21" s="192">
        <f t="shared" si="0"/>
        <v>14435</v>
      </c>
      <c r="N21" s="192">
        <f t="shared" si="0"/>
        <v>10419</v>
      </c>
      <c r="O21" s="192">
        <f t="shared" si="1"/>
        <v>24854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192">
        <v>1541</v>
      </c>
      <c r="D22" s="192">
        <v>1975</v>
      </c>
      <c r="E22" s="192">
        <v>2004</v>
      </c>
      <c r="F22" s="192">
        <v>1473</v>
      </c>
      <c r="G22" s="192">
        <v>1729</v>
      </c>
      <c r="H22" s="192">
        <v>928</v>
      </c>
      <c r="I22" s="192">
        <v>1534</v>
      </c>
      <c r="J22" s="192">
        <v>537</v>
      </c>
      <c r="K22" s="192">
        <v>1908</v>
      </c>
      <c r="L22" s="192">
        <v>516</v>
      </c>
      <c r="M22" s="192">
        <f t="shared" si="0"/>
        <v>8716</v>
      </c>
      <c r="N22" s="192">
        <f t="shared" si="0"/>
        <v>5429</v>
      </c>
      <c r="O22" s="192">
        <f t="shared" si="1"/>
        <v>14145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192">
        <v>3475</v>
      </c>
      <c r="D23" s="192">
        <v>3341</v>
      </c>
      <c r="E23" s="192">
        <v>2759</v>
      </c>
      <c r="F23" s="192">
        <v>2275</v>
      </c>
      <c r="G23" s="192">
        <v>2327</v>
      </c>
      <c r="H23" s="192">
        <v>1145</v>
      </c>
      <c r="I23" s="192">
        <v>1915</v>
      </c>
      <c r="J23" s="192">
        <v>641</v>
      </c>
      <c r="K23" s="192">
        <v>2525</v>
      </c>
      <c r="L23" s="192">
        <v>594</v>
      </c>
      <c r="M23" s="192">
        <f t="shared" si="0"/>
        <v>13001</v>
      </c>
      <c r="N23" s="192">
        <f t="shared" si="0"/>
        <v>7996</v>
      </c>
      <c r="O23" s="192">
        <f t="shared" si="1"/>
        <v>20997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192">
        <v>5427</v>
      </c>
      <c r="D24" s="192">
        <v>6197</v>
      </c>
      <c r="E24" s="192">
        <v>5732</v>
      </c>
      <c r="F24" s="192">
        <v>4383</v>
      </c>
      <c r="G24" s="192">
        <v>4403</v>
      </c>
      <c r="H24" s="192">
        <v>2748</v>
      </c>
      <c r="I24" s="192">
        <v>3528</v>
      </c>
      <c r="J24" s="192">
        <v>1483</v>
      </c>
      <c r="K24" s="192">
        <v>3875</v>
      </c>
      <c r="L24" s="192">
        <v>1157</v>
      </c>
      <c r="M24" s="192">
        <f t="shared" si="0"/>
        <v>22965</v>
      </c>
      <c r="N24" s="192">
        <f t="shared" si="0"/>
        <v>15968</v>
      </c>
      <c r="O24" s="192">
        <f t="shared" si="1"/>
        <v>38933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192">
        <v>2325</v>
      </c>
      <c r="D25" s="192">
        <v>2391</v>
      </c>
      <c r="E25" s="192">
        <v>2027</v>
      </c>
      <c r="F25" s="192">
        <v>1884</v>
      </c>
      <c r="G25" s="192">
        <v>1467</v>
      </c>
      <c r="H25" s="192">
        <v>950</v>
      </c>
      <c r="I25" s="192">
        <v>1672</v>
      </c>
      <c r="J25" s="192">
        <v>616</v>
      </c>
      <c r="K25" s="192">
        <v>2286</v>
      </c>
      <c r="L25" s="192">
        <v>356</v>
      </c>
      <c r="M25" s="192">
        <f t="shared" si="0"/>
        <v>9777</v>
      </c>
      <c r="N25" s="192">
        <f t="shared" si="0"/>
        <v>6197</v>
      </c>
      <c r="O25" s="192">
        <f t="shared" si="1"/>
        <v>15974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193">
        <v>8621</v>
      </c>
      <c r="D26" s="193">
        <v>9214</v>
      </c>
      <c r="E26" s="193">
        <v>8005</v>
      </c>
      <c r="F26" s="193">
        <v>5662</v>
      </c>
      <c r="G26" s="193">
        <v>5797</v>
      </c>
      <c r="H26" s="193">
        <v>3036</v>
      </c>
      <c r="I26" s="193">
        <v>4979</v>
      </c>
      <c r="J26" s="193">
        <v>1570</v>
      </c>
      <c r="K26" s="193">
        <v>5463</v>
      </c>
      <c r="L26" s="193">
        <v>1017</v>
      </c>
      <c r="M26" s="192">
        <f t="shared" si="0"/>
        <v>32865</v>
      </c>
      <c r="N26" s="192">
        <f t="shared" si="0"/>
        <v>20499</v>
      </c>
      <c r="O26" s="192">
        <f t="shared" si="1"/>
        <v>53364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194">
        <f>SUM(C8:C26)</f>
        <v>90381</v>
      </c>
      <c r="D27" s="194">
        <f t="shared" ref="D27:O27" si="2">SUM(D8:D26)</f>
        <v>93447</v>
      </c>
      <c r="E27" s="194">
        <f t="shared" si="2"/>
        <v>69665</v>
      </c>
      <c r="F27" s="194">
        <f t="shared" si="2"/>
        <v>55078</v>
      </c>
      <c r="G27" s="194">
        <f t="shared" si="2"/>
        <v>56678</v>
      </c>
      <c r="H27" s="194">
        <f t="shared" si="2"/>
        <v>29739</v>
      </c>
      <c r="I27" s="194">
        <f t="shared" si="2"/>
        <v>43104</v>
      </c>
      <c r="J27" s="194">
        <f t="shared" si="2"/>
        <v>16212</v>
      </c>
      <c r="K27" s="194">
        <f t="shared" si="2"/>
        <v>48857</v>
      </c>
      <c r="L27" s="194">
        <f t="shared" si="2"/>
        <v>13548</v>
      </c>
      <c r="M27" s="194">
        <f t="shared" si="2"/>
        <v>308685</v>
      </c>
      <c r="N27" s="194">
        <f t="shared" si="2"/>
        <v>208024</v>
      </c>
      <c r="O27" s="194">
        <f t="shared" si="2"/>
        <v>516709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71"/>
      <c r="B28" s="27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1"/>
      <c r="N28" s="31"/>
      <c r="O28" s="31"/>
      <c r="P28" s="3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71"/>
      <c r="B29" s="27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1"/>
      <c r="N29" s="31"/>
      <c r="O29" s="31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271"/>
      <c r="B30" s="27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1"/>
      <c r="N30" s="31"/>
      <c r="O30" s="31"/>
      <c r="P30" s="33"/>
      <c r="S30" s="3"/>
      <c r="T30" s="3"/>
      <c r="U30" s="3"/>
      <c r="V30" s="3"/>
      <c r="W30" s="3"/>
      <c r="X30" s="3"/>
      <c r="Y30" s="3"/>
      <c r="Z30" s="3"/>
      <c r="AA30" s="3"/>
      <c r="AB3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"/>
  <sheetViews>
    <sheetView rightToLeft="1" workbookViewId="0"/>
  </sheetViews>
  <sheetFormatPr defaultRowHeight="14.25"/>
  <sheetData>
    <row r="1" spans="1:28" ht="252">
      <c r="A1" s="561" t="s">
        <v>695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61" t="s">
        <v>694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562" t="s">
        <v>98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31" t="s">
        <v>504</v>
      </c>
      <c r="Q3" s="53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99</v>
      </c>
      <c r="B4" s="563"/>
      <c r="C4" s="552" t="s">
        <v>271</v>
      </c>
      <c r="D4" s="552"/>
      <c r="E4" s="552" t="s">
        <v>273</v>
      </c>
      <c r="F4" s="552"/>
      <c r="G4" s="552" t="s">
        <v>275</v>
      </c>
      <c r="H4" s="552"/>
      <c r="I4" s="552" t="s">
        <v>74</v>
      </c>
      <c r="J4" s="552"/>
      <c r="K4" s="552" t="s">
        <v>75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92</v>
      </c>
      <c r="D5" s="554"/>
      <c r="E5" s="554" t="s">
        <v>93</v>
      </c>
      <c r="F5" s="554"/>
      <c r="G5" s="554" t="s">
        <v>96</v>
      </c>
      <c r="H5" s="554"/>
      <c r="I5" s="554" t="s">
        <v>84</v>
      </c>
      <c r="J5" s="554"/>
      <c r="K5" s="554" t="s">
        <v>85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v>2923</v>
      </c>
      <c r="D8" s="30">
        <v>2476</v>
      </c>
      <c r="E8" s="30">
        <v>1472</v>
      </c>
      <c r="F8" s="30">
        <v>1099</v>
      </c>
      <c r="G8" s="30">
        <v>1011</v>
      </c>
      <c r="H8" s="30">
        <v>446</v>
      </c>
      <c r="I8" s="30">
        <v>1323</v>
      </c>
      <c r="J8" s="30">
        <v>316</v>
      </c>
      <c r="K8" s="30">
        <v>865</v>
      </c>
      <c r="L8" s="30">
        <v>492</v>
      </c>
      <c r="M8" s="30">
        <f>SUM(C8,E8,G8,I8,K8)</f>
        <v>7594</v>
      </c>
      <c r="N8" s="30">
        <f>SUM(D8,F8,H8,J8,L8)</f>
        <v>4829</v>
      </c>
      <c r="O8" s="30">
        <f>SUM(M8:N8)</f>
        <v>12423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v>2346</v>
      </c>
      <c r="D9" s="30">
        <v>2424</v>
      </c>
      <c r="E9" s="30">
        <v>1182</v>
      </c>
      <c r="F9" s="30">
        <v>1457</v>
      </c>
      <c r="G9" s="30">
        <v>475</v>
      </c>
      <c r="H9" s="30">
        <v>457</v>
      </c>
      <c r="I9" s="30">
        <v>170</v>
      </c>
      <c r="J9" s="30">
        <v>202</v>
      </c>
      <c r="K9" s="30">
        <v>68</v>
      </c>
      <c r="L9" s="30">
        <v>89</v>
      </c>
      <c r="M9" s="30">
        <f t="shared" ref="M9:N26" si="0">SUM(C9,E9,G9,I9,K9)</f>
        <v>4241</v>
      </c>
      <c r="N9" s="30">
        <f t="shared" si="0"/>
        <v>4629</v>
      </c>
      <c r="O9" s="30">
        <f t="shared" ref="O9:O26" si="1">SUM(M9:N9)</f>
        <v>8870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v>2766</v>
      </c>
      <c r="D10" s="30">
        <v>3280</v>
      </c>
      <c r="E10" s="30">
        <v>1219</v>
      </c>
      <c r="F10" s="30">
        <v>1221</v>
      </c>
      <c r="G10" s="30">
        <v>600</v>
      </c>
      <c r="H10" s="30">
        <v>475</v>
      </c>
      <c r="I10" s="30">
        <v>306</v>
      </c>
      <c r="J10" s="30">
        <v>193</v>
      </c>
      <c r="K10" s="30">
        <v>83</v>
      </c>
      <c r="L10" s="30">
        <v>100</v>
      </c>
      <c r="M10" s="30">
        <f t="shared" si="0"/>
        <v>4974</v>
      </c>
      <c r="N10" s="30">
        <f t="shared" si="0"/>
        <v>5269</v>
      </c>
      <c r="O10" s="30">
        <f t="shared" si="1"/>
        <v>10243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72" t="s">
        <v>498</v>
      </c>
      <c r="C11" s="30">
        <v>2183</v>
      </c>
      <c r="D11" s="30">
        <v>3047</v>
      </c>
      <c r="E11" s="30">
        <v>928</v>
      </c>
      <c r="F11" s="30">
        <v>813</v>
      </c>
      <c r="G11" s="30">
        <v>339</v>
      </c>
      <c r="H11" s="30">
        <v>253</v>
      </c>
      <c r="I11" s="30">
        <v>153</v>
      </c>
      <c r="J11" s="30">
        <v>119</v>
      </c>
      <c r="K11" s="30">
        <v>48</v>
      </c>
      <c r="L11" s="30">
        <v>51</v>
      </c>
      <c r="M11" s="30">
        <f t="shared" si="0"/>
        <v>3651</v>
      </c>
      <c r="N11" s="30">
        <f t="shared" si="0"/>
        <v>4283</v>
      </c>
      <c r="O11" s="30">
        <f t="shared" si="1"/>
        <v>7934</v>
      </c>
      <c r="P11" s="267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72" t="s">
        <v>499</v>
      </c>
      <c r="C12" s="30">
        <v>3351</v>
      </c>
      <c r="D12" s="30">
        <v>4230</v>
      </c>
      <c r="E12" s="30">
        <v>1273</v>
      </c>
      <c r="F12" s="30">
        <v>1333</v>
      </c>
      <c r="G12" s="30">
        <v>602</v>
      </c>
      <c r="H12" s="30">
        <v>416</v>
      </c>
      <c r="I12" s="30">
        <v>276</v>
      </c>
      <c r="J12" s="30">
        <v>153</v>
      </c>
      <c r="K12" s="30">
        <v>112</v>
      </c>
      <c r="L12" s="30">
        <v>40</v>
      </c>
      <c r="M12" s="30">
        <f t="shared" si="0"/>
        <v>5614</v>
      </c>
      <c r="N12" s="30">
        <f t="shared" si="0"/>
        <v>6172</v>
      </c>
      <c r="O12" s="30">
        <f t="shared" si="1"/>
        <v>11786</v>
      </c>
      <c r="P12" s="267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500</v>
      </c>
      <c r="C13" s="30">
        <v>1057</v>
      </c>
      <c r="D13" s="30">
        <v>1253</v>
      </c>
      <c r="E13" s="30">
        <v>723</v>
      </c>
      <c r="F13" s="30">
        <v>663</v>
      </c>
      <c r="G13" s="30">
        <v>261</v>
      </c>
      <c r="H13" s="30">
        <v>218</v>
      </c>
      <c r="I13" s="30">
        <v>122</v>
      </c>
      <c r="J13" s="30">
        <v>144</v>
      </c>
      <c r="K13" s="30">
        <v>44</v>
      </c>
      <c r="L13" s="30">
        <v>75</v>
      </c>
      <c r="M13" s="30">
        <f t="shared" si="0"/>
        <v>2207</v>
      </c>
      <c r="N13" s="30">
        <f t="shared" si="0"/>
        <v>2353</v>
      </c>
      <c r="O13" s="30">
        <f t="shared" si="1"/>
        <v>4560</v>
      </c>
      <c r="P13" s="267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457</v>
      </c>
      <c r="C14" s="30">
        <v>2603</v>
      </c>
      <c r="D14" s="30">
        <v>2451</v>
      </c>
      <c r="E14" s="30">
        <v>720</v>
      </c>
      <c r="F14" s="30">
        <v>830</v>
      </c>
      <c r="G14" s="30">
        <v>262</v>
      </c>
      <c r="H14" s="30">
        <v>240</v>
      </c>
      <c r="I14" s="30">
        <v>100</v>
      </c>
      <c r="J14" s="30">
        <v>121</v>
      </c>
      <c r="K14" s="30">
        <v>34</v>
      </c>
      <c r="L14" s="30">
        <v>68</v>
      </c>
      <c r="M14" s="30">
        <f t="shared" si="0"/>
        <v>3719</v>
      </c>
      <c r="N14" s="30">
        <f t="shared" si="0"/>
        <v>3710</v>
      </c>
      <c r="O14" s="30">
        <f t="shared" si="1"/>
        <v>7429</v>
      </c>
      <c r="P14" s="267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458</v>
      </c>
      <c r="C15" s="30">
        <v>2544</v>
      </c>
      <c r="D15" s="30">
        <v>3653</v>
      </c>
      <c r="E15" s="30">
        <v>1040</v>
      </c>
      <c r="F15" s="30">
        <v>965</v>
      </c>
      <c r="G15" s="30">
        <v>558</v>
      </c>
      <c r="H15" s="30">
        <v>370</v>
      </c>
      <c r="I15" s="30">
        <v>274</v>
      </c>
      <c r="J15" s="30">
        <v>129</v>
      </c>
      <c r="K15" s="30">
        <v>62</v>
      </c>
      <c r="L15" s="30">
        <v>110</v>
      </c>
      <c r="M15" s="30">
        <f t="shared" si="0"/>
        <v>4478</v>
      </c>
      <c r="N15" s="30">
        <f t="shared" si="0"/>
        <v>5227</v>
      </c>
      <c r="O15" s="30">
        <f t="shared" si="1"/>
        <v>9705</v>
      </c>
      <c r="P15" s="267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72" t="s">
        <v>459</v>
      </c>
      <c r="C16" s="30">
        <v>1181</v>
      </c>
      <c r="D16" s="30">
        <v>1672</v>
      </c>
      <c r="E16" s="30">
        <v>1007</v>
      </c>
      <c r="F16" s="30">
        <v>977</v>
      </c>
      <c r="G16" s="30">
        <v>448</v>
      </c>
      <c r="H16" s="30">
        <v>431</v>
      </c>
      <c r="I16" s="30">
        <v>199</v>
      </c>
      <c r="J16" s="30">
        <v>170</v>
      </c>
      <c r="K16" s="30">
        <v>63</v>
      </c>
      <c r="L16" s="30">
        <v>54</v>
      </c>
      <c r="M16" s="30">
        <f t="shared" si="0"/>
        <v>2898</v>
      </c>
      <c r="N16" s="30">
        <f t="shared" si="0"/>
        <v>3304</v>
      </c>
      <c r="O16" s="30">
        <f t="shared" si="1"/>
        <v>6202</v>
      </c>
      <c r="P16" s="267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v>950</v>
      </c>
      <c r="D17" s="30">
        <v>1323</v>
      </c>
      <c r="E17" s="30">
        <v>1041</v>
      </c>
      <c r="F17" s="30">
        <v>868</v>
      </c>
      <c r="G17" s="30">
        <v>612</v>
      </c>
      <c r="H17" s="30">
        <v>509</v>
      </c>
      <c r="I17" s="30">
        <v>398</v>
      </c>
      <c r="J17" s="30">
        <v>281</v>
      </c>
      <c r="K17" s="30">
        <v>246</v>
      </c>
      <c r="L17" s="30">
        <v>160</v>
      </c>
      <c r="M17" s="30">
        <f t="shared" si="0"/>
        <v>3247</v>
      </c>
      <c r="N17" s="30">
        <f t="shared" si="0"/>
        <v>3141</v>
      </c>
      <c r="O17" s="30">
        <f t="shared" si="1"/>
        <v>6388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v>4159</v>
      </c>
      <c r="D18" s="30">
        <v>4035</v>
      </c>
      <c r="E18" s="30">
        <v>2217</v>
      </c>
      <c r="F18" s="30">
        <v>2500</v>
      </c>
      <c r="G18" s="30">
        <v>1204</v>
      </c>
      <c r="H18" s="30">
        <v>675</v>
      </c>
      <c r="I18" s="30">
        <v>611</v>
      </c>
      <c r="J18" s="30">
        <v>317</v>
      </c>
      <c r="K18" s="30">
        <v>297</v>
      </c>
      <c r="L18" s="30">
        <v>198</v>
      </c>
      <c r="M18" s="30">
        <f t="shared" si="0"/>
        <v>8488</v>
      </c>
      <c r="N18" s="30">
        <f t="shared" si="0"/>
        <v>7725</v>
      </c>
      <c r="O18" s="30">
        <f t="shared" si="1"/>
        <v>16213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v>1972</v>
      </c>
      <c r="D19" s="30">
        <v>2675</v>
      </c>
      <c r="E19" s="30">
        <v>1261</v>
      </c>
      <c r="F19" s="30">
        <v>1471</v>
      </c>
      <c r="G19" s="30">
        <v>778</v>
      </c>
      <c r="H19" s="30">
        <v>591</v>
      </c>
      <c r="I19" s="30">
        <v>371</v>
      </c>
      <c r="J19" s="30">
        <v>235</v>
      </c>
      <c r="K19" s="30">
        <v>249</v>
      </c>
      <c r="L19" s="30">
        <v>222</v>
      </c>
      <c r="M19" s="30">
        <f t="shared" si="0"/>
        <v>4631</v>
      </c>
      <c r="N19" s="30">
        <f t="shared" si="0"/>
        <v>5194</v>
      </c>
      <c r="O19" s="30">
        <f t="shared" si="1"/>
        <v>9825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v>2448</v>
      </c>
      <c r="D20" s="30">
        <v>2557</v>
      </c>
      <c r="E20" s="30">
        <v>1543</v>
      </c>
      <c r="F20" s="30">
        <v>2186</v>
      </c>
      <c r="G20" s="30">
        <v>792</v>
      </c>
      <c r="H20" s="30">
        <v>709</v>
      </c>
      <c r="I20" s="30">
        <v>516</v>
      </c>
      <c r="J20" s="30">
        <v>314</v>
      </c>
      <c r="K20" s="30">
        <v>266</v>
      </c>
      <c r="L20" s="30">
        <v>205</v>
      </c>
      <c r="M20" s="30">
        <f t="shared" si="0"/>
        <v>5565</v>
      </c>
      <c r="N20" s="30">
        <f t="shared" si="0"/>
        <v>5971</v>
      </c>
      <c r="O20" s="30">
        <f t="shared" si="1"/>
        <v>11536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v>1982</v>
      </c>
      <c r="D21" s="30">
        <v>2920</v>
      </c>
      <c r="E21" s="30">
        <v>1597</v>
      </c>
      <c r="F21" s="30">
        <v>1563</v>
      </c>
      <c r="G21" s="30">
        <v>904</v>
      </c>
      <c r="H21" s="30">
        <v>825</v>
      </c>
      <c r="I21" s="30">
        <v>502</v>
      </c>
      <c r="J21" s="30">
        <v>363</v>
      </c>
      <c r="K21" s="30">
        <v>151</v>
      </c>
      <c r="L21" s="30">
        <v>213</v>
      </c>
      <c r="M21" s="30">
        <f t="shared" si="0"/>
        <v>5136</v>
      </c>
      <c r="N21" s="30">
        <f t="shared" si="0"/>
        <v>5884</v>
      </c>
      <c r="O21" s="30">
        <f t="shared" si="1"/>
        <v>11020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v>873</v>
      </c>
      <c r="D22" s="30">
        <v>991</v>
      </c>
      <c r="E22" s="30">
        <v>503</v>
      </c>
      <c r="F22" s="30">
        <v>600</v>
      </c>
      <c r="G22" s="30">
        <v>345</v>
      </c>
      <c r="H22" s="30">
        <v>243</v>
      </c>
      <c r="I22" s="30">
        <v>247</v>
      </c>
      <c r="J22" s="30">
        <v>80</v>
      </c>
      <c r="K22" s="30">
        <v>114</v>
      </c>
      <c r="L22" s="30">
        <v>46</v>
      </c>
      <c r="M22" s="30">
        <f t="shared" si="0"/>
        <v>2082</v>
      </c>
      <c r="N22" s="30">
        <f t="shared" si="0"/>
        <v>1960</v>
      </c>
      <c r="O22" s="30">
        <f t="shared" si="1"/>
        <v>4042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v>1876</v>
      </c>
      <c r="D23" s="30">
        <v>1998</v>
      </c>
      <c r="E23" s="30">
        <v>1025</v>
      </c>
      <c r="F23" s="30">
        <v>869</v>
      </c>
      <c r="G23" s="30">
        <v>444</v>
      </c>
      <c r="H23" s="30">
        <v>338</v>
      </c>
      <c r="I23" s="30">
        <v>251</v>
      </c>
      <c r="J23" s="30">
        <v>144</v>
      </c>
      <c r="K23" s="30">
        <v>142</v>
      </c>
      <c r="L23" s="30">
        <v>54</v>
      </c>
      <c r="M23" s="30">
        <f t="shared" si="0"/>
        <v>3738</v>
      </c>
      <c r="N23" s="30">
        <f t="shared" si="0"/>
        <v>3403</v>
      </c>
      <c r="O23" s="30">
        <f t="shared" si="1"/>
        <v>7141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v>3629</v>
      </c>
      <c r="D24" s="30">
        <v>3664</v>
      </c>
      <c r="E24" s="30">
        <v>2691</v>
      </c>
      <c r="F24" s="30">
        <v>2720</v>
      </c>
      <c r="G24" s="30">
        <v>1737</v>
      </c>
      <c r="H24" s="30">
        <v>1373</v>
      </c>
      <c r="I24" s="30">
        <v>900</v>
      </c>
      <c r="J24" s="30">
        <v>648</v>
      </c>
      <c r="K24" s="30">
        <v>504</v>
      </c>
      <c r="L24" s="30">
        <v>317</v>
      </c>
      <c r="M24" s="30">
        <f t="shared" si="0"/>
        <v>9461</v>
      </c>
      <c r="N24" s="30">
        <f t="shared" si="0"/>
        <v>8722</v>
      </c>
      <c r="O24" s="30">
        <f t="shared" si="1"/>
        <v>18183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v>676</v>
      </c>
      <c r="D25" s="30">
        <v>1088</v>
      </c>
      <c r="E25" s="30">
        <v>794</v>
      </c>
      <c r="F25" s="30">
        <v>723</v>
      </c>
      <c r="G25" s="30">
        <v>571</v>
      </c>
      <c r="H25" s="30">
        <v>298</v>
      </c>
      <c r="I25" s="30">
        <v>326</v>
      </c>
      <c r="J25" s="30">
        <v>110</v>
      </c>
      <c r="K25" s="30">
        <v>90</v>
      </c>
      <c r="L25" s="30">
        <v>63</v>
      </c>
      <c r="M25" s="30">
        <f t="shared" si="0"/>
        <v>2457</v>
      </c>
      <c r="N25" s="30">
        <f t="shared" si="0"/>
        <v>2282</v>
      </c>
      <c r="O25" s="30">
        <f t="shared" si="1"/>
        <v>4739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1">
        <v>4270</v>
      </c>
      <c r="D26" s="31">
        <v>4930</v>
      </c>
      <c r="E26" s="31">
        <v>2717</v>
      </c>
      <c r="F26" s="31">
        <v>2449</v>
      </c>
      <c r="G26" s="31">
        <v>1423</v>
      </c>
      <c r="H26" s="31">
        <v>868</v>
      </c>
      <c r="I26" s="31">
        <v>745</v>
      </c>
      <c r="J26" s="31">
        <v>404</v>
      </c>
      <c r="K26" s="31">
        <v>457</v>
      </c>
      <c r="L26" s="31">
        <v>137</v>
      </c>
      <c r="M26" s="30">
        <f t="shared" si="0"/>
        <v>9612</v>
      </c>
      <c r="N26" s="30">
        <f t="shared" si="0"/>
        <v>8788</v>
      </c>
      <c r="O26" s="30">
        <f t="shared" si="1"/>
        <v>18400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43789</v>
      </c>
      <c r="D27" s="24">
        <f t="shared" ref="D27:O27" si="2">SUM(D8:D26)</f>
        <v>50667</v>
      </c>
      <c r="E27" s="24">
        <f t="shared" si="2"/>
        <v>24953</v>
      </c>
      <c r="F27" s="24">
        <f t="shared" si="2"/>
        <v>25307</v>
      </c>
      <c r="G27" s="24">
        <f t="shared" si="2"/>
        <v>13366</v>
      </c>
      <c r="H27" s="24">
        <f t="shared" si="2"/>
        <v>9735</v>
      </c>
      <c r="I27" s="24">
        <f t="shared" si="2"/>
        <v>7790</v>
      </c>
      <c r="J27" s="24">
        <f t="shared" si="2"/>
        <v>4443</v>
      </c>
      <c r="K27" s="24">
        <f t="shared" si="2"/>
        <v>3895</v>
      </c>
      <c r="L27" s="24">
        <f t="shared" si="2"/>
        <v>2694</v>
      </c>
      <c r="M27" s="24">
        <f t="shared" si="2"/>
        <v>93793</v>
      </c>
      <c r="N27" s="24">
        <f t="shared" si="2"/>
        <v>92846</v>
      </c>
      <c r="O27" s="24">
        <f t="shared" si="2"/>
        <v>186639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71"/>
      <c r="B28" s="27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71"/>
      <c r="B29" s="27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3"/>
      <c r="S29" s="3"/>
      <c r="T29" s="3"/>
      <c r="U29" s="3"/>
      <c r="V29" s="3"/>
      <c r="W29" s="3"/>
      <c r="X29" s="3"/>
      <c r="Y29" s="3"/>
      <c r="Z29" s="3"/>
      <c r="AA29" s="3"/>
      <c r="AB2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0"/>
  <sheetViews>
    <sheetView rightToLeft="1" workbookViewId="0"/>
  </sheetViews>
  <sheetFormatPr defaultRowHeight="14.25"/>
  <sheetData>
    <row r="1" spans="1:28" ht="20.25">
      <c r="A1" s="549" t="s">
        <v>517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09.5">
      <c r="A2" s="569" t="s">
        <v>491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S2" s="300"/>
      <c r="T2" s="300"/>
      <c r="U2" s="300"/>
      <c r="V2" s="300"/>
      <c r="W2" s="300"/>
      <c r="X2" s="300"/>
      <c r="Y2" s="300"/>
      <c r="Z2" s="300"/>
      <c r="AA2" s="300"/>
      <c r="AB2" s="300"/>
    </row>
    <row r="3" spans="1:28" ht="20.25">
      <c r="A3" s="562" t="s">
        <v>100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31" t="s">
        <v>505</v>
      </c>
      <c r="Q3" s="531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563" t="s">
        <v>99</v>
      </c>
      <c r="B4" s="563"/>
      <c r="C4" s="552" t="s">
        <v>271</v>
      </c>
      <c r="D4" s="552"/>
      <c r="E4" s="552" t="s">
        <v>273</v>
      </c>
      <c r="F4" s="552"/>
      <c r="G4" s="552" t="s">
        <v>275</v>
      </c>
      <c r="H4" s="552"/>
      <c r="I4" s="552" t="s">
        <v>74</v>
      </c>
      <c r="J4" s="552"/>
      <c r="K4" s="552" t="s">
        <v>75</v>
      </c>
      <c r="L4" s="552"/>
      <c r="M4" s="552" t="s">
        <v>8</v>
      </c>
      <c r="N4" s="552"/>
      <c r="O4" s="552"/>
      <c r="P4" s="566" t="s">
        <v>683</v>
      </c>
      <c r="Q4" s="56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564"/>
      <c r="B5" s="564"/>
      <c r="C5" s="554" t="s">
        <v>92</v>
      </c>
      <c r="D5" s="554"/>
      <c r="E5" s="554" t="s">
        <v>93</v>
      </c>
      <c r="F5" s="554"/>
      <c r="G5" s="554" t="s">
        <v>96</v>
      </c>
      <c r="H5" s="554"/>
      <c r="I5" s="554" t="s">
        <v>84</v>
      </c>
      <c r="J5" s="554"/>
      <c r="K5" s="554" t="s">
        <v>85</v>
      </c>
      <c r="L5" s="554"/>
      <c r="M5" s="554" t="s">
        <v>12</v>
      </c>
      <c r="N5" s="554"/>
      <c r="O5" s="554"/>
      <c r="P5" s="567"/>
      <c r="Q5" s="567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25">
      <c r="A6" s="564"/>
      <c r="B6" s="564"/>
      <c r="C6" s="291" t="s">
        <v>88</v>
      </c>
      <c r="D6" s="291" t="s">
        <v>43</v>
      </c>
      <c r="E6" s="291" t="s">
        <v>88</v>
      </c>
      <c r="F6" s="291" t="s">
        <v>43</v>
      </c>
      <c r="G6" s="291" t="s">
        <v>88</v>
      </c>
      <c r="H6" s="291" t="s">
        <v>43</v>
      </c>
      <c r="I6" s="291" t="s">
        <v>88</v>
      </c>
      <c r="J6" s="291" t="s">
        <v>43</v>
      </c>
      <c r="K6" s="291" t="s">
        <v>88</v>
      </c>
      <c r="L6" s="291" t="s">
        <v>43</v>
      </c>
      <c r="M6" s="291" t="s">
        <v>88</v>
      </c>
      <c r="N6" s="291" t="s">
        <v>43</v>
      </c>
      <c r="O6" s="291" t="s">
        <v>94</v>
      </c>
      <c r="P6" s="567"/>
      <c r="Q6" s="567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>
      <c r="A7" s="565"/>
      <c r="B7" s="565"/>
      <c r="C7" s="309" t="s">
        <v>13</v>
      </c>
      <c r="D7" s="309" t="s">
        <v>10</v>
      </c>
      <c r="E7" s="309" t="s">
        <v>9</v>
      </c>
      <c r="F7" s="309" t="s">
        <v>10</v>
      </c>
      <c r="G7" s="309" t="s">
        <v>13</v>
      </c>
      <c r="H7" s="309" t="s">
        <v>10</v>
      </c>
      <c r="I7" s="309" t="s">
        <v>13</v>
      </c>
      <c r="J7" s="309" t="s">
        <v>10</v>
      </c>
      <c r="K7" s="309" t="s">
        <v>13</v>
      </c>
      <c r="L7" s="309" t="s">
        <v>10</v>
      </c>
      <c r="M7" s="309" t="s">
        <v>13</v>
      </c>
      <c r="N7" s="309" t="s">
        <v>10</v>
      </c>
      <c r="O7" s="309" t="s">
        <v>12</v>
      </c>
      <c r="P7" s="568"/>
      <c r="Q7" s="56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>
      <c r="A8" s="560" t="s">
        <v>14</v>
      </c>
      <c r="B8" s="560"/>
      <c r="C8" s="30">
        <v>1656</v>
      </c>
      <c r="D8" s="30">
        <v>931</v>
      </c>
      <c r="E8" s="30">
        <v>791</v>
      </c>
      <c r="F8" s="30">
        <v>621</v>
      </c>
      <c r="G8" s="30">
        <v>710</v>
      </c>
      <c r="H8" s="30">
        <v>515</v>
      </c>
      <c r="I8" s="30">
        <v>1004</v>
      </c>
      <c r="J8" s="30">
        <v>211</v>
      </c>
      <c r="K8" s="30">
        <v>1253</v>
      </c>
      <c r="L8" s="30">
        <v>758</v>
      </c>
      <c r="M8" s="30">
        <f>SUM(C8,E8,G8,I8,K8)</f>
        <v>5414</v>
      </c>
      <c r="N8" s="30">
        <f>SUM(D8,F8,H8,J8,L8)</f>
        <v>3036</v>
      </c>
      <c r="O8" s="30">
        <f>SUM(M8:N8)</f>
        <v>8450</v>
      </c>
      <c r="P8" s="507" t="s">
        <v>15</v>
      </c>
      <c r="Q8" s="507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>
      <c r="A9" s="553" t="s">
        <v>16</v>
      </c>
      <c r="B9" s="553"/>
      <c r="C9" s="30">
        <v>530</v>
      </c>
      <c r="D9" s="30">
        <v>912</v>
      </c>
      <c r="E9" s="30">
        <v>583</v>
      </c>
      <c r="F9" s="30">
        <v>551</v>
      </c>
      <c r="G9" s="30">
        <v>256</v>
      </c>
      <c r="H9" s="30">
        <v>268</v>
      </c>
      <c r="I9" s="30">
        <v>160</v>
      </c>
      <c r="J9" s="30">
        <v>168</v>
      </c>
      <c r="K9" s="30">
        <v>234</v>
      </c>
      <c r="L9" s="30">
        <v>108</v>
      </c>
      <c r="M9" s="30">
        <f t="shared" ref="M9:N26" si="0">SUM(C9,E9,G9,I9,K9)</f>
        <v>1763</v>
      </c>
      <c r="N9" s="30">
        <f t="shared" si="0"/>
        <v>2007</v>
      </c>
      <c r="O9" s="30">
        <f t="shared" ref="O9:O26" si="1">SUM(M9:N9)</f>
        <v>3770</v>
      </c>
      <c r="P9" s="509" t="s">
        <v>17</v>
      </c>
      <c r="Q9" s="50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25">
      <c r="A10" s="553" t="s">
        <v>18</v>
      </c>
      <c r="B10" s="553"/>
      <c r="C10" s="30">
        <v>1440</v>
      </c>
      <c r="D10" s="30">
        <v>1653</v>
      </c>
      <c r="E10" s="30">
        <v>868</v>
      </c>
      <c r="F10" s="30">
        <v>820</v>
      </c>
      <c r="G10" s="30">
        <v>640</v>
      </c>
      <c r="H10" s="30">
        <v>480</v>
      </c>
      <c r="I10" s="30">
        <v>433</v>
      </c>
      <c r="J10" s="30">
        <v>236</v>
      </c>
      <c r="K10" s="30">
        <v>165</v>
      </c>
      <c r="L10" s="30">
        <v>137</v>
      </c>
      <c r="M10" s="30">
        <f t="shared" si="0"/>
        <v>3546</v>
      </c>
      <c r="N10" s="30">
        <f t="shared" si="0"/>
        <v>3326</v>
      </c>
      <c r="O10" s="30">
        <f t="shared" si="1"/>
        <v>6872</v>
      </c>
      <c r="P10" s="509" t="s">
        <v>19</v>
      </c>
      <c r="Q10" s="509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9.25">
      <c r="A11" s="555" t="s">
        <v>20</v>
      </c>
      <c r="B11" s="272" t="s">
        <v>498</v>
      </c>
      <c r="C11" s="30">
        <v>1302</v>
      </c>
      <c r="D11" s="30">
        <v>1669</v>
      </c>
      <c r="E11" s="30">
        <v>749</v>
      </c>
      <c r="F11" s="30">
        <v>788</v>
      </c>
      <c r="G11" s="30">
        <v>331</v>
      </c>
      <c r="H11" s="30">
        <v>323</v>
      </c>
      <c r="I11" s="30">
        <v>219</v>
      </c>
      <c r="J11" s="30">
        <v>200</v>
      </c>
      <c r="K11" s="30">
        <v>169</v>
      </c>
      <c r="L11" s="30">
        <v>105</v>
      </c>
      <c r="M11" s="30">
        <f t="shared" si="0"/>
        <v>2770</v>
      </c>
      <c r="N11" s="30">
        <f t="shared" si="0"/>
        <v>3085</v>
      </c>
      <c r="O11" s="30">
        <f t="shared" si="1"/>
        <v>5855</v>
      </c>
      <c r="P11" s="267" t="s">
        <v>44</v>
      </c>
      <c r="Q11" s="513" t="s">
        <v>455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25">
      <c r="A12" s="556"/>
      <c r="B12" s="272" t="s">
        <v>499</v>
      </c>
      <c r="C12" s="30">
        <v>1898</v>
      </c>
      <c r="D12" s="30">
        <v>2473</v>
      </c>
      <c r="E12" s="30">
        <v>1147</v>
      </c>
      <c r="F12" s="30">
        <v>1031</v>
      </c>
      <c r="G12" s="30">
        <v>727</v>
      </c>
      <c r="H12" s="30">
        <v>452</v>
      </c>
      <c r="I12" s="30">
        <v>423</v>
      </c>
      <c r="J12" s="30">
        <v>243</v>
      </c>
      <c r="K12" s="30">
        <v>378</v>
      </c>
      <c r="L12" s="30">
        <v>132</v>
      </c>
      <c r="M12" s="30">
        <f t="shared" si="0"/>
        <v>4573</v>
      </c>
      <c r="N12" s="30">
        <f t="shared" si="0"/>
        <v>4331</v>
      </c>
      <c r="O12" s="30">
        <f t="shared" si="1"/>
        <v>8904</v>
      </c>
      <c r="P12" s="267" t="s">
        <v>45</v>
      </c>
      <c r="Q12" s="514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>
      <c r="A13" s="556"/>
      <c r="B13" s="272" t="s">
        <v>500</v>
      </c>
      <c r="C13" s="30">
        <v>742</v>
      </c>
      <c r="D13" s="30">
        <v>842</v>
      </c>
      <c r="E13" s="30">
        <v>638</v>
      </c>
      <c r="F13" s="30">
        <v>497</v>
      </c>
      <c r="G13" s="30">
        <v>343</v>
      </c>
      <c r="H13" s="30">
        <v>270</v>
      </c>
      <c r="I13" s="30">
        <v>202</v>
      </c>
      <c r="J13" s="30">
        <v>131</v>
      </c>
      <c r="K13" s="30">
        <v>179</v>
      </c>
      <c r="L13" s="30">
        <v>61</v>
      </c>
      <c r="M13" s="30">
        <f t="shared" si="0"/>
        <v>2104</v>
      </c>
      <c r="N13" s="30">
        <f t="shared" si="0"/>
        <v>1801</v>
      </c>
      <c r="O13" s="30">
        <f t="shared" si="1"/>
        <v>3905</v>
      </c>
      <c r="P13" s="267" t="s">
        <v>46</v>
      </c>
      <c r="Q13" s="51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>
      <c r="A14" s="556"/>
      <c r="B14" s="272" t="s">
        <v>457</v>
      </c>
      <c r="C14" s="30">
        <v>816</v>
      </c>
      <c r="D14" s="30">
        <v>818</v>
      </c>
      <c r="E14" s="30">
        <v>536</v>
      </c>
      <c r="F14" s="30">
        <v>599</v>
      </c>
      <c r="G14" s="30">
        <v>291</v>
      </c>
      <c r="H14" s="30">
        <v>275</v>
      </c>
      <c r="I14" s="30">
        <v>163</v>
      </c>
      <c r="J14" s="30">
        <v>125</v>
      </c>
      <c r="K14" s="30">
        <v>121</v>
      </c>
      <c r="L14" s="30">
        <v>127</v>
      </c>
      <c r="M14" s="30">
        <f t="shared" si="0"/>
        <v>1927</v>
      </c>
      <c r="N14" s="30">
        <f t="shared" si="0"/>
        <v>1944</v>
      </c>
      <c r="O14" s="30">
        <f t="shared" si="1"/>
        <v>3871</v>
      </c>
      <c r="P14" s="267" t="s">
        <v>47</v>
      </c>
      <c r="Q14" s="51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>
      <c r="A15" s="556"/>
      <c r="B15" s="272" t="s">
        <v>458</v>
      </c>
      <c r="C15" s="30">
        <v>1461</v>
      </c>
      <c r="D15" s="30">
        <v>2019</v>
      </c>
      <c r="E15" s="30">
        <v>757</v>
      </c>
      <c r="F15" s="30">
        <v>785</v>
      </c>
      <c r="G15" s="30">
        <v>513</v>
      </c>
      <c r="H15" s="30">
        <v>450</v>
      </c>
      <c r="I15" s="30">
        <v>271</v>
      </c>
      <c r="J15" s="30">
        <v>199</v>
      </c>
      <c r="K15" s="30">
        <v>199</v>
      </c>
      <c r="L15" s="30">
        <v>151</v>
      </c>
      <c r="M15" s="30">
        <f t="shared" si="0"/>
        <v>3201</v>
      </c>
      <c r="N15" s="30">
        <f t="shared" si="0"/>
        <v>3604</v>
      </c>
      <c r="O15" s="30">
        <f t="shared" si="1"/>
        <v>6805</v>
      </c>
      <c r="P15" s="267" t="s">
        <v>48</v>
      </c>
      <c r="Q15" s="51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>
      <c r="A16" s="557"/>
      <c r="B16" s="272" t="s">
        <v>459</v>
      </c>
      <c r="C16" s="30">
        <v>778</v>
      </c>
      <c r="D16" s="30">
        <v>921</v>
      </c>
      <c r="E16" s="30">
        <v>682</v>
      </c>
      <c r="F16" s="30">
        <v>599</v>
      </c>
      <c r="G16" s="30">
        <v>471</v>
      </c>
      <c r="H16" s="30">
        <v>373</v>
      </c>
      <c r="I16" s="30">
        <v>225</v>
      </c>
      <c r="J16" s="30">
        <v>180</v>
      </c>
      <c r="K16" s="30">
        <v>153</v>
      </c>
      <c r="L16" s="30">
        <v>75</v>
      </c>
      <c r="M16" s="30">
        <f t="shared" si="0"/>
        <v>2309</v>
      </c>
      <c r="N16" s="30">
        <f t="shared" si="0"/>
        <v>2148</v>
      </c>
      <c r="O16" s="30">
        <f t="shared" si="1"/>
        <v>4457</v>
      </c>
      <c r="P16" s="267" t="s">
        <v>49</v>
      </c>
      <c r="Q16" s="51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>
      <c r="A17" s="553" t="s">
        <v>483</v>
      </c>
      <c r="B17" s="553"/>
      <c r="C17" s="30">
        <v>732</v>
      </c>
      <c r="D17" s="30">
        <v>553</v>
      </c>
      <c r="E17" s="30">
        <v>749</v>
      </c>
      <c r="F17" s="30">
        <v>488</v>
      </c>
      <c r="G17" s="30">
        <v>411</v>
      </c>
      <c r="H17" s="30">
        <v>349</v>
      </c>
      <c r="I17" s="30">
        <v>357</v>
      </c>
      <c r="J17" s="30">
        <v>246</v>
      </c>
      <c r="K17" s="30">
        <v>265</v>
      </c>
      <c r="L17" s="30">
        <v>171</v>
      </c>
      <c r="M17" s="30">
        <f t="shared" si="0"/>
        <v>2514</v>
      </c>
      <c r="N17" s="30">
        <f t="shared" si="0"/>
        <v>1807</v>
      </c>
      <c r="O17" s="30">
        <f t="shared" si="1"/>
        <v>4321</v>
      </c>
      <c r="P17" s="509" t="s">
        <v>682</v>
      </c>
      <c r="Q17" s="509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>
      <c r="A18" s="553" t="s">
        <v>22</v>
      </c>
      <c r="B18" s="553"/>
      <c r="C18" s="30">
        <v>1247</v>
      </c>
      <c r="D18" s="30">
        <v>1237</v>
      </c>
      <c r="E18" s="30">
        <v>957</v>
      </c>
      <c r="F18" s="30">
        <v>856</v>
      </c>
      <c r="G18" s="30">
        <v>708</v>
      </c>
      <c r="H18" s="30">
        <v>373</v>
      </c>
      <c r="I18" s="30">
        <v>486</v>
      </c>
      <c r="J18" s="30">
        <v>182</v>
      </c>
      <c r="K18" s="30">
        <v>446</v>
      </c>
      <c r="L18" s="30">
        <v>143</v>
      </c>
      <c r="M18" s="30">
        <f t="shared" si="0"/>
        <v>3844</v>
      </c>
      <c r="N18" s="30">
        <f t="shared" si="0"/>
        <v>2791</v>
      </c>
      <c r="O18" s="30">
        <f t="shared" si="1"/>
        <v>6635</v>
      </c>
      <c r="P18" s="509" t="s">
        <v>50</v>
      </c>
      <c r="Q18" s="509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>
      <c r="A19" s="553" t="s">
        <v>23</v>
      </c>
      <c r="B19" s="553"/>
      <c r="C19" s="30">
        <v>379</v>
      </c>
      <c r="D19" s="30">
        <v>635</v>
      </c>
      <c r="E19" s="30">
        <v>438</v>
      </c>
      <c r="F19" s="30">
        <v>524</v>
      </c>
      <c r="G19" s="30">
        <v>384</v>
      </c>
      <c r="H19" s="30">
        <v>281</v>
      </c>
      <c r="I19" s="30">
        <v>234</v>
      </c>
      <c r="J19" s="30">
        <v>198</v>
      </c>
      <c r="K19" s="30">
        <v>217</v>
      </c>
      <c r="L19" s="30">
        <v>169</v>
      </c>
      <c r="M19" s="30">
        <f t="shared" si="0"/>
        <v>1652</v>
      </c>
      <c r="N19" s="30">
        <f t="shared" si="0"/>
        <v>1807</v>
      </c>
      <c r="O19" s="30">
        <f t="shared" si="1"/>
        <v>3459</v>
      </c>
      <c r="P19" s="509" t="s">
        <v>24</v>
      </c>
      <c r="Q19" s="509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>
      <c r="A20" s="553" t="s">
        <v>25</v>
      </c>
      <c r="B20" s="553"/>
      <c r="C20" s="30">
        <v>497</v>
      </c>
      <c r="D20" s="30">
        <v>654</v>
      </c>
      <c r="E20" s="30">
        <v>501</v>
      </c>
      <c r="F20" s="30">
        <v>624</v>
      </c>
      <c r="G20" s="30">
        <v>418</v>
      </c>
      <c r="H20" s="30">
        <v>352</v>
      </c>
      <c r="I20" s="30">
        <v>307</v>
      </c>
      <c r="J20" s="30">
        <v>190</v>
      </c>
      <c r="K20" s="30">
        <v>347</v>
      </c>
      <c r="L20" s="30">
        <v>196</v>
      </c>
      <c r="M20" s="30">
        <f t="shared" si="0"/>
        <v>2070</v>
      </c>
      <c r="N20" s="30">
        <f t="shared" si="0"/>
        <v>2016</v>
      </c>
      <c r="O20" s="30">
        <f t="shared" si="1"/>
        <v>4086</v>
      </c>
      <c r="P20" s="509" t="s">
        <v>51</v>
      </c>
      <c r="Q20" s="509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>
      <c r="A21" s="553" t="s">
        <v>65</v>
      </c>
      <c r="B21" s="553"/>
      <c r="C21" s="30">
        <v>435</v>
      </c>
      <c r="D21" s="30">
        <v>560</v>
      </c>
      <c r="E21" s="30">
        <v>396</v>
      </c>
      <c r="F21" s="30">
        <v>391</v>
      </c>
      <c r="G21" s="30">
        <v>341</v>
      </c>
      <c r="H21" s="30">
        <v>240</v>
      </c>
      <c r="I21" s="30">
        <v>290</v>
      </c>
      <c r="J21" s="30">
        <v>120</v>
      </c>
      <c r="K21" s="30">
        <v>279</v>
      </c>
      <c r="L21" s="30">
        <v>146</v>
      </c>
      <c r="M21" s="30">
        <f t="shared" si="0"/>
        <v>1741</v>
      </c>
      <c r="N21" s="30">
        <f t="shared" si="0"/>
        <v>1457</v>
      </c>
      <c r="O21" s="30">
        <f t="shared" si="1"/>
        <v>3198</v>
      </c>
      <c r="P21" s="509" t="s">
        <v>52</v>
      </c>
      <c r="Q21" s="509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>
      <c r="A22" s="553" t="s">
        <v>27</v>
      </c>
      <c r="B22" s="553"/>
      <c r="C22" s="30">
        <v>325</v>
      </c>
      <c r="D22" s="30">
        <v>381</v>
      </c>
      <c r="E22" s="30">
        <v>380</v>
      </c>
      <c r="F22" s="30">
        <v>376</v>
      </c>
      <c r="G22" s="30">
        <v>344</v>
      </c>
      <c r="H22" s="30">
        <v>252</v>
      </c>
      <c r="I22" s="30">
        <v>233</v>
      </c>
      <c r="J22" s="30">
        <v>172</v>
      </c>
      <c r="K22" s="30">
        <v>214</v>
      </c>
      <c r="L22" s="30">
        <v>88</v>
      </c>
      <c r="M22" s="30">
        <f t="shared" si="0"/>
        <v>1496</v>
      </c>
      <c r="N22" s="30">
        <f t="shared" si="0"/>
        <v>1269</v>
      </c>
      <c r="O22" s="30">
        <f t="shared" si="1"/>
        <v>2765</v>
      </c>
      <c r="P22" s="509" t="s">
        <v>28</v>
      </c>
      <c r="Q22" s="509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>
      <c r="A23" s="553" t="s">
        <v>29</v>
      </c>
      <c r="B23" s="553"/>
      <c r="C23" s="30">
        <v>585</v>
      </c>
      <c r="D23" s="30">
        <v>725</v>
      </c>
      <c r="E23" s="30">
        <v>634</v>
      </c>
      <c r="F23" s="30">
        <v>444</v>
      </c>
      <c r="G23" s="30">
        <v>475</v>
      </c>
      <c r="H23" s="30">
        <v>307</v>
      </c>
      <c r="I23" s="30">
        <v>424</v>
      </c>
      <c r="J23" s="30">
        <v>166</v>
      </c>
      <c r="K23" s="30">
        <v>326</v>
      </c>
      <c r="L23" s="30">
        <v>83</v>
      </c>
      <c r="M23" s="30">
        <f t="shared" si="0"/>
        <v>2444</v>
      </c>
      <c r="N23" s="30">
        <f t="shared" si="0"/>
        <v>1725</v>
      </c>
      <c r="O23" s="30">
        <f t="shared" si="1"/>
        <v>4169</v>
      </c>
      <c r="P23" s="509" t="s">
        <v>30</v>
      </c>
      <c r="Q23" s="509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>
      <c r="A24" s="553" t="s">
        <v>31</v>
      </c>
      <c r="B24" s="553"/>
      <c r="C24" s="30">
        <v>624</v>
      </c>
      <c r="D24" s="30">
        <v>760</v>
      </c>
      <c r="E24" s="30">
        <v>628</v>
      </c>
      <c r="F24" s="30">
        <v>577</v>
      </c>
      <c r="G24" s="30">
        <v>464</v>
      </c>
      <c r="H24" s="30">
        <v>367</v>
      </c>
      <c r="I24" s="30">
        <v>341</v>
      </c>
      <c r="J24" s="30">
        <v>199</v>
      </c>
      <c r="K24" s="30">
        <v>276</v>
      </c>
      <c r="L24" s="30">
        <v>177</v>
      </c>
      <c r="M24" s="30">
        <f t="shared" si="0"/>
        <v>2333</v>
      </c>
      <c r="N24" s="30">
        <f t="shared" si="0"/>
        <v>2080</v>
      </c>
      <c r="O24" s="30">
        <f t="shared" si="1"/>
        <v>4413</v>
      </c>
      <c r="P24" s="509" t="s">
        <v>32</v>
      </c>
      <c r="Q24" s="509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>
      <c r="A25" s="553" t="s">
        <v>33</v>
      </c>
      <c r="B25" s="553"/>
      <c r="C25" s="30">
        <v>518</v>
      </c>
      <c r="D25" s="30">
        <v>477</v>
      </c>
      <c r="E25" s="30">
        <v>543</v>
      </c>
      <c r="F25" s="30">
        <v>589</v>
      </c>
      <c r="G25" s="30">
        <v>369</v>
      </c>
      <c r="H25" s="30">
        <v>271</v>
      </c>
      <c r="I25" s="30">
        <v>193</v>
      </c>
      <c r="J25" s="30">
        <v>76</v>
      </c>
      <c r="K25" s="30">
        <v>104</v>
      </c>
      <c r="L25" s="30">
        <v>40</v>
      </c>
      <c r="M25" s="30">
        <f t="shared" si="0"/>
        <v>1727</v>
      </c>
      <c r="N25" s="30">
        <f t="shared" si="0"/>
        <v>1453</v>
      </c>
      <c r="O25" s="30">
        <f t="shared" si="1"/>
        <v>3180</v>
      </c>
      <c r="P25" s="509" t="s">
        <v>34</v>
      </c>
      <c r="Q25" s="509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>
      <c r="A26" s="559" t="s">
        <v>35</v>
      </c>
      <c r="B26" s="559"/>
      <c r="C26" s="31">
        <v>1360</v>
      </c>
      <c r="D26" s="31">
        <v>1860</v>
      </c>
      <c r="E26" s="31">
        <v>954</v>
      </c>
      <c r="F26" s="31">
        <v>1426</v>
      </c>
      <c r="G26" s="31">
        <v>598</v>
      </c>
      <c r="H26" s="31">
        <v>769</v>
      </c>
      <c r="I26" s="31">
        <v>438</v>
      </c>
      <c r="J26" s="31">
        <v>331</v>
      </c>
      <c r="K26" s="31">
        <v>426</v>
      </c>
      <c r="L26" s="31">
        <v>194</v>
      </c>
      <c r="M26" s="30">
        <f t="shared" si="0"/>
        <v>3776</v>
      </c>
      <c r="N26" s="30">
        <f t="shared" si="0"/>
        <v>4580</v>
      </c>
      <c r="O26" s="30">
        <f t="shared" si="1"/>
        <v>8356</v>
      </c>
      <c r="P26" s="548" t="s">
        <v>53</v>
      </c>
      <c r="Q26" s="548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>
      <c r="A27" s="558" t="s">
        <v>8</v>
      </c>
      <c r="B27" s="558"/>
      <c r="C27" s="24">
        <f>SUM(C8:C26)</f>
        <v>17325</v>
      </c>
      <c r="D27" s="24">
        <f t="shared" ref="D27:O27" si="2">SUM(D8:D26)</f>
        <v>20080</v>
      </c>
      <c r="E27" s="24">
        <f t="shared" si="2"/>
        <v>12931</v>
      </c>
      <c r="F27" s="24">
        <f t="shared" si="2"/>
        <v>12586</v>
      </c>
      <c r="G27" s="24">
        <f t="shared" si="2"/>
        <v>8794</v>
      </c>
      <c r="H27" s="24">
        <f t="shared" si="2"/>
        <v>6967</v>
      </c>
      <c r="I27" s="24">
        <f t="shared" si="2"/>
        <v>6403</v>
      </c>
      <c r="J27" s="24">
        <f t="shared" si="2"/>
        <v>3573</v>
      </c>
      <c r="K27" s="24">
        <f t="shared" si="2"/>
        <v>5751</v>
      </c>
      <c r="L27" s="24">
        <f t="shared" si="2"/>
        <v>3061</v>
      </c>
      <c r="M27" s="24">
        <f t="shared" si="2"/>
        <v>51204</v>
      </c>
      <c r="N27" s="24">
        <f t="shared" si="2"/>
        <v>46267</v>
      </c>
      <c r="O27" s="24">
        <f t="shared" si="2"/>
        <v>97471</v>
      </c>
      <c r="P27" s="518" t="s">
        <v>456</v>
      </c>
      <c r="Q27" s="518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>
      <c r="A28" s="271"/>
      <c r="B28" s="27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>
      <c r="A29" s="271"/>
      <c r="B29" s="27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>
      <c r="A30" s="271"/>
      <c r="B30" s="27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S30" s="3"/>
      <c r="T30" s="3"/>
      <c r="U30" s="3"/>
      <c r="V30" s="3"/>
      <c r="W30" s="3"/>
      <c r="X30" s="3"/>
      <c r="Y30" s="3"/>
      <c r="Z30" s="3"/>
      <c r="AA30" s="3"/>
      <c r="AB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القسم - تجميعي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ر-ت-ن16 الى 21</vt:lpstr>
      <vt:lpstr>القسم - حكومي</vt:lpstr>
      <vt:lpstr>22الى 24 (2)</vt:lpstr>
      <vt:lpstr>25</vt:lpstr>
      <vt:lpstr>26</vt:lpstr>
      <vt:lpstr>-27</vt:lpstr>
      <vt:lpstr>28الى31</vt:lpstr>
      <vt:lpstr>32</vt:lpstr>
      <vt:lpstr>33-</vt:lpstr>
      <vt:lpstr>34</vt:lpstr>
      <vt:lpstr>35</vt:lpstr>
      <vt:lpstr>36 </vt:lpstr>
      <vt:lpstr>37 </vt:lpstr>
      <vt:lpstr>38 </vt:lpstr>
      <vt:lpstr>39</vt:lpstr>
      <vt:lpstr>40</vt:lpstr>
      <vt:lpstr>41</vt:lpstr>
      <vt:lpstr>42</vt:lpstr>
      <vt:lpstr>43</vt:lpstr>
      <vt:lpstr>44</vt:lpstr>
      <vt:lpstr>45</vt:lpstr>
      <vt:lpstr>46</vt:lpstr>
      <vt:lpstr>74</vt:lpstr>
      <vt:lpstr>ر-ت-ن16 الى 21 (2)</vt:lpstr>
      <vt:lpstr>54 </vt:lpstr>
      <vt:lpstr>55 </vt:lpstr>
      <vt:lpstr>56</vt:lpstr>
      <vt:lpstr>57</vt:lpstr>
      <vt:lpstr>58</vt:lpstr>
      <vt:lpstr>59</vt:lpstr>
      <vt:lpstr>60</vt:lpstr>
      <vt:lpstr>تابع 60</vt:lpstr>
      <vt:lpstr>61</vt:lpstr>
      <vt:lpstr>القسم - اهلي</vt:lpstr>
      <vt:lpstr>62</vt:lpstr>
      <vt:lpstr>63</vt:lpstr>
      <vt:lpstr>64 الى 72</vt:lpstr>
      <vt:lpstr>73</vt:lpstr>
      <vt:lpstr>ر-ت-ن74الى 79</vt:lpstr>
      <vt:lpstr>الديني</vt:lpstr>
      <vt:lpstr>80</vt:lpstr>
      <vt:lpstr>81</vt:lpstr>
      <vt:lpstr>82الى 90</vt:lpstr>
      <vt:lpstr>91</vt:lpstr>
      <vt:lpstr>92الى 97</vt:lpstr>
      <vt:lpstr>فروقات</vt:lpstr>
      <vt:lpstr>االخلاصة الاجمالية للثانوي </vt:lpstr>
      <vt:lpstr>مقارنة</vt:lpstr>
      <vt:lpstr>الارشاد والحاسوب واللغات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Rajaa Mahmod</dc:creator>
  <cp:lastModifiedBy>it</cp:lastModifiedBy>
  <cp:lastPrinted>2017-09-26T05:09:42Z</cp:lastPrinted>
  <dcterms:created xsi:type="dcterms:W3CDTF">2016-08-10T05:23:24Z</dcterms:created>
  <dcterms:modified xsi:type="dcterms:W3CDTF">2017-09-26T09:34:10Z</dcterms:modified>
</cp:coreProperties>
</file>